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7680" yWindow="270" windowWidth="18915" windowHeight="6750" tabRatio="802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지방세징수'!$A$1:$V$14</definedName>
    <definedName name="_xlnm.Print_Area" localSheetId="0">'1. 국세징수'!$A$1:$Y$16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지방세징수'!$A$1:$V$15</definedName>
    <definedName name="_xlnm.Print_Area" localSheetId="5">'5. 일반회계세입예산개요'!$A$1:$N$16</definedName>
    <definedName name="_xlnm.Print_Area" localSheetId="6">'6. 일반회계세입결산'!$A$1:$G$23</definedName>
    <definedName name="_xlnm.Print_Area" localSheetId="7">'7. 일반회계 세출예산개요'!$A$1:$J$30</definedName>
    <definedName name="_xlnm.Print_Area" localSheetId="8">'8. 일반회계세출결산'!$A$1:$G$27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일반회계세출결산'!#REF!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일반회계세출결산'!#REF!</definedName>
  </definedNames>
  <calcPr calcId="162913"/>
  <customWorkbookViews>
    <customWorkbookView name="박영숙 - 기본 보기" guid="{D7CE71CD-137D-11D8-A976-0010B5D500B4}" mergeInterval="0" personalView="1" maximized="1" windowWidth="1020" windowHeight="607" tabRatio="863" activeSheetId="4"/>
    <customWorkbookView name="정상규 - 기본 보기" guid="{ADEEC80D-3223-4B61-9B4F-C709FA7414FB}" mergeInterval="0" personalView="1" maximized="1" windowWidth="1276" windowHeight="879" tabRatio="863" activeSheetId="11"/>
  </customWorkbookViews>
</workbook>
</file>

<file path=xl/calcChain.xml><?xml version="1.0" encoding="utf-8"?>
<calcChain xmlns="http://schemas.openxmlformats.org/spreadsheetml/2006/main">
  <c r="F11" i="12" l="1"/>
  <c r="B11" i="17"/>
  <c r="B10" i="17" l="1"/>
  <c r="G9" i="11"/>
  <c r="F21" i="21" l="1"/>
  <c r="C21" i="21"/>
  <c r="F8" i="21"/>
  <c r="C8" i="21"/>
  <c r="B21" i="21" l="1"/>
  <c r="B8" i="21"/>
  <c r="F7" i="12"/>
  <c r="G6" i="11"/>
  <c r="B6" i="4" l="1"/>
  <c r="D9" i="2"/>
  <c r="C9" i="2" s="1"/>
  <c r="B9" i="2" s="1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<sst xmlns="http://schemas.openxmlformats.org/spreadsheetml/2006/main" count="601" uniqueCount="412">
  <si>
    <t>-</t>
    <phoneticPr fontId="3" type="noConversion"/>
  </si>
  <si>
    <t>연별</t>
  </si>
  <si>
    <t>-</t>
  </si>
  <si>
    <t>예산현액    Budget</t>
    <phoneticPr fontId="3" type="noConversion"/>
  </si>
  <si>
    <t>연별</t>
    <phoneticPr fontId="3" type="noConversion"/>
  </si>
  <si>
    <t>year</t>
    <phoneticPr fontId="3" type="noConversion"/>
  </si>
  <si>
    <t>연 별</t>
    <phoneticPr fontId="3" type="noConversion"/>
  </si>
  <si>
    <t>예산현액           Budget</t>
    <phoneticPr fontId="3" type="noConversion"/>
  </si>
  <si>
    <t>세 입    Revenue</t>
    <phoneticPr fontId="3" type="noConversion"/>
  </si>
  <si>
    <t>세 출    Expenditure</t>
    <phoneticPr fontId="3" type="noConversion"/>
  </si>
  <si>
    <t>잉  여    Surplus</t>
    <phoneticPr fontId="3" type="noConversion"/>
  </si>
  <si>
    <t>결산     Settlement</t>
    <phoneticPr fontId="3" type="noConversion"/>
  </si>
  <si>
    <t>예산대결산비율(%)         Budget / settlement ratio</t>
    <phoneticPr fontId="3" type="noConversion"/>
  </si>
  <si>
    <t>Total</t>
  </si>
  <si>
    <t>금액
Amount</t>
    <phoneticPr fontId="3" type="noConversion"/>
  </si>
  <si>
    <t>Year</t>
    <phoneticPr fontId="3" type="noConversion"/>
  </si>
  <si>
    <t>단위 : 백만원</t>
  </si>
  <si>
    <t>구성비(%) Composition</t>
    <phoneticPr fontId="3" type="noConversion"/>
  </si>
  <si>
    <t>합      계</t>
  </si>
  <si>
    <t>결  산    Settlement</t>
    <phoneticPr fontId="3" type="noConversion"/>
  </si>
  <si>
    <t>금액 
Amount</t>
    <phoneticPr fontId="3" type="noConversion"/>
  </si>
  <si>
    <t>인구(명)
(외국인제외)          Population (excludeing foreigners)</t>
    <phoneticPr fontId="3" type="noConversion"/>
  </si>
  <si>
    <t>자료출처 : 회계과</t>
    <phoneticPr fontId="3" type="noConversion"/>
  </si>
  <si>
    <t>계                    
Total</t>
    <phoneticPr fontId="3" type="noConversion"/>
  </si>
  <si>
    <t>직접세
Direct taxes</t>
    <phoneticPr fontId="3" type="noConversion"/>
  </si>
  <si>
    <t>계</t>
    <phoneticPr fontId="3" type="noConversion"/>
  </si>
  <si>
    <t>도세</t>
    <phoneticPr fontId="3" type="noConversion"/>
  </si>
  <si>
    <t>시군세</t>
    <phoneticPr fontId="3" type="noConversion"/>
  </si>
  <si>
    <t>시·군세      Si, Gun taxes</t>
    <phoneticPr fontId="3" type="noConversion"/>
  </si>
  <si>
    <t>Total</t>
    <phoneticPr fontId="3" type="noConversion"/>
  </si>
  <si>
    <t>취득세    Acquisition</t>
    <phoneticPr fontId="3" type="noConversion"/>
  </si>
  <si>
    <t>자동차세       Automobile</t>
    <phoneticPr fontId="3" type="noConversion"/>
  </si>
  <si>
    <t>3. 지 방 세 징 수(2-2)</t>
    <phoneticPr fontId="3" type="noConversion"/>
  </si>
  <si>
    <t>보  통  세  Ordinmary taxes</t>
    <phoneticPr fontId="3" type="noConversion"/>
  </si>
  <si>
    <t>시 . 군 세  Si, Gun taxes</t>
    <phoneticPr fontId="3" type="noConversion"/>
  </si>
  <si>
    <t>지방교육세
Local education</t>
    <phoneticPr fontId="7" type="noConversion"/>
  </si>
  <si>
    <t>시 군 세
Si, Gun taxes</t>
    <phoneticPr fontId="3" type="noConversion"/>
  </si>
  <si>
    <t>Unit : million won</t>
    <phoneticPr fontId="9" type="noConversion"/>
  </si>
  <si>
    <t>금액    
Amount</t>
    <phoneticPr fontId="3" type="noConversion"/>
  </si>
  <si>
    <t>구성비(%)   
Composition</t>
    <phoneticPr fontId="3" type="noConversion"/>
  </si>
  <si>
    <t>금액   
Amount</t>
    <phoneticPr fontId="3" type="noConversion"/>
  </si>
  <si>
    <t>불납결손액       
Deficit</t>
    <phoneticPr fontId="3" type="noConversion"/>
  </si>
  <si>
    <t>예산현액①+②          Budget amount</t>
    <phoneticPr fontId="3" type="noConversion"/>
  </si>
  <si>
    <t>불용액                                Unused</t>
    <phoneticPr fontId="3" type="noConversion"/>
  </si>
  <si>
    <t>예비비지출결정액           Estimanted amount of emergency fund</t>
    <phoneticPr fontId="3" type="noConversion"/>
  </si>
  <si>
    <t>이용 및 이체
Use and Trransfer</t>
    <phoneticPr fontId="3" type="noConversion"/>
  </si>
  <si>
    <t>토지                        
Land</t>
    <phoneticPr fontId="3" type="noConversion"/>
  </si>
  <si>
    <t>건물                 
Building</t>
    <phoneticPr fontId="3" type="noConversion"/>
  </si>
  <si>
    <t>1. 국 세 징 수(2-1)</t>
    <phoneticPr fontId="3" type="noConversion"/>
  </si>
  <si>
    <t>세대
(외국인세대제외)     Households (excluding foreign household)</t>
    <phoneticPr fontId="3" type="noConversion"/>
  </si>
  <si>
    <t xml:space="preserve">자료 : 세무과 </t>
    <phoneticPr fontId="3" type="noConversion"/>
  </si>
  <si>
    <t>주행세
Motor fuel
Taxes</t>
    <phoneticPr fontId="3" type="noConversion"/>
  </si>
  <si>
    <t>종합토지세    Synthesis land
Taxes</t>
    <phoneticPr fontId="3" type="noConversion"/>
  </si>
  <si>
    <t>도시계획세
City planning
Taxes</t>
    <phoneticPr fontId="3" type="noConversion"/>
  </si>
  <si>
    <t>도  세
Metropolitan Si
Do taxes</t>
    <phoneticPr fontId="3" type="noConversion"/>
  </si>
  <si>
    <t>담배소비세       Tobacco 
Consumption
Taxes</t>
    <phoneticPr fontId="3" type="noConversion"/>
  </si>
  <si>
    <t>도축세       Butchery
Taxes</t>
    <phoneticPr fontId="3" type="noConversion"/>
  </si>
  <si>
    <t>자료 : 회계과</t>
    <phoneticPr fontId="3" type="noConversion"/>
  </si>
  <si>
    <t>자료 : 경기도동두천양주교육청</t>
    <phoneticPr fontId="3" type="noConversion"/>
  </si>
  <si>
    <t xml:space="preserve">총평가액
Total </t>
    <phoneticPr fontId="3" type="noConversion"/>
  </si>
  <si>
    <t>수량(건)
Quantity</t>
    <phoneticPr fontId="3" type="noConversion"/>
  </si>
  <si>
    <t>Collection of National Taxes</t>
    <phoneticPr fontId="3" type="noConversion"/>
  </si>
  <si>
    <t>연  별</t>
    <phoneticPr fontId="3" type="noConversion"/>
  </si>
  <si>
    <t xml:space="preserve">Year </t>
    <phoneticPr fontId="3" type="noConversion"/>
  </si>
  <si>
    <t>지방세     Local Taxes</t>
    <phoneticPr fontId="3" type="noConversion"/>
  </si>
  <si>
    <t>Collection of Local Taxes</t>
    <phoneticPr fontId="3" type="noConversion"/>
  </si>
  <si>
    <t xml:space="preserve">연별 
및 
회계별                 </t>
    <phoneticPr fontId="3" type="noConversion"/>
  </si>
  <si>
    <t xml:space="preserve">Year
 &amp; 
Item                   </t>
    <phoneticPr fontId="3" type="noConversion"/>
  </si>
  <si>
    <t>합계
Grand
Total</t>
    <phoneticPr fontId="3" type="noConversion"/>
  </si>
  <si>
    <t>소계
Total</t>
    <phoneticPr fontId="3" type="noConversion"/>
  </si>
  <si>
    <t>공업단지
Industrial
Complex</t>
    <phoneticPr fontId="3" type="noConversion"/>
  </si>
  <si>
    <t>연별 및 회계별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</si>
  <si>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</si>
  <si>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</si>
  <si>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주택사업
Housing
Business</t>
    <phoneticPr fontId="3" type="noConversion"/>
  </si>
  <si>
    <t>주차장사업
Parking
Zone
Business</t>
    <phoneticPr fontId="3" type="noConversion"/>
  </si>
  <si>
    <t>11. 교육비 특별회계 세입 결산</t>
    <phoneticPr fontId="3" type="noConversion"/>
  </si>
  <si>
    <t>Settled Revenues of Special Accounts for Education</t>
    <phoneticPr fontId="3" type="noConversion"/>
  </si>
  <si>
    <t>기반시설</t>
    <phoneticPr fontId="3" type="noConversion"/>
  </si>
  <si>
    <t>유가증권
Stocks and bonds</t>
    <phoneticPr fontId="3" type="noConversion"/>
  </si>
  <si>
    <t>용익물권
Real rights</t>
    <phoneticPr fontId="3" type="noConversion"/>
  </si>
  <si>
    <t>단위 : 백만원</t>
    <phoneticPr fontId="12" type="noConversion"/>
  </si>
  <si>
    <t>Education</t>
  </si>
  <si>
    <t>Social Welfare</t>
  </si>
  <si>
    <t>Health</t>
  </si>
  <si>
    <t>일반공공행정</t>
    <phoneticPr fontId="3" type="noConversion"/>
  </si>
  <si>
    <t>공공질서 및 안전</t>
    <phoneticPr fontId="3" type="noConversion"/>
  </si>
  <si>
    <t>교육</t>
    <phoneticPr fontId="3" type="noConversion"/>
  </si>
  <si>
    <t>문화 및 관광</t>
    <phoneticPr fontId="3" type="noConversion"/>
  </si>
  <si>
    <t>환경보호</t>
    <phoneticPr fontId="3" type="noConversion"/>
  </si>
  <si>
    <t>사회 복지</t>
    <phoneticPr fontId="3" type="noConversion"/>
  </si>
  <si>
    <t>보건</t>
    <phoneticPr fontId="3" type="noConversion"/>
  </si>
  <si>
    <t>Year</t>
    <phoneticPr fontId="44" type="noConversion"/>
  </si>
  <si>
    <t>연 별</t>
    <phoneticPr fontId="6" type="noConversion"/>
  </si>
  <si>
    <t>General public</t>
    <phoneticPr fontId="3" type="noConversion"/>
  </si>
  <si>
    <t>Administration</t>
    <phoneticPr fontId="3" type="noConversion"/>
  </si>
  <si>
    <t>Protection of 
Environment</t>
    <phoneticPr fontId="3" type="noConversion"/>
  </si>
  <si>
    <t>Culture, 
Tourism</t>
    <phoneticPr fontId="3" type="noConversion"/>
  </si>
  <si>
    <t>Public Order, Safety</t>
    <phoneticPr fontId="3" type="noConversion"/>
  </si>
  <si>
    <t xml:space="preserve">Year 
&amp; 
Item          </t>
    <phoneticPr fontId="3" type="noConversion"/>
  </si>
  <si>
    <t>Unit : million won</t>
  </si>
  <si>
    <t>단위 : 백만원</t>
    <phoneticPr fontId="3" type="noConversion"/>
  </si>
  <si>
    <t>Unit:Million won</t>
    <phoneticPr fontId="3" type="noConversion"/>
  </si>
  <si>
    <t>2. 지 방 세 부 담</t>
    <phoneticPr fontId="3" type="noConversion"/>
  </si>
  <si>
    <t>Unit : million won</t>
    <phoneticPr fontId="3" type="noConversion"/>
  </si>
  <si>
    <t>4. 예 산 결 산 총 괄</t>
    <phoneticPr fontId="3" type="noConversion"/>
  </si>
  <si>
    <t>Summary of Budget and Settlement</t>
    <phoneticPr fontId="3" type="noConversion"/>
  </si>
  <si>
    <t>6. 일반 회계 세입 결산</t>
    <phoneticPr fontId="3" type="noConversion"/>
  </si>
  <si>
    <t>Settled Revenues of General Accounts</t>
    <phoneticPr fontId="3" type="noConversion"/>
  </si>
  <si>
    <t>Unit:Million Won</t>
    <phoneticPr fontId="3" type="noConversion"/>
  </si>
  <si>
    <t>8. 일반회계 세출결산</t>
    <phoneticPr fontId="3" type="noConversion"/>
  </si>
  <si>
    <t>Settled Expenditure of General Accounts</t>
    <phoneticPr fontId="3" type="noConversion"/>
  </si>
  <si>
    <t>9. 특별회계 세입세출 예산개요 (2-1) - 세입</t>
    <phoneticPr fontId="3" type="noConversion"/>
  </si>
  <si>
    <t>10. 특별회계 예산결산</t>
    <phoneticPr fontId="3" type="noConversion"/>
  </si>
  <si>
    <t>Settled Budget of Special Accounts</t>
    <phoneticPr fontId="3" type="noConversion"/>
  </si>
  <si>
    <t>단위 : 천원</t>
    <phoneticPr fontId="3" type="noConversion"/>
  </si>
  <si>
    <t>Unit : Thousand won</t>
    <phoneticPr fontId="3" type="noConversion"/>
  </si>
  <si>
    <t>12. 교육비 특별회계 세출결산</t>
    <phoneticPr fontId="3" type="noConversion"/>
  </si>
  <si>
    <t>Settled Expenditure of Special Accounts for Education</t>
    <phoneticPr fontId="3" type="noConversion"/>
  </si>
  <si>
    <t>Unit : 1,000 won</t>
    <phoneticPr fontId="3" type="noConversion"/>
  </si>
  <si>
    <t>13.  시 공 유 재 산</t>
    <phoneticPr fontId="3" type="noConversion"/>
  </si>
  <si>
    <t>Public Properties Commonly Owned by si</t>
    <phoneticPr fontId="3" type="noConversion"/>
  </si>
  <si>
    <t>단위 : 천㎡. 천원</t>
    <phoneticPr fontId="3" type="noConversion"/>
  </si>
  <si>
    <t>Unit : 1000㎡ , 1000won</t>
    <phoneticPr fontId="3" type="noConversion"/>
  </si>
  <si>
    <t>Year</t>
    <phoneticPr fontId="10" type="noConversion"/>
  </si>
  <si>
    <t>자료 : 회계과</t>
    <phoneticPr fontId="8" type="noConversion"/>
  </si>
  <si>
    <t>연 별</t>
    <phoneticPr fontId="9" type="noConversion"/>
  </si>
  <si>
    <t>7. 일반회계 세출 예산 개요 (2-2)</t>
    <phoneticPr fontId="8" type="noConversion"/>
  </si>
  <si>
    <t>Budget Expenditure of General Accounts</t>
    <phoneticPr fontId="3" type="noConversion"/>
  </si>
  <si>
    <t>Revenues and Settlement of Special Accounts</t>
    <phoneticPr fontId="3" type="noConversion"/>
  </si>
  <si>
    <t>장기미집행도시계획시설대지보상</t>
    <phoneticPr fontId="3" type="noConversion"/>
  </si>
  <si>
    <t>수납액 ②
Amount received</t>
    <phoneticPr fontId="3" type="noConversion"/>
  </si>
  <si>
    <t>예산 ①
Budget</t>
    <phoneticPr fontId="3" type="noConversion"/>
  </si>
  <si>
    <t xml:space="preserve">Year       </t>
    <phoneticPr fontId="3" type="noConversion"/>
  </si>
  <si>
    <t>예산①
Budget</t>
    <phoneticPr fontId="3" type="noConversion"/>
  </si>
  <si>
    <t>다음년도 
이월액
Carry-over to 
next year</t>
    <phoneticPr fontId="3" type="noConversion"/>
  </si>
  <si>
    <t>Budget Expenditure of General Accounts(Cont'd)</t>
    <phoneticPr fontId="3" type="noConversion"/>
  </si>
  <si>
    <t>지방세</t>
    <phoneticPr fontId="3" type="noConversion"/>
  </si>
  <si>
    <t>Local tax</t>
    <phoneticPr fontId="3" type="noConversion"/>
  </si>
  <si>
    <t>세외수입</t>
    <phoneticPr fontId="3" type="noConversion"/>
  </si>
  <si>
    <t>Non-Tax Revenue</t>
    <phoneticPr fontId="3" type="noConversion"/>
  </si>
  <si>
    <t>지방교부세</t>
    <phoneticPr fontId="3" type="noConversion"/>
  </si>
  <si>
    <t>Local Share Tax</t>
    <phoneticPr fontId="3" type="noConversion"/>
  </si>
  <si>
    <t>재정보전금</t>
    <phoneticPr fontId="3" type="noConversion"/>
  </si>
  <si>
    <t>Control grants</t>
    <phoneticPr fontId="3" type="noConversion"/>
  </si>
  <si>
    <t>지방양여금</t>
    <phoneticPr fontId="3" type="noConversion"/>
  </si>
  <si>
    <t>Local transfers</t>
    <phoneticPr fontId="3" type="noConversion"/>
  </si>
  <si>
    <t>지방채</t>
    <phoneticPr fontId="3" type="noConversion"/>
  </si>
  <si>
    <t>Local borrowing</t>
    <phoneticPr fontId="3" type="noConversion"/>
  </si>
  <si>
    <t>Unit : million won</t>
    <phoneticPr fontId="3" type="noConversion"/>
  </si>
  <si>
    <t>농림해양수산</t>
    <phoneticPr fontId="3" type="noConversion"/>
  </si>
  <si>
    <t>산업, 중소기업</t>
    <phoneticPr fontId="3" type="noConversion"/>
  </si>
  <si>
    <t>수송 및 교통</t>
    <phoneticPr fontId="3" type="noConversion"/>
  </si>
  <si>
    <t>국토 및 지역개발</t>
    <phoneticPr fontId="3" type="noConversion"/>
  </si>
  <si>
    <t>과학기술</t>
    <phoneticPr fontId="3" type="noConversion"/>
  </si>
  <si>
    <t>예비비</t>
    <phoneticPr fontId="3" type="noConversion"/>
  </si>
  <si>
    <t>기타</t>
    <phoneticPr fontId="3" type="noConversion"/>
  </si>
  <si>
    <t>연 별</t>
    <phoneticPr fontId="6" type="noConversion"/>
  </si>
  <si>
    <t>Agriculture, Forestry</t>
    <phoneticPr fontId="3" type="noConversion"/>
  </si>
  <si>
    <t>Industry, Small and</t>
    <phoneticPr fontId="3" type="noConversion"/>
  </si>
  <si>
    <t>Country, Region</t>
    <phoneticPr fontId="3" type="noConversion"/>
  </si>
  <si>
    <t>Year</t>
    <phoneticPr fontId="44" type="noConversion"/>
  </si>
  <si>
    <t>Ocean, Marine</t>
    <phoneticPr fontId="3" type="noConversion"/>
  </si>
  <si>
    <t>medium 
enterproses</t>
    <phoneticPr fontId="3" type="noConversion"/>
  </si>
  <si>
    <t>Transportation,
Traffic</t>
    <phoneticPr fontId="3" type="noConversion"/>
  </si>
  <si>
    <t>Development</t>
    <phoneticPr fontId="3" type="noConversion"/>
  </si>
  <si>
    <t>Science Technology</t>
    <phoneticPr fontId="3" type="noConversion"/>
  </si>
  <si>
    <t>Contingency</t>
    <phoneticPr fontId="3" type="noConversion"/>
  </si>
  <si>
    <t>other</t>
    <phoneticPr fontId="3" type="noConversion"/>
  </si>
  <si>
    <t>자료출처 : 회계과</t>
    <phoneticPr fontId="3" type="noConversion"/>
  </si>
  <si>
    <t>레저세
Leisure</t>
    <phoneticPr fontId="3" type="noConversion"/>
  </si>
  <si>
    <t>징수결정액
Estimated amount of collection</t>
    <phoneticPr fontId="3" type="noConversion"/>
  </si>
  <si>
    <t>General public Administration</t>
    <phoneticPr fontId="3" type="noConversion"/>
  </si>
  <si>
    <t>교    육</t>
    <phoneticPr fontId="3" type="noConversion"/>
  </si>
  <si>
    <t>Education</t>
    <phoneticPr fontId="3" type="noConversion"/>
  </si>
  <si>
    <t>Culture, Tourism</t>
    <phoneticPr fontId="3" type="noConversion"/>
  </si>
  <si>
    <t>Protection of Environment</t>
    <phoneticPr fontId="3" type="noConversion"/>
  </si>
  <si>
    <t>사회복지</t>
    <phoneticPr fontId="3" type="noConversion"/>
  </si>
  <si>
    <t>Social Welfare</t>
    <phoneticPr fontId="3" type="noConversion"/>
  </si>
  <si>
    <t>보    건</t>
    <phoneticPr fontId="3" type="noConversion"/>
  </si>
  <si>
    <t>Health</t>
    <phoneticPr fontId="3" type="noConversion"/>
  </si>
  <si>
    <t xml:space="preserve">Agriculture, Forestry, Ocean,Marine </t>
    <phoneticPr fontId="3" type="noConversion"/>
  </si>
  <si>
    <t>산업 중소기업</t>
    <phoneticPr fontId="3" type="noConversion"/>
  </si>
  <si>
    <t>Transportation,Traffic</t>
    <phoneticPr fontId="3" type="noConversion"/>
  </si>
  <si>
    <t>Country, Region Development</t>
    <phoneticPr fontId="3" type="noConversion"/>
  </si>
  <si>
    <t>예 비 비</t>
    <phoneticPr fontId="3" type="noConversion"/>
  </si>
  <si>
    <t>기     타</t>
    <phoneticPr fontId="3" type="noConversion"/>
  </si>
  <si>
    <t>자료출처 : 회계과</t>
    <phoneticPr fontId="3" type="noConversion"/>
  </si>
  <si>
    <t>9. 특별회계 세입세출 예산개요 (2-2) - 세출</t>
    <phoneticPr fontId="3" type="noConversion"/>
  </si>
  <si>
    <t>Revenues and Settlement of Special Accounts</t>
    <phoneticPr fontId="3" type="noConversion"/>
  </si>
  <si>
    <t>단위 : 백만원</t>
    <phoneticPr fontId="3" type="noConversion"/>
  </si>
  <si>
    <t>Unit : million won</t>
    <phoneticPr fontId="3" type="noConversion"/>
  </si>
  <si>
    <t>연별</t>
    <phoneticPr fontId="3" type="noConversion"/>
  </si>
  <si>
    <t>합계
Grand
Total</t>
    <phoneticPr fontId="3" type="noConversion"/>
  </si>
  <si>
    <t xml:space="preserve">Year </t>
    <phoneticPr fontId="3" type="noConversion"/>
  </si>
  <si>
    <t>소계
Total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</si>
  <si>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</si>
  <si>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</si>
  <si>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공작물
Constructure</t>
    <phoneticPr fontId="3" type="noConversion"/>
  </si>
  <si>
    <t>점
Piece</t>
    <phoneticPr fontId="3" type="noConversion"/>
  </si>
  <si>
    <t>평가액
Appraisal value</t>
    <phoneticPr fontId="3" type="noConversion"/>
  </si>
  <si>
    <t>자료 : 회계과</t>
    <phoneticPr fontId="3" type="noConversion"/>
  </si>
  <si>
    <t>의료급여기금
Medical
Trentment
Protection Fund</t>
    <phoneticPr fontId="3" type="noConversion"/>
  </si>
  <si>
    <t>생활안정자금
융자사업
Needy Person
Stabizing
Life Fund</t>
    <phoneticPr fontId="3" type="noConversion"/>
  </si>
  <si>
    <t>토지구획
정리사업
Land Partitions of
Agricultural</t>
    <phoneticPr fontId="3" type="noConversion"/>
  </si>
  <si>
    <t>동두천시양주권광역자원회수시설설치임시</t>
    <phoneticPr fontId="3" type="noConversion"/>
  </si>
  <si>
    <t xml:space="preserve">   </t>
    <phoneticPr fontId="3" type="noConversion"/>
  </si>
  <si>
    <t>5. 일반회계 세입예산 개요</t>
    <phoneticPr fontId="8" type="noConversion"/>
  </si>
  <si>
    <t>발전소주변지역지원사업</t>
    <phoneticPr fontId="3" type="noConversion"/>
  </si>
  <si>
    <t>기타특별회계                Other special accounts</t>
    <phoneticPr fontId="3" type="noConversion"/>
  </si>
  <si>
    <t xml:space="preserve">기타특별회계           Other special accounts          </t>
    <phoneticPr fontId="3" type="noConversion"/>
  </si>
  <si>
    <t>기계기구</t>
    <phoneticPr fontId="3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</si>
  <si>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</si>
  <si>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</si>
  <si>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</si>
  <si>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</si>
  <si>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</si>
  <si>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</si>
  <si>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</si>
  <si>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</si>
  <si>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</si>
  <si>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소득세</t>
  </si>
  <si>
    <t>법인세</t>
  </si>
  <si>
    <t>상속세</t>
  </si>
  <si>
    <t>부가가치세</t>
  </si>
  <si>
    <t>전화세</t>
  </si>
  <si>
    <t>주   세</t>
  </si>
  <si>
    <t>증권거래세</t>
  </si>
  <si>
    <t xml:space="preserve">Income </t>
  </si>
  <si>
    <t>Gift</t>
  </si>
  <si>
    <t>내      국      세         Internal   Taxes</t>
    <phoneticPr fontId="3" type="noConversion"/>
  </si>
  <si>
    <t>내      국      세      Internal taxes</t>
    <phoneticPr fontId="3" type="noConversion"/>
  </si>
  <si>
    <t xml:space="preserve">간     접     세 </t>
    <phoneticPr fontId="3" type="noConversion"/>
  </si>
  <si>
    <t xml:space="preserve">연별  </t>
    <phoneticPr fontId="3" type="noConversion"/>
  </si>
  <si>
    <t>증감 (② - ①)                            Increase or decrease</t>
    <phoneticPr fontId="3" type="noConversion"/>
  </si>
  <si>
    <t xml:space="preserve">Year      </t>
    <phoneticPr fontId="3" type="noConversion"/>
  </si>
  <si>
    <t>세대당부담액(원)                  
Tax burben per household(won)</t>
    <phoneticPr fontId="3" type="noConversion"/>
  </si>
  <si>
    <t>과  년  도  수  입                                               Revenues from previous year</t>
    <phoneticPr fontId="3" type="noConversion"/>
  </si>
  <si>
    <t xml:space="preserve">주   1. 2010년 세목신설(지방소비세,지방소득세), 2010년 세목폐지(농업소득세), 2011년 세목통합(등록면허세(면허세+등록세),
</t>
    <phoneticPr fontId="3" type="noConversion"/>
  </si>
  <si>
    <t xml:space="preserve">            자동차(자동차세+주행세),지역자원시설세(공동시설세+지역개발세),주민세(주민세+사업소세)),  2011년 세목폐지</t>
    <phoneticPr fontId="3" type="noConversion"/>
  </si>
  <si>
    <t xml:space="preserve">           (등록세, 면허세, 주행세, 공동시설세, 지역개발세, 사업소세)</t>
    <phoneticPr fontId="3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</si>
  <si>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</si>
  <si>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</si>
  <si>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</si>
  <si>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</si>
  <si>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</si>
  <si>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</si>
  <si>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</si>
  <si>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</si>
  <si>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</si>
  <si>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</si>
  <si>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</si>
  <si>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</si>
  <si>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</si>
  <si>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</si>
  <si>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</si>
  <si>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</si>
  <si>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</si>
  <si>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</si>
  <si>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</si>
  <si>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</si>
  <si>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</si>
  <si>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</si>
  <si>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</si>
  <si>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</si>
  <si>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</si>
  <si>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</si>
  <si>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</si>
  <si>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</si>
  <si>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</si>
  <si>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</si>
  <si>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</si>
  <si>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</si>
  <si>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</si>
  <si>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</si>
  <si>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</si>
  <si>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</si>
  <si>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</si>
  <si>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3" type="noConversion"/>
  </si>
  <si>
    <t>자료 : 회계과</t>
    <phoneticPr fontId="3" type="noConversion"/>
  </si>
  <si>
    <t>보전수입 등
 내부거래</t>
  </si>
  <si>
    <t>보조금</t>
    <phoneticPr fontId="3" type="noConversion"/>
  </si>
  <si>
    <t>Subsidies</t>
    <phoneticPr fontId="3" type="noConversion"/>
  </si>
  <si>
    <t>Source : National Tax Office</t>
  </si>
  <si>
    <t>자료 : 국세청 『국세통계연보』</t>
    <phoneticPr fontId="3" type="noConversion"/>
  </si>
  <si>
    <t>source : Texation Dept.</t>
    <phoneticPr fontId="3" type="noConversion"/>
  </si>
  <si>
    <t>source : Accounting Dept.</t>
    <phoneticPr fontId="3" type="noConversion"/>
  </si>
  <si>
    <t>Source : DongducheonYangju Office of Education Gyeonggi province</t>
  </si>
  <si>
    <t>Source : DongducheonYangju Office of Education Gyeonggi province</t>
    <phoneticPr fontId="3" type="noConversion"/>
  </si>
  <si>
    <t>주수(천주)                     Trees</t>
    <phoneticPr fontId="3" type="noConversion"/>
  </si>
  <si>
    <t>평가액                      Appraisal value</t>
    <phoneticPr fontId="3" type="noConversion"/>
  </si>
  <si>
    <t xml:space="preserve">면적(㎡)                           Area              </t>
    <phoneticPr fontId="3" type="noConversion"/>
  </si>
  <si>
    <t>면적(천㎡)                                      Area</t>
    <phoneticPr fontId="3" type="noConversion"/>
  </si>
  <si>
    <t>평가액                                  Appraisal value</t>
    <phoneticPr fontId="3" type="noConversion"/>
  </si>
  <si>
    <t>무체재산                                         Intangible property</t>
    <phoneticPr fontId="3" type="noConversion"/>
  </si>
  <si>
    <t>직 접 세  Direct Taxes</t>
    <phoneticPr fontId="3" type="noConversion"/>
  </si>
  <si>
    <t xml:space="preserve">  Indirect taxes</t>
    <phoneticPr fontId="3" type="noConversion"/>
  </si>
  <si>
    <t>Industry, Small and medium enterprises</t>
    <phoneticPr fontId="3" type="noConversion"/>
  </si>
  <si>
    <t>의료급여기금
Medical
Treatment
Protection Fund</t>
    <phoneticPr fontId="3" type="noConversion"/>
  </si>
  <si>
    <t>source : Accounting Dept.</t>
    <phoneticPr fontId="3" type="noConversion"/>
  </si>
  <si>
    <t>도세 Province taxes</t>
    <phoneticPr fontId="3" type="noConversion"/>
  </si>
  <si>
    <t>재산세
Property</t>
    <phoneticPr fontId="3" type="noConversion"/>
  </si>
  <si>
    <t>지방소비세
Local consumption</t>
    <phoneticPr fontId="3" type="noConversion"/>
  </si>
  <si>
    <t>시.군세
  Si,Gun taxes</t>
    <phoneticPr fontId="3" type="noConversion"/>
  </si>
  <si>
    <t>도세 Province taxes</t>
    <phoneticPr fontId="3" type="noConversion"/>
  </si>
  <si>
    <t>목 적 세 Objective taxes</t>
    <phoneticPr fontId="3" type="noConversion"/>
  </si>
  <si>
    <t>지역자원시설세
Local resources
Facilities</t>
    <phoneticPr fontId="3" type="noConversion"/>
  </si>
  <si>
    <t>계</t>
    <phoneticPr fontId="70" type="noConversion"/>
  </si>
  <si>
    <t>Sub-Total</t>
    <phoneticPr fontId="3" type="noConversion"/>
  </si>
  <si>
    <t>계
Sub-Total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</si>
  <si>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</si>
  <si>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</si>
  <si>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</si>
  <si>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</si>
  <si>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3. 지 방 세 징 수</t>
    <phoneticPr fontId="3" type="noConversion"/>
  </si>
  <si>
    <t>조정교부금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</si>
  <si>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</si>
  <si>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</si>
  <si>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</si>
  <si>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입 목 ·  죽                                                                       Standing tree and bamboo</t>
    <phoneticPr fontId="3" type="noConversion"/>
  </si>
  <si>
    <t>-</t>
    <phoneticPr fontId="3" type="noConversion"/>
  </si>
  <si>
    <t>-</t>
    <phoneticPr fontId="3" type="noConversion"/>
  </si>
  <si>
    <t>-</t>
    <phoneticPr fontId="3" type="noConversion"/>
  </si>
  <si>
    <t>…</t>
    <phoneticPr fontId="3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</si>
  <si>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</si>
  <si>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</si>
  <si>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</si>
  <si>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</si>
  <si>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</si>
  <si>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</si>
  <si>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</si>
  <si>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</si>
  <si>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</si>
  <si>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</si>
  <si>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</si>
  <si>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</si>
  <si>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</si>
  <si>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</si>
  <si>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</si>
  <si>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</si>
  <si>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</si>
  <si>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</si>
  <si>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</si>
  <si>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</si>
  <si>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</si>
  <si>
    <t xml:space="preserve">연별  및 회계별                    </t>
    <phoneticPr fontId="3" type="noConversion"/>
  </si>
  <si>
    <t>Total</t>
    <phoneticPr fontId="3" type="noConversion"/>
  </si>
  <si>
    <t>계</t>
    <phoneticPr fontId="3" type="noConversion"/>
  </si>
  <si>
    <t>근로장려금</t>
    <phoneticPr fontId="3" type="noConversion"/>
  </si>
  <si>
    <t>Earned Income
Tax Credit</t>
    <phoneticPr fontId="3" type="noConversion"/>
  </si>
  <si>
    <t>자녀장려금</t>
    <phoneticPr fontId="70" type="noConversion"/>
  </si>
  <si>
    <t>Child
Tax Credit</t>
    <phoneticPr fontId="70" type="noConversion"/>
  </si>
  <si>
    <t>증여세</t>
    <phoneticPr fontId="3" type="noConversion"/>
  </si>
  <si>
    <t>Inheritance</t>
    <phoneticPr fontId="3" type="noConversion"/>
  </si>
  <si>
    <t>Corporation</t>
    <phoneticPr fontId="3" type="noConversion"/>
  </si>
  <si>
    <t>소계</t>
    <phoneticPr fontId="3" type="noConversion"/>
  </si>
  <si>
    <t>개별소비세</t>
    <phoneticPr fontId="3" type="noConversion"/>
  </si>
  <si>
    <t>Special
excise</t>
    <phoneticPr fontId="3" type="noConversion"/>
  </si>
  <si>
    <t>Telephone</t>
    <phoneticPr fontId="3" type="noConversion"/>
  </si>
  <si>
    <t>Liquor</t>
    <phoneticPr fontId="3" type="noConversion"/>
  </si>
  <si>
    <t>Securities 
exchange</t>
    <phoneticPr fontId="3" type="noConversion"/>
  </si>
  <si>
    <t>Stamp 
Taxes</t>
    <phoneticPr fontId="3" type="noConversion"/>
  </si>
  <si>
    <t>Revenues from
 previous year</t>
    <phoneticPr fontId="3" type="noConversion"/>
  </si>
  <si>
    <t>.환경세</t>
    <phoneticPr fontId="3" type="noConversion"/>
  </si>
  <si>
    <t>Education</t>
    <phoneticPr fontId="3" type="noConversion"/>
  </si>
  <si>
    <t xml:space="preserve">Defense </t>
    <phoneticPr fontId="3" type="noConversion"/>
  </si>
  <si>
    <t xml:space="preserve"> Transpor.
Energy.
Environment</t>
    <phoneticPr fontId="3" type="noConversion"/>
  </si>
  <si>
    <t>Special tax
for rural 
development</t>
    <phoneticPr fontId="3" type="noConversion"/>
  </si>
  <si>
    <t>Comprehensive
real estate
holding tax</t>
    <phoneticPr fontId="3" type="noConversion"/>
  </si>
  <si>
    <t>Household Local Tax</t>
    <phoneticPr fontId="3" type="noConversion"/>
  </si>
  <si>
    <t>합계   Total</t>
    <phoneticPr fontId="3" type="noConversion"/>
  </si>
  <si>
    <t>보    통    세                                                             Ordinmary tax</t>
    <phoneticPr fontId="3" type="noConversion"/>
  </si>
  <si>
    <t>Province
Tax</t>
    <phoneticPr fontId="3" type="noConversion"/>
  </si>
  <si>
    <t>Si-Gun 
Tax</t>
    <phoneticPr fontId="3" type="noConversion"/>
  </si>
  <si>
    <t>등록면허세
Registration
and License</t>
    <phoneticPr fontId="3" type="noConversion"/>
  </si>
  <si>
    <t>주민세
Resident</t>
    <phoneticPr fontId="3" type="noConversion"/>
  </si>
  <si>
    <t>담배소비세       Tobacco 
Consumption</t>
    <phoneticPr fontId="3" type="noConversion"/>
  </si>
  <si>
    <t>지역자원시설세
Local resources
and Facilities</t>
    <phoneticPr fontId="3" type="noConversion"/>
  </si>
  <si>
    <t>도세 Province tax</t>
    <phoneticPr fontId="3" type="noConversion"/>
  </si>
  <si>
    <t>목 적 세 Earmarked tax</t>
    <phoneticPr fontId="3" type="noConversion"/>
  </si>
  <si>
    <t>시 군 세
City tax</t>
    <phoneticPr fontId="3" type="noConversion"/>
  </si>
  <si>
    <t>과  년  도  수  입  
 Revenues from previous years</t>
    <phoneticPr fontId="3" type="noConversion"/>
  </si>
  <si>
    <t>Budget Revenues of general accounts</t>
    <phoneticPr fontId="3" type="noConversion"/>
  </si>
  <si>
    <t>주 :  동두천양주교육청 관할지역인 동두천 양주를 포함한 수치임</t>
    <phoneticPr fontId="3" type="noConversion"/>
  </si>
  <si>
    <t>구성비(%)
Percent distribution</t>
    <phoneticPr fontId="3" type="noConversion"/>
  </si>
  <si>
    <t>예산대결산비율(%)
Budget / settlement ratio</t>
    <phoneticPr fontId="3" type="noConversion"/>
  </si>
  <si>
    <t>공기업특별회계
Special accounts of public enterprises</t>
    <phoneticPr fontId="3" type="noConversion"/>
  </si>
  <si>
    <t>회계수  Accounts</t>
    <phoneticPr fontId="3" type="noConversion"/>
  </si>
  <si>
    <t>예산  Budget</t>
    <phoneticPr fontId="3" type="noConversion"/>
  </si>
  <si>
    <t>세입  Revenue</t>
    <phoneticPr fontId="3" type="noConversion"/>
  </si>
  <si>
    <t>세출  Expenditure</t>
    <phoneticPr fontId="3" type="noConversion"/>
  </si>
  <si>
    <t>미수납액
Amount unpaid</t>
    <phoneticPr fontId="3" type="noConversion"/>
  </si>
  <si>
    <t>예산결정후 증감액②                           
Change in buget amount after budget finalizations</t>
    <phoneticPr fontId="3" type="noConversion"/>
  </si>
  <si>
    <t>전년도이월액    
Carry-over from previous year</t>
    <phoneticPr fontId="3" type="noConversion"/>
  </si>
  <si>
    <t xml:space="preserve">지출액
Expenditure </t>
    <phoneticPr fontId="3" type="noConversion"/>
  </si>
  <si>
    <r>
      <t>1인당부담액(원)</t>
    </r>
    <r>
      <rPr>
        <vertAlign val="superscript"/>
        <sz val="10"/>
        <rFont val="굴림"/>
        <family val="3"/>
        <charset val="129"/>
      </rPr>
      <t>2)</t>
    </r>
    <r>
      <rPr>
        <sz val="10"/>
        <rFont val="굴림"/>
        <family val="3"/>
        <charset val="129"/>
      </rPr>
      <t xml:space="preserve">       
Tax burden per capita(won)</t>
    </r>
    <phoneticPr fontId="3" type="noConversion"/>
  </si>
  <si>
    <r>
      <t>간접세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
Indirect taxes</t>
    </r>
    <phoneticPr fontId="3" type="noConversion"/>
  </si>
  <si>
    <t>보전수입 등 및 내부거래
Conservation revenues and Internal transaction</t>
    <phoneticPr fontId="3" type="noConversion"/>
  </si>
  <si>
    <r>
      <t>7. 일반회계 세출 예산 개요 (2-1)</t>
    </r>
    <r>
      <rPr>
        <b/>
        <vertAlign val="superscript"/>
        <sz val="14"/>
        <rFont val="굴림"/>
        <family val="3"/>
        <charset val="129"/>
      </rPr>
      <t xml:space="preserve"> 1)</t>
    </r>
    <phoneticPr fontId="8" type="noConversion"/>
  </si>
  <si>
    <t>지방소득세
Local
income</t>
    <phoneticPr fontId="3" type="noConversion"/>
  </si>
  <si>
    <r>
      <t xml:space="preserve">지방소비세 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
Local
consumption</t>
    </r>
    <phoneticPr fontId="3" type="noConversion"/>
  </si>
  <si>
    <t>…</t>
    <phoneticPr fontId="3" type="noConversion"/>
  </si>
  <si>
    <t>주 : 1) 간접세는 레저세,담배소비세,도축세,주행세,지방소비세</t>
    <phoneticPr fontId="3" type="noConversion"/>
  </si>
  <si>
    <t xml:space="preserve">      2) 결산기준</t>
    <phoneticPr fontId="3" type="noConversion"/>
  </si>
  <si>
    <t>주 : 1) 최종예산액임.(당초예산에 추가경정예산 등이 포함된 예산-&gt;결산서내 예산액을 의미)</t>
    <phoneticPr fontId="8" type="noConversion"/>
  </si>
  <si>
    <t>주 : 1) 예산대 결산비율은 예산 분의 결산의 비율을 말함(결산*100/예산)</t>
    <phoneticPr fontId="3" type="noConversion"/>
  </si>
  <si>
    <t xml:space="preserve">      2) 예산현액 = 예산액 + 전년도이월액</t>
    <phoneticPr fontId="3" type="noConversion"/>
  </si>
  <si>
    <t xml:space="preserve">      2)  예산현액 = 예산액 + 전년도이월액</t>
    <phoneticPr fontId="3" type="noConversion"/>
  </si>
  <si>
    <t>주 : 1) 차인잔액(세입-세출)과 세입액의 합은 예산현액임</t>
    <phoneticPr fontId="3" type="noConversion"/>
  </si>
  <si>
    <t>주 : 1) 동두천양주교육청 관할구역인 동두천과 양주를 포함한 수치임</t>
    <phoneticPr fontId="3" type="noConversion"/>
  </si>
  <si>
    <t>Value 
added</t>
    <phoneticPr fontId="3" type="noConversion"/>
  </si>
  <si>
    <t>주 : 1) 2020년 항목 추가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</si>
</sst>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.0"/>
    <numFmt numFmtId="181" formatCode="_ * #,##0_ ;_ * \-#,##0_ ;_ * &quot;-&quot;_ ;_ @_ "/>
    <numFmt numFmtId="182" formatCode="_ * #,##0.00_ ;_ * \-#,##0.00_ ;_ * &quot;-&quot;??_ ;_ @_ "/>
    <numFmt numFmtId="183" formatCode="&quot;₩&quot;#,##0.00;[Red]&quot;₩&quot;\-#,##0.00"/>
    <numFmt numFmtId="184" formatCode="_ &quot;₩&quot;* #,##0_ ;_ &quot;₩&quot;* \-#,##0_ ;_ &quot;₩&quot;* &quot;-&quot;_ ;_ @_ "/>
    <numFmt numFmtId="185" formatCode="&quot;$&quot;#,##0_);[Red]\(&quot;$&quot;#,##0\)"/>
    <numFmt numFmtId="186" formatCode="&quot;₩&quot;#,##0;[Red]&quot;₩&quot;\-#,##0"/>
    <numFmt numFmtId="187" formatCode="_ &quot;₩&quot;* #,##0.00_ ;_ &quot;₩&quot;* \-#,##0.00_ ;_ &quot;₩&quot;* &quot;-&quot;??_ ;_ @_ "/>
    <numFmt numFmtId="188" formatCode="&quot;$&quot;#,##0.00_);[Red]\(&quot;$&quot;#,##0.00\)"/>
    <numFmt numFmtId="189" formatCode="#,##0;[Red]&quot;-&quot;#,##0"/>
    <numFmt numFmtId="190" formatCode="#,##0.00;[Red]&quot;-&quot;#,##0.00"/>
    <numFmt numFmtId="191" formatCode="_ * #,##0.0_ ;_ * \-#,##0.0_ ;_ * &quot;-&quot;_ ;_ @_ "/>
    <numFmt numFmtId="192" formatCode="#,##0.000_);[Red]\(#,##0.000\)"/>
    <numFmt numFmtId="193" formatCode="0;\-0;\-"/>
    <numFmt numFmtId="194" formatCode="_(* #,##0.00_);_(* \(#,##0.00\);_(* &quot;-&quot;??_);_(@_)"/>
    <numFmt numFmtId="195" formatCode="0_);[Red]\(0\)"/>
    <numFmt numFmtId="196" formatCode="&quot;₩&quot;#,##0;&quot;₩&quot;\-#,##0"/>
    <numFmt numFmtId="197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198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199" formatCode="&quot;₩&quot;&quot;₩&quot;\$#,##0_);&quot;₩&quot;&quot;₩&quot;\(&quot;₩&quot;&quot;₩&quot;\$#,##0&quot;₩&quot;&quot;₩&quot;\)"/>
    <numFmt numFmtId="200" formatCode="#,###,"/>
    <numFmt numFmtId="201" formatCode="#,###,,"/>
  </numFmts>
  <fonts count="8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8"/>
      <name val="굴림"/>
      <family val="3"/>
      <charset val="129"/>
    </font>
    <font>
      <sz val="11"/>
      <name val="굴림"/>
      <family val="3"/>
      <charset val="129"/>
    </font>
    <font>
      <vertAlign val="superscript"/>
      <sz val="10"/>
      <name val="굴림"/>
      <family val="3"/>
      <charset val="129"/>
    </font>
    <font>
      <sz val="9"/>
      <name val="굴림"/>
      <family val="3"/>
      <charset val="129"/>
    </font>
    <font>
      <sz val="8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rgb="FFFF0000"/>
      <name val="굴림"/>
      <family val="3"/>
      <charset val="129"/>
    </font>
    <font>
      <b/>
      <vertAlign val="superscript"/>
      <sz val="14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3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3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1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5" fillId="0" borderId="0"/>
    <xf numFmtId="0" fontId="37" fillId="0" borderId="0"/>
    <xf numFmtId="0" fontId="33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7" fillId="0" borderId="0"/>
    <xf numFmtId="0" fontId="33" fillId="0" borderId="0"/>
    <xf numFmtId="0" fontId="38" fillId="0" borderId="0"/>
    <xf numFmtId="0" fontId="39" fillId="0" borderId="0"/>
    <xf numFmtId="0" fontId="36" fillId="0" borderId="0"/>
    <xf numFmtId="0" fontId="36" fillId="0" borderId="0"/>
    <xf numFmtId="0" fontId="38" fillId="0" borderId="0"/>
    <xf numFmtId="0" fontId="39" fillId="0" borderId="0"/>
    <xf numFmtId="0" fontId="34" fillId="0" borderId="0"/>
    <xf numFmtId="0" fontId="35" fillId="0" borderId="0"/>
    <xf numFmtId="0" fontId="4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1" fillId="0" borderId="0" applyFill="0" applyBorder="0" applyAlignment="0" applyProtection="0"/>
    <xf numFmtId="2" fontId="41" fillId="0" borderId="0" applyFill="0" applyBorder="0" applyAlignment="0" applyProtection="0"/>
    <xf numFmtId="0" fontId="42" fillId="0" borderId="1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41" fillId="0" borderId="3" applyNumberFormat="0" applyFill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" fillId="21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" fillId="0" borderId="0"/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12" applyNumberFormat="0" applyAlignment="0" applyProtection="0">
      <alignment vertical="center"/>
    </xf>
    <xf numFmtId="181" fontId="5" fillId="0" borderId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47" fillId="0" borderId="0">
      <alignment vertical="center"/>
    </xf>
    <xf numFmtId="0" fontId="5" fillId="0" borderId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41" fontId="51" fillId="0" borderId="0" applyFont="0" applyFill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2" fillId="0" borderId="7" applyNumberFormat="0" applyFill="0" applyAlignment="0" applyProtection="0">
      <alignment vertical="center"/>
    </xf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0" fillId="20" borderId="12" applyNumberFormat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50" fillId="0" borderId="0">
      <alignment vertical="center"/>
    </xf>
    <xf numFmtId="0" fontId="2" fillId="0" borderId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2" fillId="0" borderId="0"/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21" borderId="5" applyNumberFormat="0" applyFont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94" fontId="48" fillId="0" borderId="0"/>
    <xf numFmtId="0" fontId="2" fillId="0" borderId="0"/>
    <xf numFmtId="0" fontId="5" fillId="0" borderId="0" applyProtection="0"/>
    <xf numFmtId="0" fontId="2" fillId="0" borderId="0">
      <alignment vertical="center"/>
    </xf>
    <xf numFmtId="0" fontId="5" fillId="0" borderId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5" fillId="0" borderId="0"/>
    <xf numFmtId="181" fontId="5" fillId="0" borderId="0" applyFont="0" applyFill="0" applyBorder="0" applyAlignment="0" applyProtection="0"/>
    <xf numFmtId="0" fontId="4" fillId="0" borderId="0"/>
    <xf numFmtId="0" fontId="5" fillId="0" borderId="0" applyProtection="0"/>
    <xf numFmtId="0" fontId="49" fillId="0" borderId="0">
      <alignment vertical="center"/>
    </xf>
    <xf numFmtId="0" fontId="5" fillId="0" borderId="0"/>
    <xf numFmtId="0" fontId="5" fillId="0" borderId="0"/>
    <xf numFmtId="0" fontId="57" fillId="0" borderId="0"/>
    <xf numFmtId="0" fontId="2" fillId="0" borderId="0" applyFill="0" applyBorder="0" applyAlignment="0"/>
    <xf numFmtId="199" fontId="2" fillId="0" borderId="0"/>
    <xf numFmtId="0" fontId="65" fillId="0" borderId="0" applyNumberFormat="0" applyAlignment="0">
      <alignment horizontal="left"/>
    </xf>
    <xf numFmtId="176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/>
    <xf numFmtId="0" fontId="66" fillId="0" borderId="0" applyNumberFormat="0" applyAlignment="0">
      <alignment horizontal="left"/>
    </xf>
    <xf numFmtId="38" fontId="67" fillId="24" borderId="0" applyNumberFormat="0" applyBorder="0" applyAlignment="0" applyProtection="0"/>
    <xf numFmtId="0" fontId="68" fillId="0" borderId="0">
      <alignment horizontal="left"/>
    </xf>
    <xf numFmtId="10" fontId="67" fillId="25" borderId="17" applyNumberFormat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9" fillId="0" borderId="36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8" fontId="2" fillId="0" borderId="0"/>
    <xf numFmtId="10" fontId="4" fillId="0" borderId="0" applyFont="0" applyFill="0" applyBorder="0" applyAlignment="0" applyProtection="0"/>
    <xf numFmtId="0" fontId="4" fillId="0" borderId="0"/>
    <xf numFmtId="0" fontId="69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58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8" fillId="0" borderId="0" applyFont="0" applyFill="0" applyBorder="0" applyAlignment="0" applyProtection="0"/>
    <xf numFmtId="0" fontId="61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0" fontId="56" fillId="0" borderId="0"/>
    <xf numFmtId="0" fontId="62" fillId="0" borderId="0" applyNumberFormat="0" applyFill="0" applyBorder="0" applyAlignment="0" applyProtection="0">
      <alignment vertical="top"/>
      <protection locked="0"/>
    </xf>
    <xf numFmtId="4" fontId="58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5" fillId="0" borderId="0"/>
    <xf numFmtId="0" fontId="63" fillId="0" borderId="0"/>
    <xf numFmtId="181" fontId="64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58" fillId="0" borderId="0" applyFont="0" applyFill="0" applyBorder="0" applyAlignment="0" applyProtection="0"/>
    <xf numFmtId="0" fontId="4" fillId="0" borderId="0"/>
    <xf numFmtId="0" fontId="13" fillId="0" borderId="0">
      <alignment vertical="center"/>
    </xf>
    <xf numFmtId="0" fontId="4" fillId="0" borderId="0"/>
    <xf numFmtId="0" fontId="13" fillId="0" borderId="0">
      <alignment vertical="center"/>
    </xf>
    <xf numFmtId="0" fontId="2" fillId="0" borderId="0"/>
    <xf numFmtId="0" fontId="58" fillId="0" borderId="27" applyNumberFormat="0" applyFont="0" applyFill="0" applyAlignment="0" applyProtection="0"/>
    <xf numFmtId="199" fontId="2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1" fillId="0" borderId="0">
      <alignment vertical="center"/>
    </xf>
  </cellStyleXfs>
  <cellXfs count="593">
    <xf numFmtId="0" fontId="0" fillId="0" borderId="0" xfId="0"/>
    <xf numFmtId="0" fontId="53" fillId="0" borderId="13" xfId="0" applyFont="1" applyFill="1" applyBorder="1" applyAlignment="1"/>
    <xf numFmtId="0" fontId="53" fillId="0" borderId="1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0" fontId="53" fillId="0" borderId="22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left" vertical="center"/>
    </xf>
    <xf numFmtId="0" fontId="55" fillId="0" borderId="0" xfId="0" applyFont="1" applyFill="1" applyBorder="1"/>
    <xf numFmtId="0" fontId="53" fillId="0" borderId="14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35" xfId="0" applyFont="1" applyFill="1" applyBorder="1" applyAlignment="1">
      <alignment vertical="center"/>
    </xf>
    <xf numFmtId="0" fontId="53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/>
    </xf>
    <xf numFmtId="0" fontId="53" fillId="0" borderId="17" xfId="0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right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4" fillId="0" borderId="14" xfId="0" quotePrefix="1" applyFont="1" applyFill="1" applyBorder="1" applyAlignment="1">
      <alignment horizontal="center" vertical="center" wrapText="1"/>
    </xf>
    <xf numFmtId="0" fontId="54" fillId="0" borderId="15" xfId="0" quotePrefix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right" vertical="center" wrapText="1"/>
    </xf>
    <xf numFmtId="0" fontId="53" fillId="0" borderId="20" xfId="0" quotePrefix="1" applyFont="1" applyFill="1" applyBorder="1" applyAlignment="1">
      <alignment horizontal="center" vertical="center" wrapText="1"/>
    </xf>
    <xf numFmtId="3" fontId="53" fillId="0" borderId="17" xfId="0" applyNumberFormat="1" applyFont="1" applyFill="1" applyBorder="1" applyAlignment="1">
      <alignment horizontal="centerContinuous" vertical="center" wrapTex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9" xfId="0" applyFont="1" applyFill="1" applyBorder="1" applyAlignment="1">
      <alignment horizontal="center" vertical="center" wrapText="1" shrinkToFi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179" fontId="53" fillId="0" borderId="0" xfId="0" applyNumberFormat="1" applyFont="1" applyFill="1" applyBorder="1" applyAlignment="1">
      <alignment horizontal="center" vertical="center"/>
    </xf>
    <xf numFmtId="192" fontId="53" fillId="0" borderId="0" xfId="0" applyNumberFormat="1" applyFont="1" applyFill="1" applyBorder="1" applyAlignment="1">
      <alignment horizontal="center" vertical="center" wrapText="1"/>
    </xf>
    <xf numFmtId="179" fontId="53" fillId="0" borderId="21" xfId="0" quotePrefix="1" applyNumberFormat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3" fillId="0" borderId="0" xfId="0" applyNumberFormat="1" applyFont="1" applyFill="1" applyBorder="1" applyAlignment="1">
      <alignment horizontal="centerContinuous" vertical="center" wrapTex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35" xfId="0" applyFont="1" applyFill="1" applyBorder="1" applyAlignment="1">
      <alignment horizontal="right" vertical="center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vertical="center" shrinkToFit="1"/>
    </xf>
    <xf numFmtId="0" fontId="53" fillId="0" borderId="2" xfId="0" applyFont="1" applyFill="1" applyBorder="1" applyAlignment="1">
      <alignment vertical="center" shrinkToFit="1"/>
    </xf>
    <xf numFmtId="0" fontId="53" fillId="0" borderId="23" xfId="0" applyFont="1" applyFill="1" applyBorder="1" applyAlignment="1">
      <alignment vertical="center" shrinkToFit="1"/>
    </xf>
    <xf numFmtId="0" fontId="53" fillId="0" borderId="31" xfId="0" applyFont="1" applyFill="1" applyBorder="1" applyAlignment="1">
      <alignment vertical="center" shrinkToFit="1"/>
    </xf>
    <xf numFmtId="0" fontId="71" fillId="0" borderId="0" xfId="0" applyFont="1" applyFill="1" applyBorder="1" applyAlignment="1"/>
    <xf numFmtId="0" fontId="71" fillId="0" borderId="0" xfId="0" applyFont="1" applyFill="1" applyBorder="1" applyAlignment="1">
      <alignment horizontal="center"/>
    </xf>
    <xf numFmtId="0" fontId="72" fillId="0" borderId="13" xfId="0" applyFont="1" applyFill="1" applyBorder="1" applyAlignment="1"/>
    <xf numFmtId="0" fontId="72" fillId="0" borderId="0" xfId="0" applyFont="1" applyFill="1" applyBorder="1" applyAlignment="1"/>
    <xf numFmtId="0" fontId="72" fillId="0" borderId="13" xfId="0" applyFont="1" applyFill="1" applyBorder="1" applyAlignment="1">
      <alignment horizontal="right"/>
    </xf>
    <xf numFmtId="0" fontId="72" fillId="0" borderId="26" xfId="0" applyFont="1" applyFill="1" applyBorder="1" applyAlignment="1">
      <alignment horizontal="center" vertical="center" wrapText="1"/>
    </xf>
    <xf numFmtId="3" fontId="72" fillId="0" borderId="15" xfId="647" applyNumberFormat="1" applyFont="1" applyFill="1" applyBorder="1" applyAlignment="1" applyProtection="1">
      <alignment horizontal="centerContinuous" vertical="center" shrinkToFit="1"/>
    </xf>
    <xf numFmtId="0" fontId="72" fillId="0" borderId="0" xfId="0" applyFont="1" applyFill="1" applyBorder="1" applyAlignment="1">
      <alignment horizontal="center" vertical="center" wrapText="1"/>
    </xf>
    <xf numFmtId="3" fontId="72" fillId="0" borderId="0" xfId="647" applyNumberFormat="1" applyFont="1" applyFill="1" applyBorder="1" applyAlignment="1" applyProtection="1">
      <alignment horizontal="centerContinuous" vertical="center" shrinkToFit="1"/>
    </xf>
    <xf numFmtId="3" fontId="72" fillId="0" borderId="24" xfId="647" applyNumberFormat="1" applyFont="1" applyFill="1" applyBorder="1" applyAlignment="1" applyProtection="1">
      <alignment horizontal="centerContinuous" vertical="center" shrinkToFit="1"/>
    </xf>
    <xf numFmtId="3" fontId="72" fillId="0" borderId="25" xfId="647" applyNumberFormat="1" applyFont="1" applyFill="1" applyBorder="1" applyAlignment="1" applyProtection="1">
      <alignment horizontal="centerContinuous" vertical="center" shrinkToFit="1"/>
    </xf>
    <xf numFmtId="0" fontId="72" fillId="0" borderId="14" xfId="0" applyFont="1" applyFill="1" applyBorder="1" applyAlignment="1">
      <alignment horizontal="center" vertical="center" wrapText="1"/>
    </xf>
    <xf numFmtId="3" fontId="72" fillId="0" borderId="28" xfId="647" applyNumberFormat="1" applyFont="1" applyFill="1" applyBorder="1" applyAlignment="1" applyProtection="1">
      <alignment horizontal="center" vertical="center" shrinkToFit="1"/>
    </xf>
    <xf numFmtId="0" fontId="72" fillId="0" borderId="0" xfId="0" applyFont="1" applyFill="1" applyBorder="1" applyAlignment="1">
      <alignment vertical="center" wrapText="1"/>
    </xf>
    <xf numFmtId="0" fontId="72" fillId="0" borderId="34" xfId="647" applyFont="1" applyFill="1" applyBorder="1" applyAlignment="1" applyProtection="1">
      <alignment horizontal="centerContinuous" vertical="center" shrinkToFit="1"/>
    </xf>
    <xf numFmtId="0" fontId="72" fillId="0" borderId="32" xfId="647" applyFont="1" applyFill="1" applyBorder="1" applyAlignment="1" applyProtection="1">
      <alignment horizontal="centerContinuous" vertical="center" shrinkToFit="1"/>
    </xf>
    <xf numFmtId="3" fontId="72" fillId="0" borderId="0" xfId="647" applyNumberFormat="1" applyFont="1" applyFill="1" applyBorder="1" applyAlignment="1" applyProtection="1">
      <alignment vertical="center" shrinkToFit="1"/>
    </xf>
    <xf numFmtId="3" fontId="72" fillId="0" borderId="28" xfId="647" applyNumberFormat="1" applyFont="1" applyFill="1" applyBorder="1" applyAlignment="1" applyProtection="1">
      <alignment vertical="center" shrinkToFit="1"/>
    </xf>
    <xf numFmtId="3" fontId="72" fillId="0" borderId="28" xfId="647" applyNumberFormat="1" applyFont="1" applyFill="1" applyBorder="1" applyAlignment="1" applyProtection="1">
      <alignment horizontal="centerContinuous" vertical="center" shrinkToFit="1"/>
    </xf>
    <xf numFmtId="3" fontId="72" fillId="0" borderId="15" xfId="647" applyNumberFormat="1" applyFont="1" applyFill="1" applyBorder="1" applyAlignment="1" applyProtection="1">
      <alignment horizontal="center" vertical="center" shrinkToFit="1"/>
    </xf>
    <xf numFmtId="0" fontId="72" fillId="0" borderId="28" xfId="647" applyFont="1" applyFill="1" applyBorder="1" applyAlignment="1" applyProtection="1">
      <alignment horizontal="centerContinuous" vertical="center" shrinkToFit="1"/>
    </xf>
    <xf numFmtId="3" fontId="72" fillId="0" borderId="33" xfId="647" applyNumberFormat="1" applyFont="1" applyFill="1" applyBorder="1" applyAlignment="1" applyProtection="1">
      <alignment horizontal="center" vertical="center" shrinkToFit="1"/>
    </xf>
    <xf numFmtId="3" fontId="72" fillId="0" borderId="33" xfId="0" applyNumberFormat="1" applyFont="1" applyFill="1" applyBorder="1" applyAlignment="1" applyProtection="1">
      <alignment horizontal="center" vertical="center" shrinkToFit="1"/>
    </xf>
    <xf numFmtId="3" fontId="72" fillId="0" borderId="32" xfId="647" applyNumberFormat="1" applyFont="1" applyFill="1" applyBorder="1" applyAlignment="1" applyProtection="1">
      <alignment horizontal="centerContinuous" vertical="center" shrinkToFit="1"/>
    </xf>
    <xf numFmtId="3" fontId="72" fillId="0" borderId="32" xfId="647" applyNumberFormat="1" applyFont="1" applyFill="1" applyBorder="1" applyAlignment="1" applyProtection="1">
      <alignment horizontal="center" vertical="center" shrinkToFit="1"/>
    </xf>
    <xf numFmtId="3" fontId="72" fillId="0" borderId="34" xfId="647" applyNumberFormat="1" applyFont="1" applyFill="1" applyBorder="1" applyAlignment="1" applyProtection="1">
      <alignment horizontal="center" vertical="center" shrinkToFit="1"/>
    </xf>
    <xf numFmtId="3" fontId="72" fillId="0" borderId="35" xfId="647" applyNumberFormat="1" applyFont="1" applyFill="1" applyBorder="1" applyAlignment="1" applyProtection="1">
      <alignment horizontal="center" vertical="center" shrinkToFit="1"/>
    </xf>
    <xf numFmtId="3" fontId="72" fillId="0" borderId="0" xfId="647" applyNumberFormat="1" applyFont="1" applyFill="1" applyBorder="1" applyAlignment="1" applyProtection="1">
      <alignment horizontal="center" vertical="center" shrinkToFit="1"/>
    </xf>
    <xf numFmtId="0" fontId="72" fillId="0" borderId="33" xfId="647" applyFont="1" applyFill="1" applyBorder="1" applyAlignment="1" applyProtection="1">
      <alignment horizontal="centerContinuous" vertical="center" shrinkToFit="1"/>
    </xf>
    <xf numFmtId="0" fontId="72" fillId="0" borderId="15" xfId="647" applyFont="1" applyFill="1" applyBorder="1" applyAlignment="1" applyProtection="1">
      <alignment horizontal="center" vertical="center" shrinkToFit="1"/>
    </xf>
    <xf numFmtId="3" fontId="72" fillId="0" borderId="28" xfId="0" applyNumberFormat="1" applyFont="1" applyFill="1" applyBorder="1" applyAlignment="1" applyProtection="1">
      <alignment horizontal="center" vertical="center" shrinkToFit="1"/>
    </xf>
    <xf numFmtId="0" fontId="72" fillId="0" borderId="0" xfId="647" applyFont="1" applyFill="1" applyBorder="1" applyAlignment="1" applyProtection="1">
      <alignment horizontal="center" vertical="center" shrinkToFit="1"/>
    </xf>
    <xf numFmtId="0" fontId="72" fillId="0" borderId="14" xfId="647" applyFont="1" applyFill="1" applyBorder="1" applyAlignment="1" applyProtection="1">
      <alignment horizontal="centerContinuous" vertical="center" shrinkToFit="1"/>
    </xf>
    <xf numFmtId="0" fontId="72" fillId="0" borderId="15" xfId="647" applyFont="1" applyFill="1" applyBorder="1" applyAlignment="1" applyProtection="1">
      <alignment horizontal="centerContinuous" vertical="center" shrinkToFit="1"/>
    </xf>
    <xf numFmtId="0" fontId="72" fillId="0" borderId="28" xfId="647" applyFont="1" applyFill="1" applyBorder="1" applyAlignment="1" applyProtection="1">
      <alignment horizontal="center" vertical="center" shrinkToFit="1"/>
    </xf>
    <xf numFmtId="0" fontId="72" fillId="0" borderId="20" xfId="0" applyFont="1" applyFill="1" applyBorder="1" applyAlignment="1">
      <alignment horizontal="center" vertical="center" wrapText="1"/>
    </xf>
    <xf numFmtId="3" fontId="72" fillId="0" borderId="22" xfId="647" applyNumberFormat="1" applyFont="1" applyFill="1" applyBorder="1" applyAlignment="1" applyProtection="1">
      <alignment horizontal="center" vertical="center" shrinkToFit="1"/>
    </xf>
    <xf numFmtId="3" fontId="72" fillId="0" borderId="16" xfId="647" applyNumberFormat="1" applyFont="1" applyFill="1" applyBorder="1" applyAlignment="1" applyProtection="1">
      <alignment horizontal="centerContinuous" vertical="center" shrinkToFit="1"/>
    </xf>
    <xf numFmtId="3" fontId="72" fillId="0" borderId="20" xfId="647" applyNumberFormat="1" applyFont="1" applyFill="1" applyBorder="1" applyAlignment="1" applyProtection="1">
      <alignment horizontal="centerContinuous" vertical="center" shrinkToFit="1"/>
    </xf>
    <xf numFmtId="3" fontId="72" fillId="0" borderId="20" xfId="647" applyNumberFormat="1" applyFont="1" applyFill="1" applyBorder="1" applyAlignment="1" applyProtection="1">
      <alignment horizontal="center" vertical="center" shrinkToFit="1"/>
    </xf>
    <xf numFmtId="3" fontId="72" fillId="0" borderId="20" xfId="647" applyNumberFormat="1" applyFont="1" applyFill="1" applyBorder="1" applyAlignment="1" applyProtection="1">
      <alignment horizontal="center" vertical="center" wrapText="1" shrinkToFit="1"/>
    </xf>
    <xf numFmtId="3" fontId="72" fillId="0" borderId="20" xfId="0" applyNumberFormat="1" applyFont="1" applyFill="1" applyBorder="1" applyAlignment="1" applyProtection="1">
      <alignment horizontal="center" vertical="center" wrapText="1" shrinkToFit="1"/>
    </xf>
    <xf numFmtId="3" fontId="72" fillId="0" borderId="16" xfId="647" applyNumberFormat="1" applyFont="1" applyFill="1" applyBorder="1" applyAlignment="1" applyProtection="1">
      <alignment horizontal="center" vertical="center" wrapText="1" shrinkToFit="1"/>
    </xf>
    <xf numFmtId="3" fontId="72" fillId="0" borderId="22" xfId="647" applyNumberFormat="1" applyFont="1" applyFill="1" applyBorder="1" applyAlignment="1" applyProtection="1">
      <alignment horizontal="center" vertical="center" wrapText="1" shrinkToFit="1"/>
    </xf>
    <xf numFmtId="3" fontId="72" fillId="0" borderId="20" xfId="647" applyNumberFormat="1" applyFont="1" applyFill="1" applyBorder="1" applyAlignment="1" applyProtection="1">
      <alignment horizontal="centerContinuous" vertical="center" wrapText="1" shrinkToFit="1"/>
    </xf>
    <xf numFmtId="0" fontId="72" fillId="0" borderId="22" xfId="647" applyFont="1" applyFill="1" applyBorder="1" applyAlignment="1" applyProtection="1">
      <alignment horizontal="centerContinuous" vertical="center" wrapText="1" shrinkToFit="1"/>
    </xf>
    <xf numFmtId="0" fontId="72" fillId="0" borderId="16" xfId="647" applyFont="1" applyFill="1" applyBorder="1" applyAlignment="1" applyProtection="1">
      <alignment horizontal="centerContinuous" vertical="center" wrapText="1" shrinkToFit="1"/>
    </xf>
    <xf numFmtId="3" fontId="72" fillId="0" borderId="16" xfId="647" applyNumberFormat="1" applyFont="1" applyFill="1" applyBorder="1" applyAlignment="1" applyProtection="1">
      <alignment horizontal="centerContinuous" vertical="center" wrapText="1" shrinkToFit="1"/>
    </xf>
    <xf numFmtId="3" fontId="72" fillId="0" borderId="22" xfId="647" applyNumberFormat="1" applyFont="1" applyFill="1" applyBorder="1" applyAlignment="1" applyProtection="1">
      <alignment horizontal="centerContinuous" vertical="center" wrapText="1" shrinkToFit="1"/>
    </xf>
    <xf numFmtId="3" fontId="73" fillId="0" borderId="0" xfId="647" applyNumberFormat="1" applyFont="1" applyFill="1" applyBorder="1" applyAlignment="1" applyProtection="1">
      <alignment horizontal="center" vertical="center" shrinkToFit="1"/>
    </xf>
    <xf numFmtId="0" fontId="72" fillId="0" borderId="0" xfId="647" applyFont="1" applyFill="1" applyBorder="1" applyAlignment="1" applyProtection="1">
      <alignment horizontal="centerContinuous" vertical="center" shrinkToFit="1"/>
    </xf>
    <xf numFmtId="3" fontId="72" fillId="0" borderId="33" xfId="647" applyNumberFormat="1" applyFont="1" applyFill="1" applyBorder="1" applyAlignment="1" applyProtection="1">
      <alignment horizontal="centerContinuous" vertical="center" shrinkToFit="1"/>
    </xf>
    <xf numFmtId="3" fontId="74" fillId="0" borderId="0" xfId="166" applyNumberFormat="1" applyFont="1" applyFill="1" applyBorder="1" applyAlignment="1">
      <alignment horizontal="right" vertical="center"/>
    </xf>
    <xf numFmtId="3" fontId="74" fillId="0" borderId="0" xfId="166" applyNumberFormat="1" applyFont="1" applyBorder="1" applyAlignment="1">
      <alignment horizontal="right" vertical="center"/>
    </xf>
    <xf numFmtId="191" fontId="72" fillId="0" borderId="0" xfId="148" applyNumberFormat="1" applyFont="1" applyFill="1" applyBorder="1" applyAlignment="1">
      <alignment horizontal="center" vertical="center"/>
    </xf>
    <xf numFmtId="3" fontId="74" fillId="0" borderId="14" xfId="166" applyNumberFormat="1" applyFont="1" applyBorder="1" applyAlignment="1">
      <alignment horizontal="right" vertical="center"/>
    </xf>
    <xf numFmtId="0" fontId="72" fillId="0" borderId="0" xfId="0" quotePrefix="1" applyFont="1" applyFill="1" applyBorder="1" applyAlignment="1">
      <alignment horizontal="center" vertical="center" wrapText="1"/>
    </xf>
    <xf numFmtId="3" fontId="74" fillId="0" borderId="14" xfId="166" applyNumberFormat="1" applyFont="1" applyFill="1" applyBorder="1" applyAlignment="1">
      <alignment horizontal="right" vertical="center"/>
    </xf>
    <xf numFmtId="3" fontId="72" fillId="0" borderId="0" xfId="166" applyNumberFormat="1" applyFont="1" applyFill="1" applyBorder="1" applyAlignment="1">
      <alignment horizontal="right" vertical="center"/>
    </xf>
    <xf numFmtId="0" fontId="72" fillId="0" borderId="0" xfId="0" applyFont="1" applyFill="1" applyBorder="1" applyAlignment="1">
      <alignment horizontal="center" vertical="center"/>
    </xf>
    <xf numFmtId="181" fontId="72" fillId="0" borderId="21" xfId="0" applyNumberFormat="1" applyFont="1" applyFill="1" applyBorder="1" applyAlignment="1">
      <alignment horizontal="center" vertical="center"/>
    </xf>
    <xf numFmtId="0" fontId="72" fillId="0" borderId="21" xfId="0" applyFont="1" applyFill="1" applyBorder="1" applyAlignment="1">
      <alignment horizontal="center" vertical="center" wrapText="1"/>
    </xf>
    <xf numFmtId="181" fontId="72" fillId="0" borderId="0" xfId="0" applyNumberFormat="1" applyFont="1" applyFill="1" applyBorder="1" applyAlignment="1">
      <alignment horizontal="center" vertical="center"/>
    </xf>
    <xf numFmtId="3" fontId="72" fillId="0" borderId="21" xfId="0" applyNumberFormat="1" applyFont="1" applyFill="1" applyBorder="1" applyAlignment="1" applyProtection="1">
      <alignment horizontal="center" vertical="center"/>
    </xf>
    <xf numFmtId="176" fontId="72" fillId="0" borderId="21" xfId="0" applyNumberFormat="1" applyFont="1" applyFill="1" applyBorder="1" applyAlignment="1">
      <alignment horizontal="center" vertical="center"/>
    </xf>
    <xf numFmtId="181" fontId="72" fillId="0" borderId="21" xfId="0" quotePrefix="1" applyNumberFormat="1" applyFont="1" applyFill="1" applyBorder="1" applyAlignment="1">
      <alignment horizontal="center" vertical="center"/>
    </xf>
    <xf numFmtId="0" fontId="72" fillId="0" borderId="22" xfId="0" quotePrefix="1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vertical="center"/>
    </xf>
    <xf numFmtId="0" fontId="72" fillId="0" borderId="0" xfId="0" applyFont="1" applyFill="1" applyBorder="1" applyAlignment="1">
      <alignment horizontal="left" vertical="center"/>
    </xf>
    <xf numFmtId="0" fontId="72" fillId="0" borderId="0" xfId="0" applyFont="1" applyFill="1" applyAlignment="1">
      <alignment vertical="center"/>
    </xf>
    <xf numFmtId="0" fontId="77" fillId="0" borderId="0" xfId="647" applyFont="1" applyFill="1" applyAlignment="1" applyProtection="1">
      <alignment horizontal="right"/>
    </xf>
    <xf numFmtId="0" fontId="72" fillId="0" borderId="0" xfId="0" applyFont="1" applyFill="1" applyBorder="1" applyAlignment="1">
      <alignment vertical="center"/>
    </xf>
    <xf numFmtId="0" fontId="72" fillId="0" borderId="0" xfId="647" applyFont="1" applyFill="1" applyProtection="1"/>
    <xf numFmtId="0" fontId="72" fillId="0" borderId="0" xfId="0" applyFont="1" applyFill="1" applyBorder="1" applyAlignment="1">
      <alignment horizontal="right" vertical="center"/>
    </xf>
    <xf numFmtId="0" fontId="72" fillId="0" borderId="0" xfId="0" applyFont="1" applyFill="1" applyBorder="1"/>
    <xf numFmtId="0" fontId="78" fillId="0" borderId="0" xfId="0" applyFont="1" applyFill="1" applyBorder="1"/>
    <xf numFmtId="0" fontId="72" fillId="0" borderId="21" xfId="0" applyFont="1" applyFill="1" applyBorder="1" applyAlignment="1">
      <alignment horizontal="center" vertical="center" wrapText="1"/>
    </xf>
    <xf numFmtId="0" fontId="72" fillId="0" borderId="17" xfId="0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horizontal="center" vertical="center" wrapText="1"/>
    </xf>
    <xf numFmtId="176" fontId="72" fillId="0" borderId="0" xfId="0" applyNumberFormat="1" applyFont="1" applyFill="1" applyBorder="1" applyAlignment="1">
      <alignment horizontal="right" vertical="center" wrapText="1" indent="1"/>
    </xf>
    <xf numFmtId="0" fontId="75" fillId="0" borderId="0" xfId="0" applyFont="1" applyFill="1" applyBorder="1" applyAlignment="1">
      <alignment vertical="center"/>
    </xf>
    <xf numFmtId="0" fontId="72" fillId="0" borderId="22" xfId="0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horizontal="right" vertical="center"/>
    </xf>
    <xf numFmtId="0" fontId="72" fillId="0" borderId="13" xfId="0" applyFont="1" applyFill="1" applyBorder="1" applyAlignment="1">
      <alignment horizontal="left"/>
    </xf>
    <xf numFmtId="0" fontId="72" fillId="0" borderId="30" xfId="0" applyFont="1" applyFill="1" applyBorder="1" applyAlignment="1">
      <alignment horizontal="center" vertical="center" shrinkToFit="1"/>
    </xf>
    <xf numFmtId="0" fontId="72" fillId="0" borderId="28" xfId="0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horizontal="center" vertical="center" wrapText="1"/>
    </xf>
    <xf numFmtId="0" fontId="72" fillId="0" borderId="34" xfId="0" applyFont="1" applyFill="1" applyBorder="1" applyAlignment="1">
      <alignment horizontal="center" vertical="center" wrapText="1"/>
    </xf>
    <xf numFmtId="3" fontId="80" fillId="0" borderId="28" xfId="0" applyNumberFormat="1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 shrinkToFi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 wrapText="1"/>
    </xf>
    <xf numFmtId="0" fontId="72" fillId="0" borderId="19" xfId="0" applyFont="1" applyFill="1" applyBorder="1" applyAlignment="1">
      <alignment horizontal="center" vertical="center" wrapText="1"/>
    </xf>
    <xf numFmtId="3" fontId="72" fillId="0" borderId="17" xfId="0" applyNumberFormat="1" applyFont="1" applyFill="1" applyBorder="1" applyAlignment="1">
      <alignment horizontal="centerContinuous" vertical="center" wrapText="1"/>
    </xf>
    <xf numFmtId="0" fontId="72" fillId="0" borderId="17" xfId="0" applyFont="1" applyFill="1" applyBorder="1" applyAlignment="1">
      <alignment horizontal="center" vertical="center" wrapText="1" shrinkToFit="1"/>
    </xf>
    <xf numFmtId="0" fontId="72" fillId="0" borderId="19" xfId="0" applyFont="1" applyFill="1" applyBorder="1" applyAlignment="1">
      <alignment horizontal="center" vertical="center" wrapText="1" shrinkToFit="1"/>
    </xf>
    <xf numFmtId="0" fontId="72" fillId="0" borderId="14" xfId="0" quotePrefix="1" applyFont="1" applyFill="1" applyBorder="1" applyAlignment="1">
      <alignment horizontal="center" vertical="center" wrapText="1"/>
    </xf>
    <xf numFmtId="179" fontId="72" fillId="0" borderId="0" xfId="0" applyNumberFormat="1" applyFont="1" applyFill="1" applyBorder="1" applyAlignment="1">
      <alignment horizontal="center" vertical="center"/>
    </xf>
    <xf numFmtId="0" fontId="72" fillId="0" borderId="15" xfId="0" quotePrefix="1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right" vertical="center" wrapText="1"/>
    </xf>
    <xf numFmtId="0" fontId="72" fillId="0" borderId="0" xfId="0" applyFont="1" applyFill="1" applyBorder="1" applyAlignment="1">
      <alignment horizontal="right" vertical="center" wrapText="1"/>
    </xf>
    <xf numFmtId="0" fontId="72" fillId="0" borderId="20" xfId="0" quotePrefix="1" applyFont="1" applyFill="1" applyBorder="1" applyAlignment="1">
      <alignment horizontal="center" vertical="center" wrapText="1"/>
    </xf>
    <xf numFmtId="200" fontId="72" fillId="0" borderId="0" xfId="0" applyNumberFormat="1" applyFont="1" applyFill="1" applyBorder="1" applyAlignment="1">
      <alignment horizontal="center" vertical="center" wrapText="1"/>
    </xf>
    <xf numFmtId="200" fontId="72" fillId="0" borderId="0" xfId="0" applyNumberFormat="1" applyFont="1" applyFill="1" applyBorder="1" applyAlignment="1">
      <alignment horizontal="center" vertical="center"/>
    </xf>
    <xf numFmtId="0" fontId="71" fillId="0" borderId="0" xfId="0" applyFont="1" applyBorder="1" applyAlignment="1">
      <alignment horizontal="center"/>
    </xf>
    <xf numFmtId="0" fontId="72" fillId="0" borderId="13" xfId="0" applyFont="1" applyBorder="1" applyAlignment="1">
      <alignment horizontal="left"/>
    </xf>
    <xf numFmtId="0" fontId="72" fillId="0" borderId="13" xfId="0" applyFont="1" applyBorder="1" applyAlignment="1">
      <alignment horizontal="right"/>
    </xf>
    <xf numFmtId="0" fontId="72" fillId="0" borderId="0" xfId="0" applyFont="1" applyBorder="1" applyAlignment="1">
      <alignment horizontal="left"/>
    </xf>
    <xf numFmtId="0" fontId="72" fillId="0" borderId="0" xfId="0" applyFont="1" applyBorder="1" applyAlignment="1">
      <alignment vertical="center"/>
    </xf>
    <xf numFmtId="0" fontId="80" fillId="0" borderId="14" xfId="734" applyFont="1" applyFill="1" applyBorder="1" applyAlignment="1">
      <alignment horizontal="centerContinuous" vertical="center"/>
    </xf>
    <xf numFmtId="0" fontId="80" fillId="0" borderId="28" xfId="734" applyFont="1" applyFill="1" applyBorder="1" applyAlignment="1">
      <alignment horizontal="centerContinuous" vertical="center"/>
    </xf>
    <xf numFmtId="0" fontId="80" fillId="0" borderId="0" xfId="734" applyFont="1" applyFill="1" applyBorder="1" applyAlignment="1">
      <alignment horizontal="centerContinuous" vertical="center"/>
    </xf>
    <xf numFmtId="0" fontId="80" fillId="0" borderId="20" xfId="734" applyFont="1" applyFill="1" applyBorder="1" applyAlignment="1">
      <alignment horizontal="centerContinuous" vertical="center"/>
    </xf>
    <xf numFmtId="0" fontId="80" fillId="0" borderId="20" xfId="734" applyFont="1" applyFill="1" applyBorder="1" applyAlignment="1">
      <alignment horizontal="centerContinuous" vertical="center" shrinkToFit="1"/>
    </xf>
    <xf numFmtId="0" fontId="72" fillId="0" borderId="14" xfId="0" applyFont="1" applyBorder="1" applyAlignment="1">
      <alignment horizontal="center" vertical="center" wrapText="1"/>
    </xf>
    <xf numFmtId="0" fontId="72" fillId="0" borderId="15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72" fillId="0" borderId="14" xfId="0" quotePrefix="1" applyFont="1" applyBorder="1" applyAlignment="1">
      <alignment horizontal="center" vertical="center" wrapText="1"/>
    </xf>
    <xf numFmtId="176" fontId="72" fillId="0" borderId="0" xfId="148" applyNumberFormat="1" applyFont="1" applyBorder="1" applyAlignment="1">
      <alignment horizontal="center" vertical="center" wrapText="1"/>
    </xf>
    <xf numFmtId="0" fontId="72" fillId="0" borderId="15" xfId="0" quotePrefix="1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/>
    </xf>
    <xf numFmtId="176" fontId="72" fillId="0" borderId="0" xfId="148" applyNumberFormat="1" applyFont="1" applyFill="1" applyBorder="1" applyAlignment="1">
      <alignment horizontal="center" vertical="center" wrapText="1"/>
    </xf>
    <xf numFmtId="201" fontId="72" fillId="0" borderId="0" xfId="0" applyNumberFormat="1" applyFont="1" applyFill="1" applyBorder="1" applyAlignment="1">
      <alignment horizontal="center" vertical="center" wrapText="1"/>
    </xf>
    <xf numFmtId="0" fontId="72" fillId="0" borderId="20" xfId="0" quotePrefix="1" applyFont="1" applyBorder="1" applyAlignment="1">
      <alignment horizontal="center" vertical="center" wrapText="1"/>
    </xf>
    <xf numFmtId="0" fontId="72" fillId="0" borderId="21" xfId="0" applyFont="1" applyBorder="1" applyAlignment="1">
      <alignment horizontal="center" vertical="center" wrapText="1"/>
    </xf>
    <xf numFmtId="0" fontId="72" fillId="0" borderId="22" xfId="0" quotePrefix="1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/>
    </xf>
    <xf numFmtId="0" fontId="72" fillId="0" borderId="0" xfId="0" applyFont="1" applyBorder="1" applyAlignment="1">
      <alignment horizontal="left" vertical="center"/>
    </xf>
    <xf numFmtId="0" fontId="72" fillId="0" borderId="0" xfId="0" applyFont="1" applyBorder="1" applyAlignment="1">
      <alignment horizontal="right" vertical="center"/>
    </xf>
    <xf numFmtId="0" fontId="78" fillId="0" borderId="0" xfId="0" applyFont="1" applyBorder="1" applyAlignment="1">
      <alignment horizontal="right" vertical="center"/>
    </xf>
    <xf numFmtId="0" fontId="80" fillId="0" borderId="0" xfId="0" applyFont="1" applyBorder="1" applyAlignment="1">
      <alignment horizontal="right" vertical="center"/>
    </xf>
    <xf numFmtId="0" fontId="78" fillId="0" borderId="0" xfId="0" applyFont="1" applyBorder="1" applyAlignment="1">
      <alignment vertical="center"/>
    </xf>
    <xf numFmtId="0" fontId="71" fillId="0" borderId="0" xfId="164" applyFont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2" fillId="0" borderId="13" xfId="164" applyFont="1" applyBorder="1" applyAlignment="1"/>
    <xf numFmtId="180" fontId="72" fillId="0" borderId="13" xfId="164" applyNumberFormat="1" applyFont="1" applyBorder="1" applyAlignment="1">
      <alignment horizontal="left"/>
    </xf>
    <xf numFmtId="0" fontId="72" fillId="0" borderId="13" xfId="164" applyFont="1" applyBorder="1" applyAlignment="1">
      <alignment horizontal="right"/>
    </xf>
    <xf numFmtId="0" fontId="72" fillId="0" borderId="0" xfId="164" applyFont="1" applyAlignment="1"/>
    <xf numFmtId="0" fontId="72" fillId="0" borderId="0" xfId="0" applyFont="1" applyAlignment="1"/>
    <xf numFmtId="0" fontId="72" fillId="0" borderId="26" xfId="164" applyFont="1" applyBorder="1" applyAlignment="1">
      <alignment vertical="center"/>
    </xf>
    <xf numFmtId="0" fontId="77" fillId="0" borderId="25" xfId="647" applyFont="1" applyFill="1" applyBorder="1" applyAlignment="1">
      <alignment horizontal="centerContinuous" vertical="center"/>
    </xf>
    <xf numFmtId="0" fontId="77" fillId="0" borderId="31" xfId="647" applyFont="1" applyFill="1" applyBorder="1" applyAlignment="1">
      <alignment horizontal="centerContinuous" vertical="center"/>
    </xf>
    <xf numFmtId="0" fontId="77" fillId="0" borderId="31" xfId="647" applyFont="1" applyFill="1" applyBorder="1" applyAlignment="1">
      <alignment horizontal="center" vertical="center"/>
    </xf>
    <xf numFmtId="0" fontId="77" fillId="0" borderId="28" xfId="647" applyFont="1" applyFill="1" applyBorder="1" applyAlignment="1">
      <alignment horizontal="centerContinuous" vertical="center"/>
    </xf>
    <xf numFmtId="0" fontId="77" fillId="0" borderId="24" xfId="647" applyFont="1" applyFill="1" applyBorder="1" applyAlignment="1">
      <alignment horizontal="centerContinuous" vertical="center"/>
    </xf>
    <xf numFmtId="0" fontId="77" fillId="0" borderId="27" xfId="647" applyFont="1" applyFill="1" applyBorder="1" applyAlignment="1">
      <alignment horizontal="centerContinuous" vertical="center"/>
    </xf>
    <xf numFmtId="0" fontId="72" fillId="0" borderId="25" xfId="164" applyFont="1" applyBorder="1" applyAlignment="1">
      <alignment horizontal="center" vertical="center"/>
    </xf>
    <xf numFmtId="0" fontId="72" fillId="0" borderId="0" xfId="164" applyFont="1" applyAlignment="1">
      <alignment vertical="center"/>
    </xf>
    <xf numFmtId="0" fontId="72" fillId="0" borderId="0" xfId="0" applyFont="1" applyAlignment="1">
      <alignment vertical="center"/>
    </xf>
    <xf numFmtId="0" fontId="72" fillId="0" borderId="14" xfId="164" applyFont="1" applyBorder="1" applyAlignment="1">
      <alignment vertical="center"/>
    </xf>
    <xf numFmtId="0" fontId="77" fillId="0" borderId="15" xfId="647" applyFont="1" applyFill="1" applyBorder="1" applyAlignment="1">
      <alignment horizontal="centerContinuous" vertical="center"/>
    </xf>
    <xf numFmtId="0" fontId="77" fillId="0" borderId="34" xfId="647" applyFont="1" applyFill="1" applyBorder="1" applyAlignment="1">
      <alignment horizontal="center" vertical="center"/>
    </xf>
    <xf numFmtId="0" fontId="77" fillId="0" borderId="28" xfId="647" applyFont="1" applyFill="1" applyBorder="1" applyAlignment="1">
      <alignment horizontal="left" vertical="center"/>
    </xf>
    <xf numFmtId="0" fontId="77" fillId="0" borderId="0" xfId="647" applyFont="1" applyFill="1" applyBorder="1" applyAlignment="1">
      <alignment horizontal="left" vertical="center"/>
    </xf>
    <xf numFmtId="0" fontId="77" fillId="0" borderId="15" xfId="647" applyFont="1" applyFill="1" applyBorder="1" applyAlignment="1">
      <alignment horizontal="left" vertical="center"/>
    </xf>
    <xf numFmtId="0" fontId="81" fillId="0" borderId="15" xfId="647" applyFont="1" applyFill="1" applyBorder="1" applyAlignment="1">
      <alignment horizontal="centerContinuous" vertical="center"/>
    </xf>
    <xf numFmtId="0" fontId="81" fillId="0" borderId="32" xfId="647" applyFont="1" applyFill="1" applyBorder="1" applyAlignment="1">
      <alignment horizontal="center" vertical="center"/>
    </xf>
    <xf numFmtId="0" fontId="81" fillId="0" borderId="34" xfId="647" applyFont="1" applyFill="1" applyBorder="1" applyAlignment="1">
      <alignment horizontal="center" vertical="center"/>
    </xf>
    <xf numFmtId="0" fontId="72" fillId="0" borderId="15" xfId="164" applyFont="1" applyBorder="1" applyAlignment="1">
      <alignment vertical="center"/>
    </xf>
    <xf numFmtId="0" fontId="77" fillId="0" borderId="15" xfId="647" applyFont="1" applyFill="1" applyBorder="1" applyAlignment="1">
      <alignment horizontal="center" vertical="center"/>
    </xf>
    <xf numFmtId="0" fontId="77" fillId="0" borderId="28" xfId="647" applyFont="1" applyFill="1" applyBorder="1" applyAlignment="1">
      <alignment vertical="center"/>
    </xf>
    <xf numFmtId="0" fontId="77" fillId="0" borderId="0" xfId="647" applyFont="1" applyFill="1" applyBorder="1" applyAlignment="1">
      <alignment horizontal="centerContinuous" vertical="center"/>
    </xf>
    <xf numFmtId="0" fontId="81" fillId="0" borderId="28" xfId="647" applyFont="1" applyFill="1" applyBorder="1" applyAlignment="1">
      <alignment horizontal="center" vertical="center"/>
    </xf>
    <xf numFmtId="0" fontId="81" fillId="0" borderId="15" xfId="647" applyFont="1" applyFill="1" applyBorder="1" applyAlignment="1">
      <alignment horizontal="center" vertical="center"/>
    </xf>
    <xf numFmtId="0" fontId="77" fillId="0" borderId="22" xfId="647" applyFont="1" applyFill="1" applyBorder="1" applyAlignment="1">
      <alignment horizontal="centerContinuous" vertical="center"/>
    </xf>
    <xf numFmtId="0" fontId="77" fillId="0" borderId="22" xfId="647" applyFont="1" applyFill="1" applyBorder="1" applyAlignment="1">
      <alignment horizontal="center" vertical="center" shrinkToFit="1"/>
    </xf>
    <xf numFmtId="0" fontId="77" fillId="0" borderId="22" xfId="647" applyFont="1" applyFill="1" applyBorder="1" applyAlignment="1">
      <alignment horizontal="center" vertical="center"/>
    </xf>
    <xf numFmtId="0" fontId="77" fillId="0" borderId="16" xfId="647" applyFont="1" applyFill="1" applyBorder="1" applyAlignment="1">
      <alignment horizontal="centerContinuous" vertical="center"/>
    </xf>
    <xf numFmtId="0" fontId="77" fillId="0" borderId="21" xfId="647" applyFont="1" applyFill="1" applyBorder="1" applyAlignment="1">
      <alignment horizontal="centerContinuous" vertical="center"/>
    </xf>
    <xf numFmtId="0" fontId="81" fillId="0" borderId="16" xfId="647" applyFont="1" applyFill="1" applyBorder="1" applyAlignment="1">
      <alignment horizontal="centerContinuous" vertical="center" shrinkToFit="1"/>
    </xf>
    <xf numFmtId="0" fontId="81" fillId="0" borderId="22" xfId="647" applyFont="1" applyFill="1" applyBorder="1" applyAlignment="1">
      <alignment horizontal="centerContinuous" vertical="center"/>
    </xf>
    <xf numFmtId="0" fontId="81" fillId="0" borderId="22" xfId="647" applyFont="1" applyFill="1" applyBorder="1" applyAlignment="1">
      <alignment horizontal="center" vertical="center"/>
    </xf>
    <xf numFmtId="0" fontId="72" fillId="0" borderId="14" xfId="164" applyFont="1" applyBorder="1" applyAlignment="1">
      <alignment horizontal="center" vertical="center"/>
    </xf>
    <xf numFmtId="0" fontId="72" fillId="0" borderId="0" xfId="164" applyFont="1" applyBorder="1" applyAlignment="1">
      <alignment horizontal="center" vertical="center"/>
    </xf>
    <xf numFmtId="0" fontId="72" fillId="0" borderId="0" xfId="164" applyFont="1" applyBorder="1" applyAlignment="1">
      <alignment horizontal="center"/>
    </xf>
    <xf numFmtId="0" fontId="72" fillId="0" borderId="0" xfId="164" applyFont="1" applyBorder="1" applyAlignment="1">
      <alignment horizontal="center" vertical="center" wrapText="1"/>
    </xf>
    <xf numFmtId="0" fontId="72" fillId="0" borderId="0" xfId="164" applyFont="1" applyFill="1" applyBorder="1" applyAlignment="1">
      <alignment horizontal="center" vertical="center" wrapText="1"/>
    </xf>
    <xf numFmtId="0" fontId="72" fillId="0" borderId="15" xfId="164" applyFont="1" applyBorder="1" applyAlignment="1">
      <alignment horizontal="center" vertical="center"/>
    </xf>
    <xf numFmtId="0" fontId="72" fillId="0" borderId="14" xfId="161" applyFont="1" applyBorder="1" applyAlignment="1">
      <alignment horizontal="center" vertical="center" shrinkToFit="1"/>
    </xf>
    <xf numFmtId="41" fontId="72" fillId="0" borderId="0" xfId="164" quotePrefix="1" applyNumberFormat="1" applyFont="1" applyBorder="1" applyAlignment="1">
      <alignment horizontal="right" vertical="center"/>
    </xf>
    <xf numFmtId="41" fontId="72" fillId="0" borderId="0" xfId="164" quotePrefix="1" applyNumberFormat="1" applyFont="1" applyFill="1" applyBorder="1" applyAlignment="1">
      <alignment horizontal="right" vertical="center"/>
    </xf>
    <xf numFmtId="0" fontId="72" fillId="0" borderId="15" xfId="164" quotePrefix="1" applyNumberFormat="1" applyFont="1" applyBorder="1" applyAlignment="1">
      <alignment horizontal="center" vertical="center" shrinkToFit="1"/>
    </xf>
    <xf numFmtId="0" fontId="75" fillId="0" borderId="0" xfId="164" applyFont="1" applyAlignment="1">
      <alignment vertical="center" shrinkToFit="1"/>
    </xf>
    <xf numFmtId="0" fontId="75" fillId="0" borderId="0" xfId="0" applyFont="1" applyAlignment="1">
      <alignment vertical="center" shrinkToFit="1"/>
    </xf>
    <xf numFmtId="0" fontId="72" fillId="0" borderId="15" xfId="164" quotePrefix="1" applyNumberFormat="1" applyFont="1" applyFill="1" applyBorder="1" applyAlignment="1">
      <alignment horizontal="center" vertical="center" shrinkToFit="1"/>
    </xf>
    <xf numFmtId="0" fontId="72" fillId="0" borderId="0" xfId="164" applyFont="1" applyFill="1" applyAlignment="1">
      <alignment vertical="center" shrinkToFit="1"/>
    </xf>
    <xf numFmtId="0" fontId="72" fillId="0" borderId="0" xfId="0" applyFont="1" applyFill="1" applyAlignment="1">
      <alignment vertical="center" shrinkToFit="1"/>
    </xf>
    <xf numFmtId="0" fontId="72" fillId="0" borderId="20" xfId="164" applyFont="1" applyBorder="1" applyAlignment="1">
      <alignment vertical="center"/>
    </xf>
    <xf numFmtId="0" fontId="72" fillId="0" borderId="21" xfId="164" applyFont="1" applyBorder="1" applyAlignment="1">
      <alignment vertical="center"/>
    </xf>
    <xf numFmtId="0" fontId="72" fillId="0" borderId="22" xfId="164" applyFont="1" applyBorder="1" applyAlignment="1">
      <alignment vertical="center"/>
    </xf>
    <xf numFmtId="0" fontId="72" fillId="0" borderId="0" xfId="164" applyFont="1" applyBorder="1" applyAlignment="1">
      <alignment vertical="center"/>
    </xf>
    <xf numFmtId="0" fontId="72" fillId="0" borderId="0" xfId="164" applyFont="1" applyAlignment="1">
      <alignment horizontal="right" vertical="center"/>
    </xf>
    <xf numFmtId="0" fontId="78" fillId="0" borderId="0" xfId="0" applyFont="1"/>
    <xf numFmtId="0" fontId="72" fillId="0" borderId="14" xfId="161" applyFont="1" applyFill="1" applyBorder="1" applyAlignment="1">
      <alignment horizontal="center" vertical="center" shrinkToFit="1"/>
    </xf>
    <xf numFmtId="200" fontId="72" fillId="0" borderId="0" xfId="164" quotePrefix="1" applyNumberFormat="1" applyFont="1" applyFill="1" applyBorder="1" applyAlignment="1">
      <alignment horizontal="right" vertical="center"/>
    </xf>
    <xf numFmtId="0" fontId="71" fillId="0" borderId="0" xfId="0" applyFont="1" applyFill="1" applyAlignment="1">
      <alignment horizontal="center"/>
    </xf>
    <xf numFmtId="0" fontId="72" fillId="0" borderId="0" xfId="0" applyFont="1" applyFill="1" applyAlignment="1"/>
    <xf numFmtId="0" fontId="72" fillId="0" borderId="18" xfId="0" applyFont="1" applyFill="1" applyBorder="1" applyAlignment="1">
      <alignment horizontal="center" vertical="center" wrapText="1"/>
    </xf>
    <xf numFmtId="179" fontId="72" fillId="0" borderId="15" xfId="0" applyNumberFormat="1" applyFont="1" applyFill="1" applyBorder="1" applyAlignment="1">
      <alignment horizontal="right" vertical="center" wrapText="1" indent="2"/>
    </xf>
    <xf numFmtId="179" fontId="72" fillId="0" borderId="0" xfId="0" applyNumberFormat="1" applyFont="1" applyFill="1" applyBorder="1" applyAlignment="1">
      <alignment horizontal="right" vertical="center" wrapText="1" indent="2"/>
    </xf>
    <xf numFmtId="179" fontId="72" fillId="0" borderId="33" xfId="0" applyNumberFormat="1" applyFont="1" applyFill="1" applyBorder="1" applyAlignment="1">
      <alignment horizontal="right" vertical="center" wrapText="1" indent="2"/>
    </xf>
    <xf numFmtId="179" fontId="72" fillId="0" borderId="14" xfId="0" applyNumberFormat="1" applyFont="1" applyFill="1" applyBorder="1" applyAlignment="1">
      <alignment horizontal="right" vertical="center" wrapText="1" indent="2"/>
    </xf>
    <xf numFmtId="0" fontId="72" fillId="0" borderId="0" xfId="0" applyFont="1" applyFill="1" applyAlignment="1">
      <alignment horizontal="center" vertical="center" wrapText="1"/>
    </xf>
    <xf numFmtId="177" fontId="72" fillId="0" borderId="0" xfId="735" applyNumberFormat="1" applyFont="1" applyFill="1" applyBorder="1" applyAlignment="1">
      <alignment horizontal="right" vertical="center" wrapText="1" indent="2"/>
    </xf>
    <xf numFmtId="179" fontId="82" fillId="0" borderId="0" xfId="0" applyNumberFormat="1" applyFont="1" applyFill="1" applyBorder="1" applyAlignment="1">
      <alignment horizontal="right" vertical="center" wrapText="1" indent="2"/>
    </xf>
    <xf numFmtId="177" fontId="72" fillId="0" borderId="14" xfId="735" applyNumberFormat="1" applyFont="1" applyFill="1" applyBorder="1" applyAlignment="1">
      <alignment horizontal="right" vertical="center" wrapText="1" indent="2"/>
    </xf>
    <xf numFmtId="0" fontId="75" fillId="0" borderId="0" xfId="0" applyFont="1" applyFill="1" applyAlignment="1">
      <alignment horizontal="center" vertical="center" wrapText="1"/>
    </xf>
    <xf numFmtId="0" fontId="84" fillId="0" borderId="20" xfId="736" applyFont="1" applyFill="1" applyBorder="1" applyAlignment="1">
      <alignment horizontal="center" vertical="center" wrapText="1" shrinkToFit="1"/>
    </xf>
    <xf numFmtId="179" fontId="72" fillId="0" borderId="21" xfId="0" quotePrefix="1" applyNumberFormat="1" applyFont="1" applyFill="1" applyBorder="1" applyAlignment="1">
      <alignment horizontal="right" vertical="center" wrapText="1" indent="2"/>
    </xf>
    <xf numFmtId="10" fontId="72" fillId="0" borderId="21" xfId="0" applyNumberFormat="1" applyFont="1" applyFill="1" applyBorder="1" applyAlignment="1">
      <alignment horizontal="right" vertical="center" wrapText="1" indent="2"/>
    </xf>
    <xf numFmtId="179" fontId="73" fillId="0" borderId="21" xfId="148" quotePrefix="1" applyNumberFormat="1" applyFont="1" applyFill="1" applyBorder="1" applyAlignment="1">
      <alignment horizontal="right" vertical="center" wrapText="1" indent="2"/>
    </xf>
    <xf numFmtId="179" fontId="72" fillId="0" borderId="21" xfId="0" applyNumberFormat="1" applyFont="1" applyFill="1" applyBorder="1" applyAlignment="1">
      <alignment horizontal="right" vertical="center" wrapText="1" indent="2"/>
    </xf>
    <xf numFmtId="195" fontId="72" fillId="0" borderId="20" xfId="0" applyNumberFormat="1" applyFont="1" applyFill="1" applyBorder="1" applyAlignment="1">
      <alignment horizontal="right" vertical="center" wrapText="1" indent="2"/>
    </xf>
    <xf numFmtId="0" fontId="72" fillId="0" borderId="0" xfId="0" applyFont="1" applyFill="1" applyAlignment="1">
      <alignment horizontal="center" vertical="center"/>
    </xf>
    <xf numFmtId="0" fontId="78" fillId="0" borderId="0" xfId="0" applyFont="1" applyFill="1" applyAlignment="1">
      <alignment vertical="center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Alignment="1">
      <alignment horizontal="center" vertical="center"/>
    </xf>
    <xf numFmtId="0" fontId="71" fillId="0" borderId="0" xfId="165" applyFont="1" applyFill="1" applyAlignment="1">
      <alignment horizontal="centerContinuous"/>
    </xf>
    <xf numFmtId="3" fontId="71" fillId="0" borderId="0" xfId="165" applyNumberFormat="1" applyFont="1" applyFill="1" applyAlignment="1">
      <alignment horizontal="centerContinuous"/>
    </xf>
    <xf numFmtId="0" fontId="72" fillId="0" borderId="13" xfId="165" applyFont="1" applyFill="1" applyBorder="1" applyAlignment="1"/>
    <xf numFmtId="3" fontId="72" fillId="0" borderId="13" xfId="165" applyNumberFormat="1" applyFont="1" applyFill="1" applyBorder="1" applyAlignment="1"/>
    <xf numFmtId="3" fontId="72" fillId="0" borderId="0" xfId="165" applyNumberFormat="1" applyFont="1" applyFill="1" applyBorder="1" applyAlignment="1"/>
    <xf numFmtId="0" fontId="72" fillId="0" borderId="13" xfId="165" applyFont="1" applyFill="1" applyBorder="1" applyAlignment="1">
      <alignment horizontal="right"/>
    </xf>
    <xf numFmtId="0" fontId="72" fillId="0" borderId="0" xfId="165" applyNumberFormat="1" applyFont="1" applyFill="1" applyBorder="1" applyAlignment="1">
      <alignment horizontal="center" vertical="center"/>
    </xf>
    <xf numFmtId="0" fontId="72" fillId="0" borderId="24" xfId="165" applyNumberFormat="1" applyFont="1" applyFill="1" applyBorder="1" applyAlignment="1">
      <alignment horizontal="center" vertical="center"/>
    </xf>
    <xf numFmtId="0" fontId="72" fillId="0" borderId="25" xfId="165" applyNumberFormat="1" applyFont="1" applyFill="1" applyBorder="1" applyAlignment="1">
      <alignment horizontal="center" vertical="center"/>
    </xf>
    <xf numFmtId="0" fontId="72" fillId="0" borderId="26" xfId="165" applyNumberFormat="1" applyFont="1" applyFill="1" applyBorder="1" applyAlignment="1">
      <alignment horizontal="center" vertical="center"/>
    </xf>
    <xf numFmtId="0" fontId="72" fillId="0" borderId="28" xfId="165" applyNumberFormat="1" applyFont="1" applyFill="1" applyBorder="1" applyAlignment="1">
      <alignment horizontal="center" vertical="center"/>
    </xf>
    <xf numFmtId="0" fontId="72" fillId="0" borderId="0" xfId="165" applyNumberFormat="1" applyFont="1" applyFill="1" applyAlignment="1">
      <alignment horizontal="center" vertical="center"/>
    </xf>
    <xf numFmtId="0" fontId="72" fillId="0" borderId="14" xfId="165" applyNumberFormat="1" applyFont="1" applyFill="1" applyBorder="1" applyAlignment="1">
      <alignment horizontal="center" vertical="center"/>
    </xf>
    <xf numFmtId="0" fontId="72" fillId="0" borderId="21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 shrinkToFit="1"/>
    </xf>
    <xf numFmtId="0" fontId="72" fillId="0" borderId="22" xfId="165" applyNumberFormat="1" applyFont="1" applyFill="1" applyBorder="1" applyAlignment="1">
      <alignment horizontal="center" vertical="center"/>
    </xf>
    <xf numFmtId="0" fontId="72" fillId="0" borderId="20" xfId="165" applyNumberFormat="1" applyFont="1" applyFill="1" applyBorder="1" applyAlignment="1">
      <alignment horizontal="center" vertical="center" wrapText="1"/>
    </xf>
    <xf numFmtId="0" fontId="72" fillId="0" borderId="16" xfId="165" applyNumberFormat="1" applyFont="1" applyFill="1" applyBorder="1" applyAlignment="1">
      <alignment horizontal="center" vertical="center" wrapText="1" shrinkToFit="1"/>
    </xf>
    <xf numFmtId="0" fontId="72" fillId="0" borderId="15" xfId="165" applyNumberFormat="1" applyFont="1" applyFill="1" applyBorder="1" applyAlignment="1">
      <alignment horizontal="center" vertical="center"/>
    </xf>
    <xf numFmtId="0" fontId="72" fillId="0" borderId="0" xfId="165" applyNumberFormat="1" applyFont="1" applyFill="1" applyBorder="1" applyAlignment="1">
      <alignment horizontal="center" vertical="center" shrinkToFit="1"/>
    </xf>
    <xf numFmtId="0" fontId="72" fillId="0" borderId="0" xfId="165" applyNumberFormat="1" applyFont="1" applyFill="1" applyBorder="1" applyAlignment="1">
      <alignment horizontal="center" vertical="center" wrapText="1"/>
    </xf>
    <xf numFmtId="0" fontId="72" fillId="0" borderId="0" xfId="165" applyNumberFormat="1" applyFont="1" applyFill="1" applyBorder="1" applyAlignment="1">
      <alignment horizontal="center" vertical="center" wrapText="1" shrinkToFit="1"/>
    </xf>
    <xf numFmtId="0" fontId="72" fillId="0" borderId="14" xfId="162" applyNumberFormat="1" applyFont="1" applyFill="1" applyBorder="1" applyAlignment="1">
      <alignment horizontal="center" vertical="center"/>
    </xf>
    <xf numFmtId="176" fontId="72" fillId="0" borderId="0" xfId="165" applyNumberFormat="1" applyFont="1" applyFill="1" applyBorder="1" applyAlignment="1">
      <alignment horizontal="center" vertical="center"/>
    </xf>
    <xf numFmtId="0" fontId="72" fillId="0" borderId="15" xfId="162" applyNumberFormat="1" applyFont="1" applyFill="1" applyBorder="1" applyAlignment="1">
      <alignment horizontal="center" vertical="center"/>
    </xf>
    <xf numFmtId="200" fontId="72" fillId="0" borderId="0" xfId="165" applyNumberFormat="1" applyFont="1" applyFill="1" applyBorder="1" applyAlignment="1">
      <alignment horizontal="center" vertical="center"/>
    </xf>
    <xf numFmtId="0" fontId="72" fillId="0" borderId="20" xfId="162" applyNumberFormat="1" applyFont="1" applyFill="1" applyBorder="1" applyAlignment="1">
      <alignment horizontal="center" vertical="center"/>
    </xf>
    <xf numFmtId="176" fontId="72" fillId="0" borderId="21" xfId="165" applyNumberFormat="1" applyFont="1" applyFill="1" applyBorder="1" applyAlignment="1">
      <alignment horizontal="right" vertical="center"/>
    </xf>
    <xf numFmtId="0" fontId="72" fillId="0" borderId="22" xfId="162" applyNumberFormat="1" applyFont="1" applyFill="1" applyBorder="1" applyAlignment="1">
      <alignment horizontal="center" vertical="center"/>
    </xf>
    <xf numFmtId="0" fontId="72" fillId="0" borderId="0" xfId="160" applyNumberFormat="1" applyFont="1" applyFill="1" applyBorder="1" applyAlignment="1">
      <alignment horizontal="left" vertical="center"/>
    </xf>
    <xf numFmtId="176" fontId="72" fillId="0" borderId="0" xfId="163" applyNumberFormat="1" applyFont="1" applyFill="1" applyBorder="1" applyAlignment="1">
      <alignment horizontal="right" vertical="center"/>
    </xf>
    <xf numFmtId="3" fontId="72" fillId="0" borderId="0" xfId="0" applyNumberFormat="1" applyFont="1" applyFill="1" applyAlignment="1">
      <alignment vertical="center"/>
    </xf>
    <xf numFmtId="3" fontId="72" fillId="0" borderId="0" xfId="0" applyNumberFormat="1" applyFont="1" applyFill="1" applyBorder="1" applyAlignment="1">
      <alignment vertical="center"/>
    </xf>
    <xf numFmtId="3" fontId="72" fillId="0" borderId="0" xfId="0" applyNumberFormat="1" applyFont="1" applyFill="1" applyBorder="1" applyAlignment="1">
      <alignment horizontal="left" vertical="center"/>
    </xf>
    <xf numFmtId="0" fontId="72" fillId="0" borderId="0" xfId="160" applyNumberFormat="1" applyFont="1" applyFill="1" applyBorder="1" applyAlignment="1">
      <alignment horizontal="centerContinuous"/>
    </xf>
    <xf numFmtId="0" fontId="72" fillId="0" borderId="27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 wrapText="1"/>
    </xf>
    <xf numFmtId="0" fontId="72" fillId="0" borderId="21" xfId="165" applyNumberFormat="1" applyFont="1" applyFill="1" applyBorder="1" applyAlignment="1">
      <alignment horizontal="center" vertical="center" wrapText="1"/>
    </xf>
    <xf numFmtId="0" fontId="72" fillId="0" borderId="21" xfId="165" applyNumberFormat="1" applyFont="1" applyFill="1" applyBorder="1" applyAlignment="1">
      <alignment vertical="center"/>
    </xf>
    <xf numFmtId="41" fontId="83" fillId="0" borderId="0" xfId="642" applyFont="1" applyFill="1" applyAlignment="1">
      <alignment vertical="center"/>
    </xf>
    <xf numFmtId="41" fontId="80" fillId="0" borderId="0" xfId="642" applyFont="1" applyFill="1" applyAlignment="1">
      <alignment vertical="center"/>
    </xf>
    <xf numFmtId="0" fontId="82" fillId="0" borderId="14" xfId="162" applyNumberFormat="1" applyFont="1" applyFill="1" applyBorder="1" applyAlignment="1">
      <alignment horizontal="center" vertical="center"/>
    </xf>
    <xf numFmtId="0" fontId="82" fillId="0" borderId="15" xfId="162" applyNumberFormat="1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vertical="center"/>
    </xf>
    <xf numFmtId="176" fontId="72" fillId="0" borderId="21" xfId="165" applyNumberFormat="1" applyFont="1" applyFill="1" applyBorder="1" applyAlignment="1">
      <alignment horizontal="center" vertical="center"/>
    </xf>
    <xf numFmtId="3" fontId="72" fillId="0" borderId="20" xfId="0" applyNumberFormat="1" applyFont="1" applyFill="1" applyBorder="1" applyAlignment="1">
      <alignment vertical="center"/>
    </xf>
    <xf numFmtId="0" fontId="72" fillId="0" borderId="0" xfId="165" applyFont="1" applyFill="1" applyAlignment="1">
      <alignment vertical="center"/>
    </xf>
    <xf numFmtId="3" fontId="78" fillId="0" borderId="0" xfId="0" applyNumberFormat="1" applyFont="1" applyFill="1"/>
    <xf numFmtId="3" fontId="77" fillId="0" borderId="0" xfId="0" applyNumberFormat="1" applyFont="1" applyFill="1" applyBorder="1"/>
    <xf numFmtId="3" fontId="78" fillId="0" borderId="0" xfId="0" applyNumberFormat="1" applyFont="1" applyFill="1" applyBorder="1" applyAlignment="1">
      <alignment horizontal="left"/>
    </xf>
    <xf numFmtId="0" fontId="78" fillId="0" borderId="0" xfId="0" applyFont="1" applyFill="1"/>
    <xf numFmtId="0" fontId="71" fillId="0" borderId="0" xfId="0" applyFont="1" applyAlignment="1">
      <alignment horizontal="center"/>
    </xf>
    <xf numFmtId="0" fontId="72" fillId="0" borderId="13" xfId="0" applyFont="1" applyBorder="1" applyAlignment="1"/>
    <xf numFmtId="0" fontId="72" fillId="0" borderId="18" xfId="0" applyFont="1" applyBorder="1" applyAlignment="1">
      <alignment horizontal="center" vertical="center" wrapText="1"/>
    </xf>
    <xf numFmtId="0" fontId="72" fillId="0" borderId="22" xfId="0" applyFont="1" applyBorder="1" applyAlignment="1">
      <alignment horizontal="center" vertical="center" wrapText="1"/>
    </xf>
    <xf numFmtId="179" fontId="72" fillId="0" borderId="15" xfId="0" applyNumberFormat="1" applyFont="1" applyBorder="1" applyAlignment="1">
      <alignment horizontal="right" vertical="center" indent="1"/>
    </xf>
    <xf numFmtId="178" fontId="72" fillId="0" borderId="0" xfId="0" applyNumberFormat="1" applyFont="1" applyBorder="1" applyAlignment="1">
      <alignment horizontal="right" vertical="center" indent="1"/>
    </xf>
    <xf numFmtId="179" fontId="72" fillId="0" borderId="0" xfId="0" applyNumberFormat="1" applyFont="1" applyBorder="1" applyAlignment="1">
      <alignment horizontal="right" vertical="center" indent="1"/>
    </xf>
    <xf numFmtId="0" fontId="72" fillId="0" borderId="15" xfId="0" applyFont="1" applyBorder="1" applyAlignment="1">
      <alignment horizontal="center" vertical="center" shrinkToFit="1"/>
    </xf>
    <xf numFmtId="179" fontId="72" fillId="0" borderId="15" xfId="0" applyNumberFormat="1" applyFont="1" applyFill="1" applyBorder="1" applyAlignment="1">
      <alignment horizontal="right" vertical="center" indent="1"/>
    </xf>
    <xf numFmtId="178" fontId="72" fillId="0" borderId="0" xfId="0" applyNumberFormat="1" applyFont="1" applyFill="1" applyBorder="1" applyAlignment="1">
      <alignment horizontal="right" vertical="center" indent="1"/>
    </xf>
    <xf numFmtId="179" fontId="72" fillId="0" borderId="0" xfId="0" applyNumberFormat="1" applyFont="1" applyFill="1" applyBorder="1" applyAlignment="1">
      <alignment horizontal="right" vertical="center" indent="1"/>
    </xf>
    <xf numFmtId="0" fontId="72" fillId="0" borderId="15" xfId="0" applyFont="1" applyFill="1" applyBorder="1" applyAlignment="1">
      <alignment horizontal="center" vertical="center" shrinkToFit="1"/>
    </xf>
    <xf numFmtId="0" fontId="75" fillId="0" borderId="0" xfId="0" applyFont="1" applyFill="1" applyAlignment="1">
      <alignment vertical="center"/>
    </xf>
    <xf numFmtId="0" fontId="72" fillId="0" borderId="0" xfId="0" applyFont="1" applyAlignment="1">
      <alignment vertical="center" shrinkToFit="1"/>
    </xf>
    <xf numFmtId="0" fontId="78" fillId="0" borderId="0" xfId="0" applyFont="1" applyAlignment="1">
      <alignment vertical="center"/>
    </xf>
    <xf numFmtId="0" fontId="78" fillId="0" borderId="0" xfId="0" applyFont="1" applyAlignment="1">
      <alignment vertical="center" shrinkToFit="1"/>
    </xf>
    <xf numFmtId="0" fontId="72" fillId="0" borderId="0" xfId="0" applyFont="1" applyFill="1" applyAlignment="1">
      <alignment horizontal="right"/>
    </xf>
    <xf numFmtId="0" fontId="80" fillId="0" borderId="0" xfId="0" applyFont="1" applyFill="1" applyAlignment="1">
      <alignment horizontal="center" vertical="center"/>
    </xf>
    <xf numFmtId="0" fontId="80" fillId="0" borderId="17" xfId="0" applyFont="1" applyFill="1" applyBorder="1" applyAlignment="1">
      <alignment horizontal="center" vertical="center" wrapText="1"/>
    </xf>
    <xf numFmtId="0" fontId="80" fillId="0" borderId="18" xfId="0" applyFont="1" applyFill="1" applyBorder="1" applyAlignment="1">
      <alignment horizontal="center" vertical="center" wrapText="1"/>
    </xf>
    <xf numFmtId="0" fontId="80" fillId="0" borderId="19" xfId="0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vertical="center"/>
    </xf>
    <xf numFmtId="0" fontId="80" fillId="0" borderId="0" xfId="0" applyFont="1" applyFill="1" applyBorder="1" applyAlignment="1">
      <alignment horizontal="center" vertical="center" wrapText="1"/>
    </xf>
    <xf numFmtId="0" fontId="80" fillId="0" borderId="15" xfId="0" applyFont="1" applyFill="1" applyBorder="1" applyAlignment="1">
      <alignment horizontal="center" vertical="center" wrapText="1"/>
    </xf>
    <xf numFmtId="0" fontId="72" fillId="0" borderId="14" xfId="0" applyFont="1" applyFill="1" applyBorder="1" applyAlignment="1">
      <alignment horizontal="center" vertical="center"/>
    </xf>
    <xf numFmtId="179" fontId="72" fillId="0" borderId="0" xfId="0" applyNumberFormat="1" applyFont="1" applyFill="1" applyBorder="1" applyAlignment="1">
      <alignment vertical="center"/>
    </xf>
    <xf numFmtId="179" fontId="72" fillId="0" borderId="0" xfId="0" applyNumberFormat="1" applyFont="1" applyFill="1" applyAlignment="1">
      <alignment vertical="center"/>
    </xf>
    <xf numFmtId="179" fontId="72" fillId="0" borderId="0" xfId="0" applyNumberFormat="1" applyFont="1" applyFill="1" applyBorder="1" applyAlignment="1">
      <alignment horizontal="right" vertical="center"/>
    </xf>
    <xf numFmtId="0" fontId="72" fillId="0" borderId="15" xfId="0" applyFont="1" applyFill="1" applyBorder="1" applyAlignment="1">
      <alignment horizontal="center" vertical="center"/>
    </xf>
    <xf numFmtId="179" fontId="72" fillId="0" borderId="14" xfId="0" applyNumberFormat="1" applyFont="1" applyFill="1" applyBorder="1" applyAlignment="1">
      <alignment vertical="center"/>
    </xf>
    <xf numFmtId="0" fontId="75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right" vertical="center"/>
    </xf>
    <xf numFmtId="179" fontId="72" fillId="0" borderId="0" xfId="0" applyNumberFormat="1" applyFont="1" applyFill="1" applyAlignment="1">
      <alignment horizontal="right" vertical="center" indent="1"/>
    </xf>
    <xf numFmtId="179" fontId="72" fillId="0" borderId="14" xfId="0" applyNumberFormat="1" applyFont="1" applyFill="1" applyBorder="1" applyAlignment="1">
      <alignment horizontal="right" vertical="center" indent="1"/>
    </xf>
    <xf numFmtId="0" fontId="72" fillId="0" borderId="0" xfId="0" applyFont="1" applyFill="1" applyAlignment="1">
      <alignment horizontal="left" vertical="center"/>
    </xf>
    <xf numFmtId="0" fontId="72" fillId="0" borderId="0" xfId="0" applyFont="1" applyFill="1"/>
    <xf numFmtId="0" fontId="72" fillId="0" borderId="0" xfId="0" applyFont="1" applyAlignment="1">
      <alignment horizontal="center"/>
    </xf>
    <xf numFmtId="0" fontId="72" fillId="0" borderId="0" xfId="0" applyFont="1" applyBorder="1" applyAlignment="1">
      <alignment horizontal="right"/>
    </xf>
    <xf numFmtId="0" fontId="72" fillId="0" borderId="0" xfId="0" applyFont="1" applyBorder="1" applyAlignment="1">
      <alignment horizontal="center"/>
    </xf>
    <xf numFmtId="0" fontId="72" fillId="0" borderId="30" xfId="0" applyFont="1" applyBorder="1" applyAlignment="1">
      <alignment horizontal="center" vertical="center"/>
    </xf>
    <xf numFmtId="0" fontId="72" fillId="0" borderId="29" xfId="0" applyFont="1" applyBorder="1" applyAlignment="1">
      <alignment horizontal="center" vertical="center"/>
    </xf>
    <xf numFmtId="0" fontId="72" fillId="0" borderId="23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72" fillId="0" borderId="14" xfId="0" applyFont="1" applyBorder="1" applyAlignment="1">
      <alignment horizontal="center" vertical="center"/>
    </xf>
    <xf numFmtId="176" fontId="72" fillId="0" borderId="0" xfId="0" applyNumberFormat="1" applyFont="1" applyAlignment="1">
      <alignment horizontal="center" vertical="center"/>
    </xf>
    <xf numFmtId="176" fontId="72" fillId="0" borderId="14" xfId="0" applyNumberFormat="1" applyFont="1" applyBorder="1" applyAlignment="1">
      <alignment horizontal="center" vertical="center"/>
    </xf>
    <xf numFmtId="176" fontId="72" fillId="0" borderId="0" xfId="0" applyNumberFormat="1" applyFont="1" applyFill="1" applyAlignment="1">
      <alignment horizontal="center" vertical="center"/>
    </xf>
    <xf numFmtId="176" fontId="72" fillId="0" borderId="14" xfId="0" applyNumberFormat="1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 vertical="center"/>
    </xf>
    <xf numFmtId="176" fontId="75" fillId="0" borderId="0" xfId="0" applyNumberFormat="1" applyFont="1" applyFill="1" applyBorder="1" applyAlignment="1">
      <alignment horizontal="center" vertical="center"/>
    </xf>
    <xf numFmtId="179" fontId="75" fillId="0" borderId="0" xfId="0" applyNumberFormat="1" applyFont="1" applyFill="1" applyBorder="1" applyAlignment="1">
      <alignment vertical="center"/>
    </xf>
    <xf numFmtId="176" fontId="72" fillId="0" borderId="0" xfId="0" applyNumberFormat="1" applyFont="1" applyBorder="1" applyAlignment="1">
      <alignment horizontal="center" vertical="center"/>
    </xf>
    <xf numFmtId="179" fontId="75" fillId="0" borderId="0" xfId="0" applyNumberFormat="1" applyFont="1" applyFill="1" applyBorder="1" applyAlignment="1">
      <alignment horizontal="right" vertical="center" indent="1"/>
    </xf>
    <xf numFmtId="0" fontId="71" fillId="0" borderId="0" xfId="0" applyFont="1" applyBorder="1" applyAlignment="1"/>
    <xf numFmtId="0" fontId="72" fillId="0" borderId="0" xfId="0" applyFont="1" applyBorder="1" applyAlignment="1"/>
    <xf numFmtId="0" fontId="72" fillId="0" borderId="20" xfId="0" applyFont="1" applyBorder="1" applyAlignment="1">
      <alignment horizontal="center" vertical="center" wrapText="1"/>
    </xf>
    <xf numFmtId="0" fontId="72" fillId="0" borderId="16" xfId="0" applyFont="1" applyBorder="1" applyAlignment="1">
      <alignment horizontal="center" vertical="center" wrapText="1"/>
    </xf>
    <xf numFmtId="0" fontId="72" fillId="0" borderId="23" xfId="0" applyFont="1" applyBorder="1" applyAlignment="1">
      <alignment horizontal="center" vertical="center" wrapText="1"/>
    </xf>
    <xf numFmtId="0" fontId="72" fillId="0" borderId="33" xfId="0" applyFont="1" applyBorder="1" applyAlignment="1">
      <alignment horizontal="center" vertical="center" wrapText="1"/>
    </xf>
    <xf numFmtId="0" fontId="72" fillId="0" borderId="33" xfId="0" applyFont="1" applyBorder="1" applyAlignment="1">
      <alignment horizontal="right" vertical="center"/>
    </xf>
    <xf numFmtId="0" fontId="72" fillId="0" borderId="0" xfId="647" applyFont="1" applyBorder="1" applyAlignment="1">
      <alignment horizontal="right" vertical="center" indent="1"/>
    </xf>
    <xf numFmtId="181" fontId="72" fillId="0" borderId="0" xfId="737" applyFont="1" applyBorder="1" applyAlignment="1">
      <alignment horizontal="right" vertical="center" indent="1"/>
    </xf>
    <xf numFmtId="0" fontId="72" fillId="0" borderId="14" xfId="647" applyFont="1" applyBorder="1" applyAlignment="1">
      <alignment horizontal="right" vertical="center" indent="1"/>
    </xf>
    <xf numFmtId="0" fontId="87" fillId="0" borderId="0" xfId="0" applyFont="1" applyFill="1" applyBorder="1" applyAlignment="1">
      <alignment horizontal="right" vertical="center" indent="1"/>
    </xf>
    <xf numFmtId="0" fontId="87" fillId="0" borderId="14" xfId="0" applyFont="1" applyFill="1" applyBorder="1" applyAlignment="1">
      <alignment horizontal="right" vertical="center" indent="1"/>
    </xf>
    <xf numFmtId="41" fontId="87" fillId="0" borderId="0" xfId="0" applyNumberFormat="1" applyFont="1" applyFill="1" applyBorder="1" applyAlignment="1">
      <alignment horizontal="right" vertical="center" indent="1"/>
    </xf>
    <xf numFmtId="41" fontId="87" fillId="0" borderId="14" xfId="0" applyNumberFormat="1" applyFont="1" applyFill="1" applyBorder="1" applyAlignment="1">
      <alignment horizontal="right" vertical="center" indent="1"/>
    </xf>
    <xf numFmtId="0" fontId="75" fillId="0" borderId="20" xfId="0" applyFont="1" applyFill="1" applyBorder="1" applyAlignment="1">
      <alignment horizontal="center" vertical="center" wrapText="1"/>
    </xf>
    <xf numFmtId="0" fontId="75" fillId="0" borderId="21" xfId="324" applyFont="1" applyFill="1" applyBorder="1" applyAlignment="1">
      <alignment horizontal="right" vertical="center" indent="1"/>
    </xf>
    <xf numFmtId="181" fontId="75" fillId="0" borderId="21" xfId="383" quotePrefix="1" applyNumberFormat="1" applyFont="1" applyFill="1" applyBorder="1" applyAlignment="1">
      <alignment horizontal="right" vertical="center" indent="1"/>
    </xf>
    <xf numFmtId="0" fontId="75" fillId="0" borderId="20" xfId="324" applyFont="1" applyFill="1" applyBorder="1" applyAlignment="1">
      <alignment horizontal="right" vertical="center" indent="1"/>
    </xf>
    <xf numFmtId="0" fontId="75" fillId="0" borderId="21" xfId="0" applyFont="1" applyFill="1" applyBorder="1" applyAlignment="1">
      <alignment horizontal="center" vertical="center" wrapText="1"/>
    </xf>
    <xf numFmtId="0" fontId="72" fillId="0" borderId="35" xfId="0" applyFont="1" applyBorder="1" applyAlignment="1">
      <alignment vertical="center"/>
    </xf>
    <xf numFmtId="0" fontId="72" fillId="0" borderId="35" xfId="0" applyFont="1" applyBorder="1" applyAlignment="1">
      <alignment horizontal="right" vertical="center"/>
    </xf>
    <xf numFmtId="0" fontId="72" fillId="0" borderId="17" xfId="0" applyFont="1" applyBorder="1" applyAlignment="1">
      <alignment horizontal="center" vertical="center" wrapText="1"/>
    </xf>
    <xf numFmtId="0" fontId="72" fillId="0" borderId="2" xfId="0" applyFont="1" applyBorder="1" applyAlignment="1">
      <alignment horizontal="center" vertical="center" wrapText="1"/>
    </xf>
    <xf numFmtId="0" fontId="72" fillId="0" borderId="14" xfId="0" applyFont="1" applyFill="1" applyBorder="1" applyAlignment="1">
      <alignment horizontal="right" vertical="center" wrapText="1" indent="1"/>
    </xf>
    <xf numFmtId="0" fontId="72" fillId="0" borderId="0" xfId="0" applyFont="1" applyFill="1" applyBorder="1" applyAlignment="1">
      <alignment horizontal="right" vertical="center" wrapText="1" indent="1"/>
    </xf>
    <xf numFmtId="0" fontId="72" fillId="0" borderId="0" xfId="0" applyFont="1" applyBorder="1" applyAlignment="1">
      <alignment horizontal="right" vertical="center" indent="1"/>
    </xf>
    <xf numFmtId="179" fontId="87" fillId="0" borderId="0" xfId="324" applyNumberFormat="1" applyFont="1" applyFill="1" applyBorder="1" applyAlignment="1">
      <alignment horizontal="right" vertical="center" wrapText="1" indent="1"/>
    </xf>
    <xf numFmtId="193" fontId="87" fillId="0" borderId="0" xfId="0" applyNumberFormat="1" applyFont="1" applyFill="1" applyBorder="1" applyAlignment="1">
      <alignment horizontal="right" vertical="center" wrapText="1" indent="1"/>
    </xf>
    <xf numFmtId="179" fontId="87" fillId="0" borderId="14" xfId="324" applyNumberFormat="1" applyFont="1" applyFill="1" applyBorder="1" applyAlignment="1">
      <alignment horizontal="right" vertical="center" wrapText="1" indent="1"/>
    </xf>
    <xf numFmtId="0" fontId="72" fillId="0" borderId="0" xfId="0" applyFont="1" applyFill="1" applyBorder="1" applyAlignment="1">
      <alignment horizontal="right" vertical="center" indent="1"/>
    </xf>
    <xf numFmtId="179" fontId="75" fillId="0" borderId="21" xfId="324" applyNumberFormat="1" applyFont="1" applyFill="1" applyBorder="1" applyAlignment="1">
      <alignment horizontal="right" vertical="center" wrapText="1" indent="1"/>
    </xf>
    <xf numFmtId="179" fontId="75" fillId="0" borderId="20" xfId="324" applyNumberFormat="1" applyFont="1" applyFill="1" applyBorder="1" applyAlignment="1">
      <alignment horizontal="right" vertical="center" wrapText="1" indent="1"/>
    </xf>
    <xf numFmtId="0" fontId="78" fillId="0" borderId="0" xfId="0" applyFont="1" applyBorder="1" applyAlignment="1">
      <alignment horizontal="center" vertical="center"/>
    </xf>
    <xf numFmtId="0" fontId="71" fillId="0" borderId="0" xfId="0" applyFont="1" applyFill="1" applyBorder="1" applyAlignment="1">
      <alignment horizontal="right" indent="1"/>
    </xf>
    <xf numFmtId="0" fontId="72" fillId="0" borderId="13" xfId="0" applyFont="1" applyFill="1" applyBorder="1" applyAlignment="1">
      <alignment horizontal="right" indent="1"/>
    </xf>
    <xf numFmtId="0" fontId="72" fillId="0" borderId="0" xfId="0" applyFont="1" applyFill="1" applyBorder="1" applyAlignment="1">
      <alignment horizontal="right" indent="1"/>
    </xf>
    <xf numFmtId="0" fontId="80" fillId="0" borderId="17" xfId="647" applyFont="1" applyFill="1" applyBorder="1" applyAlignment="1">
      <alignment horizontal="center" vertical="center" wrapText="1"/>
    </xf>
    <xf numFmtId="3" fontId="80" fillId="0" borderId="17" xfId="647" applyNumberFormat="1" applyFont="1" applyFill="1" applyBorder="1" applyAlignment="1">
      <alignment horizontal="center" vertical="center" wrapText="1"/>
    </xf>
    <xf numFmtId="3" fontId="80" fillId="0" borderId="0" xfId="647" applyNumberFormat="1" applyFont="1" applyFill="1" applyBorder="1" applyAlignment="1">
      <alignment horizontal="center" vertical="center"/>
    </xf>
    <xf numFmtId="0" fontId="72" fillId="0" borderId="14" xfId="0" applyFont="1" applyFill="1" applyBorder="1" applyAlignment="1">
      <alignment horizontal="center" vertical="center" shrinkToFit="1"/>
    </xf>
    <xf numFmtId="176" fontId="72" fillId="0" borderId="0" xfId="0" applyNumberFormat="1" applyFont="1" applyFill="1" applyBorder="1" applyAlignment="1">
      <alignment horizontal="right" vertical="center" indent="1" shrinkToFit="1"/>
    </xf>
    <xf numFmtId="0" fontId="72" fillId="0" borderId="0" xfId="0" applyFont="1" applyFill="1" applyBorder="1" applyAlignment="1">
      <alignment vertical="center" shrinkToFit="1"/>
    </xf>
    <xf numFmtId="0" fontId="72" fillId="0" borderId="0" xfId="0" applyFont="1" applyFill="1" applyBorder="1" applyAlignment="1">
      <alignment horizontal="center" vertical="center" shrinkToFit="1"/>
    </xf>
    <xf numFmtId="176" fontId="82" fillId="0" borderId="0" xfId="0" applyNumberFormat="1" applyFont="1" applyFill="1" applyBorder="1" applyAlignment="1">
      <alignment horizontal="right" vertical="center" indent="1" shrinkToFit="1"/>
    </xf>
    <xf numFmtId="176" fontId="72" fillId="0" borderId="14" xfId="0" applyNumberFormat="1" applyFont="1" applyFill="1" applyBorder="1" applyAlignment="1">
      <alignment horizontal="right" vertical="center" wrapText="1" indent="1"/>
    </xf>
    <xf numFmtId="0" fontId="82" fillId="0" borderId="0" xfId="0" applyFont="1" applyFill="1" applyBorder="1" applyAlignment="1">
      <alignment horizontal="center" vertical="center" shrinkToFit="1"/>
    </xf>
    <xf numFmtId="0" fontId="86" fillId="0" borderId="0" xfId="0" applyFont="1" applyFill="1" applyBorder="1" applyAlignment="1">
      <alignment horizontal="right" vertical="center" shrinkToFit="1"/>
    </xf>
    <xf numFmtId="176" fontId="72" fillId="0" borderId="0" xfId="0" applyNumberFormat="1" applyFont="1" applyFill="1" applyBorder="1" applyAlignment="1">
      <alignment horizontal="left" vertical="center"/>
    </xf>
    <xf numFmtId="176" fontId="72" fillId="0" borderId="0" xfId="0" applyNumberFormat="1" applyFont="1" applyFill="1" applyBorder="1" applyAlignment="1">
      <alignment horizontal="right" vertical="center" indent="1"/>
    </xf>
    <xf numFmtId="176" fontId="72" fillId="0" borderId="0" xfId="0" applyNumberFormat="1" applyFont="1" applyFill="1" applyBorder="1" applyAlignment="1">
      <alignment vertical="center"/>
    </xf>
    <xf numFmtId="9" fontId="72" fillId="0" borderId="0" xfId="0" applyNumberFormat="1" applyFont="1" applyFill="1" applyBorder="1" applyAlignment="1">
      <alignment horizontal="right" vertical="center" indent="1"/>
    </xf>
    <xf numFmtId="9" fontId="78" fillId="0" borderId="0" xfId="0" applyNumberFormat="1" applyFont="1" applyFill="1" applyBorder="1" applyAlignment="1">
      <alignment horizontal="right" vertical="center" indent="1"/>
    </xf>
    <xf numFmtId="0" fontId="78" fillId="0" borderId="0" xfId="0" applyFont="1" applyFill="1" applyBorder="1" applyAlignment="1">
      <alignment horizontal="right" vertical="center" indent="1"/>
    </xf>
    <xf numFmtId="0" fontId="72" fillId="0" borderId="21" xfId="0" applyFont="1" applyFill="1" applyBorder="1" applyAlignment="1">
      <alignment horizontal="center" vertical="center" shrinkToFit="1"/>
    </xf>
    <xf numFmtId="0" fontId="72" fillId="0" borderId="21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shrinkToFit="1"/>
    </xf>
    <xf numFmtId="0" fontId="75" fillId="0" borderId="0" xfId="0" applyFont="1" applyFill="1" applyBorder="1" applyAlignment="1">
      <alignment horizontal="center" vertical="center" wrapText="1"/>
    </xf>
    <xf numFmtId="3" fontId="76" fillId="0" borderId="0" xfId="166" applyNumberFormat="1" applyFont="1" applyFill="1" applyBorder="1" applyAlignment="1">
      <alignment horizontal="right" vertical="center"/>
    </xf>
    <xf numFmtId="3" fontId="75" fillId="0" borderId="0" xfId="166" applyNumberFormat="1" applyFont="1" applyFill="1" applyBorder="1" applyAlignment="1">
      <alignment horizontal="right" vertical="center"/>
    </xf>
    <xf numFmtId="191" fontId="75" fillId="0" borderId="0" xfId="148" applyNumberFormat="1" applyFont="1" applyFill="1" applyBorder="1" applyAlignment="1">
      <alignment horizontal="center" vertical="center"/>
    </xf>
    <xf numFmtId="3" fontId="76" fillId="0" borderId="14" xfId="166" applyNumberFormat="1" applyFont="1" applyFill="1" applyBorder="1" applyAlignment="1">
      <alignment horizontal="right" vertical="center"/>
    </xf>
    <xf numFmtId="0" fontId="75" fillId="0" borderId="0" xfId="0" quotePrefix="1" applyFont="1" applyFill="1" applyBorder="1" applyAlignment="1">
      <alignment horizontal="center" vertical="center" wrapText="1"/>
    </xf>
    <xf numFmtId="0" fontId="75" fillId="0" borderId="14" xfId="0" applyFont="1" applyFill="1" applyBorder="1" applyAlignment="1">
      <alignment horizontal="center" vertical="center" wrapText="1"/>
    </xf>
    <xf numFmtId="200" fontId="75" fillId="0" borderId="0" xfId="0" applyNumberFormat="1" applyFont="1" applyFill="1" applyBorder="1" applyAlignment="1">
      <alignment horizontal="right" vertical="center" wrapText="1" indent="1"/>
    </xf>
    <xf numFmtId="176" fontId="75" fillId="0" borderId="0" xfId="0" applyNumberFormat="1" applyFont="1" applyFill="1" applyBorder="1" applyAlignment="1">
      <alignment horizontal="right" vertical="center" wrapText="1" indent="1"/>
    </xf>
    <xf numFmtId="0" fontId="75" fillId="0" borderId="15" xfId="0" applyFont="1" applyFill="1" applyBorder="1" applyAlignment="1">
      <alignment horizontal="center" vertical="center" wrapText="1"/>
    </xf>
    <xf numFmtId="0" fontId="75" fillId="0" borderId="14" xfId="0" quotePrefix="1" applyFont="1" applyFill="1" applyBorder="1" applyAlignment="1">
      <alignment horizontal="center" vertical="center" wrapText="1"/>
    </xf>
    <xf numFmtId="200" fontId="75" fillId="0" borderId="0" xfId="0" applyNumberFormat="1" applyFont="1" applyFill="1" applyBorder="1" applyAlignment="1">
      <alignment horizontal="center" vertical="center" wrapText="1"/>
    </xf>
    <xf numFmtId="200" fontId="75" fillId="0" borderId="0" xfId="0" applyNumberFormat="1" applyFont="1" applyFill="1" applyBorder="1" applyAlignment="1">
      <alignment horizontal="center" vertical="center"/>
    </xf>
    <xf numFmtId="0" fontId="75" fillId="0" borderId="15" xfId="0" quotePrefix="1" applyFont="1" applyFill="1" applyBorder="1" applyAlignment="1">
      <alignment horizontal="center" vertical="center" wrapText="1"/>
    </xf>
    <xf numFmtId="201" fontId="75" fillId="0" borderId="0" xfId="0" applyNumberFormat="1" applyFont="1" applyFill="1" applyBorder="1" applyAlignment="1">
      <alignment horizontal="center" vertical="center" wrapText="1"/>
    </xf>
    <xf numFmtId="0" fontId="75" fillId="0" borderId="14" xfId="161" applyFont="1" applyFill="1" applyBorder="1" applyAlignment="1">
      <alignment horizontal="center" vertical="center" shrinkToFit="1"/>
    </xf>
    <xf numFmtId="200" fontId="75" fillId="0" borderId="0" xfId="164" quotePrefix="1" applyNumberFormat="1" applyFont="1" applyFill="1" applyBorder="1" applyAlignment="1">
      <alignment horizontal="right" vertical="center"/>
    </xf>
    <xf numFmtId="193" fontId="72" fillId="0" borderId="0" xfId="164" quotePrefix="1" applyNumberFormat="1" applyFont="1" applyFill="1" applyBorder="1" applyAlignment="1">
      <alignment horizontal="right" vertical="center"/>
    </xf>
    <xf numFmtId="0" fontId="75" fillId="0" borderId="15" xfId="164" quotePrefix="1" applyNumberFormat="1" applyFont="1" applyFill="1" applyBorder="1" applyAlignment="1">
      <alignment horizontal="center" vertical="center" shrinkToFit="1"/>
    </xf>
    <xf numFmtId="179" fontId="75" fillId="0" borderId="0" xfId="0" applyNumberFormat="1" applyFont="1" applyFill="1" applyBorder="1" applyAlignment="1">
      <alignment horizontal="right" vertical="center" wrapText="1" indent="2"/>
    </xf>
    <xf numFmtId="177" fontId="75" fillId="0" borderId="0" xfId="735" applyNumberFormat="1" applyFont="1" applyFill="1" applyBorder="1" applyAlignment="1">
      <alignment horizontal="right" vertical="center" wrapText="1" indent="2"/>
    </xf>
    <xf numFmtId="177" fontId="75" fillId="0" borderId="14" xfId="735" applyNumberFormat="1" applyFont="1" applyFill="1" applyBorder="1" applyAlignment="1">
      <alignment horizontal="right" vertical="center" wrapText="1" indent="2"/>
    </xf>
    <xf numFmtId="177" fontId="72" fillId="0" borderId="0" xfId="0" applyNumberFormat="1" applyFont="1" applyFill="1" applyBorder="1" applyAlignment="1">
      <alignment horizontal="right" vertical="center" wrapText="1" indent="2"/>
    </xf>
    <xf numFmtId="193" fontId="72" fillId="0" borderId="0" xfId="0" applyNumberFormat="1" applyFont="1" applyFill="1" applyBorder="1" applyAlignment="1">
      <alignment horizontal="right" vertical="center" wrapText="1" indent="2"/>
    </xf>
    <xf numFmtId="193" fontId="72" fillId="0" borderId="14" xfId="735" applyNumberFormat="1" applyFont="1" applyFill="1" applyBorder="1" applyAlignment="1">
      <alignment horizontal="right" vertical="center" wrapText="1" indent="2"/>
    </xf>
    <xf numFmtId="0" fontId="83" fillId="0" borderId="14" xfId="736" applyFont="1" applyFill="1" applyBorder="1" applyAlignment="1">
      <alignment horizontal="center" vertical="center" wrapText="1" shrinkToFit="1"/>
    </xf>
    <xf numFmtId="179" fontId="72" fillId="0" borderId="0" xfId="0" quotePrefix="1" applyNumberFormat="1" applyFont="1" applyFill="1" applyBorder="1" applyAlignment="1">
      <alignment horizontal="right" vertical="center" wrapText="1" indent="2"/>
    </xf>
    <xf numFmtId="0" fontId="75" fillId="0" borderId="14" xfId="162" applyNumberFormat="1" applyFont="1" applyFill="1" applyBorder="1" applyAlignment="1">
      <alignment horizontal="center" vertical="center"/>
    </xf>
    <xf numFmtId="200" fontId="75" fillId="0" borderId="0" xfId="165" applyNumberFormat="1" applyFont="1" applyFill="1" applyBorder="1" applyAlignment="1">
      <alignment horizontal="center" vertical="center"/>
    </xf>
    <xf numFmtId="0" fontId="75" fillId="0" borderId="15" xfId="162" applyNumberFormat="1" applyFont="1" applyFill="1" applyBorder="1" applyAlignment="1">
      <alignment horizontal="center" vertical="center"/>
    </xf>
    <xf numFmtId="0" fontId="86" fillId="0" borderId="14" xfId="162" applyNumberFormat="1" applyFont="1" applyFill="1" applyBorder="1" applyAlignment="1">
      <alignment horizontal="center" vertical="center"/>
    </xf>
    <xf numFmtId="0" fontId="86" fillId="0" borderId="15" xfId="162" applyNumberFormat="1" applyFont="1" applyFill="1" applyBorder="1" applyAlignment="1">
      <alignment horizontal="center" vertical="center"/>
    </xf>
    <xf numFmtId="179" fontId="75" fillId="0" borderId="15" xfId="0" applyNumberFormat="1" applyFont="1" applyFill="1" applyBorder="1" applyAlignment="1">
      <alignment horizontal="right" vertical="center" indent="1"/>
    </xf>
    <xf numFmtId="178" fontId="75" fillId="0" borderId="0" xfId="0" applyNumberFormat="1" applyFont="1" applyFill="1" applyBorder="1" applyAlignment="1">
      <alignment horizontal="right" vertical="center" indent="1"/>
    </xf>
    <xf numFmtId="0" fontId="75" fillId="0" borderId="15" xfId="0" applyFont="1" applyFill="1" applyBorder="1" applyAlignment="1">
      <alignment horizontal="center" vertical="center" shrinkToFit="1"/>
    </xf>
    <xf numFmtId="179" fontId="72" fillId="0" borderId="0" xfId="0" applyNumberFormat="1" applyFont="1" applyFill="1" applyBorder="1" applyAlignment="1">
      <alignment horizontal="right" vertical="center" wrapText="1" indent="1"/>
    </xf>
    <xf numFmtId="193" fontId="72" fillId="0" borderId="0" xfId="0" applyNumberFormat="1" applyFont="1" applyFill="1" applyBorder="1" applyAlignment="1">
      <alignment horizontal="right" vertical="center" indent="1"/>
    </xf>
    <xf numFmtId="193" fontId="75" fillId="0" borderId="0" xfId="0" applyNumberFormat="1" applyFont="1" applyFill="1" applyBorder="1" applyAlignment="1">
      <alignment horizontal="right" vertical="center" indent="1"/>
    </xf>
    <xf numFmtId="0" fontId="72" fillId="0" borderId="21" xfId="0" applyFont="1" applyFill="1" applyBorder="1" applyAlignment="1">
      <alignment horizontal="center" vertical="center"/>
    </xf>
    <xf numFmtId="179" fontId="72" fillId="0" borderId="22" xfId="0" applyNumberFormat="1" applyFont="1" applyFill="1" applyBorder="1" applyAlignment="1">
      <alignment horizontal="right" vertical="center" indent="1"/>
    </xf>
    <xf numFmtId="178" fontId="72" fillId="0" borderId="21" xfId="0" applyNumberFormat="1" applyFont="1" applyFill="1" applyBorder="1" applyAlignment="1">
      <alignment horizontal="right" vertical="center" indent="1"/>
    </xf>
    <xf numFmtId="179" fontId="72" fillId="0" borderId="21" xfId="0" applyNumberFormat="1" applyFont="1" applyFill="1" applyBorder="1" applyAlignment="1">
      <alignment horizontal="right" vertical="center" indent="1"/>
    </xf>
    <xf numFmtId="178" fontId="75" fillId="0" borderId="20" xfId="0" applyNumberFormat="1" applyFont="1" applyFill="1" applyBorder="1" applyAlignment="1">
      <alignment horizontal="right" vertical="center" indent="1"/>
    </xf>
    <xf numFmtId="0" fontId="75" fillId="0" borderId="20" xfId="0" applyFont="1" applyFill="1" applyBorder="1" applyAlignment="1">
      <alignment horizontal="center" vertical="center"/>
    </xf>
    <xf numFmtId="179" fontId="75" fillId="0" borderId="21" xfId="0" applyNumberFormat="1" applyFont="1" applyFill="1" applyBorder="1" applyAlignment="1">
      <alignment vertical="center"/>
    </xf>
    <xf numFmtId="179" fontId="75" fillId="0" borderId="21" xfId="0" quotePrefix="1" applyNumberFormat="1" applyFont="1" applyFill="1" applyBorder="1" applyAlignment="1">
      <alignment horizontal="right" vertical="center"/>
    </xf>
    <xf numFmtId="0" fontId="75" fillId="0" borderId="22" xfId="0" applyFont="1" applyFill="1" applyBorder="1" applyAlignment="1">
      <alignment horizontal="center" vertical="center"/>
    </xf>
    <xf numFmtId="179" fontId="75" fillId="0" borderId="21" xfId="0" applyNumberFormat="1" applyFont="1" applyFill="1" applyBorder="1" applyAlignment="1">
      <alignment horizontal="right" vertical="center" indent="1"/>
    </xf>
    <xf numFmtId="179" fontId="75" fillId="0" borderId="21" xfId="0" quotePrefix="1" applyNumberFormat="1" applyFont="1" applyFill="1" applyBorder="1" applyAlignment="1">
      <alignment horizontal="right" vertical="center" indent="1"/>
    </xf>
    <xf numFmtId="0" fontId="75" fillId="0" borderId="14" xfId="0" applyFont="1" applyFill="1" applyBorder="1" applyAlignment="1">
      <alignment horizontal="center" vertical="center"/>
    </xf>
    <xf numFmtId="176" fontId="75" fillId="0" borderId="0" xfId="0" applyNumberFormat="1" applyFont="1" applyFill="1" applyAlignment="1">
      <alignment horizontal="center" vertical="center"/>
    </xf>
    <xf numFmtId="176" fontId="75" fillId="0" borderId="14" xfId="0" applyNumberFormat="1" applyFont="1" applyFill="1" applyBorder="1" applyAlignment="1">
      <alignment horizontal="center" vertical="center"/>
    </xf>
    <xf numFmtId="176" fontId="72" fillId="0" borderId="0" xfId="0" applyNumberFormat="1" applyFont="1" applyFill="1" applyBorder="1" applyAlignment="1">
      <alignment horizontal="center" vertical="center"/>
    </xf>
    <xf numFmtId="193" fontId="72" fillId="0" borderId="0" xfId="0" applyNumberFormat="1" applyFont="1" applyFill="1" applyBorder="1" applyAlignment="1">
      <alignment horizontal="center" vertical="center"/>
    </xf>
    <xf numFmtId="193" fontId="72" fillId="0" borderId="14" xfId="0" applyNumberFormat="1" applyFont="1" applyFill="1" applyBorder="1" applyAlignment="1">
      <alignment horizontal="center" vertical="center"/>
    </xf>
    <xf numFmtId="176" fontId="82" fillId="0" borderId="21" xfId="0" applyNumberFormat="1" applyFont="1" applyFill="1" applyBorder="1" applyAlignment="1">
      <alignment horizontal="center" vertical="center"/>
    </xf>
    <xf numFmtId="176" fontId="72" fillId="0" borderId="20" xfId="0" applyNumberFormat="1" applyFont="1" applyFill="1" applyBorder="1" applyAlignment="1">
      <alignment horizontal="center" vertical="center"/>
    </xf>
    <xf numFmtId="41" fontId="88" fillId="0" borderId="0" xfId="0" applyNumberFormat="1" applyFont="1" applyFill="1" applyBorder="1" applyAlignment="1">
      <alignment horizontal="right" vertical="center" indent="1"/>
    </xf>
    <xf numFmtId="41" fontId="88" fillId="0" borderId="14" xfId="0" applyNumberFormat="1" applyFont="1" applyFill="1" applyBorder="1" applyAlignment="1">
      <alignment horizontal="right" vertical="center" indent="1"/>
    </xf>
    <xf numFmtId="0" fontId="75" fillId="0" borderId="14" xfId="0" applyFont="1" applyFill="1" applyBorder="1" applyAlignment="1">
      <alignment horizontal="right" vertical="center" wrapText="1" indent="1"/>
    </xf>
    <xf numFmtId="179" fontId="88" fillId="0" borderId="0" xfId="324" applyNumberFormat="1" applyFont="1" applyFill="1" applyBorder="1" applyAlignment="1">
      <alignment horizontal="right" vertical="center" wrapText="1" indent="1"/>
    </xf>
    <xf numFmtId="193" fontId="88" fillId="0" borderId="0" xfId="0" applyNumberFormat="1" applyFont="1" applyFill="1" applyBorder="1" applyAlignment="1">
      <alignment horizontal="right" vertical="center" wrapText="1" indent="1"/>
    </xf>
    <xf numFmtId="179" fontId="88" fillId="0" borderId="14" xfId="324" applyNumberFormat="1" applyFont="1" applyFill="1" applyBorder="1" applyAlignment="1">
      <alignment horizontal="right" vertical="center" wrapText="1" indent="1"/>
    </xf>
    <xf numFmtId="0" fontId="75" fillId="0" borderId="0" xfId="0" applyFont="1" applyFill="1" applyBorder="1" applyAlignment="1">
      <alignment horizontal="right" vertical="center" wrapText="1" indent="1"/>
    </xf>
    <xf numFmtId="0" fontId="86" fillId="0" borderId="20" xfId="0" applyFont="1" applyFill="1" applyBorder="1" applyAlignment="1">
      <alignment horizontal="center" vertical="center" shrinkToFit="1"/>
    </xf>
    <xf numFmtId="176" fontId="86" fillId="0" borderId="22" xfId="0" applyNumberFormat="1" applyFont="1" applyFill="1" applyBorder="1" applyAlignment="1">
      <alignment horizontal="right" vertical="center" indent="1" shrinkToFit="1"/>
    </xf>
    <xf numFmtId="176" fontId="86" fillId="0" borderId="21" xfId="0" applyNumberFormat="1" applyFont="1" applyFill="1" applyBorder="1" applyAlignment="1">
      <alignment horizontal="right" vertical="center" indent="1" shrinkToFit="1"/>
    </xf>
    <xf numFmtId="176" fontId="75" fillId="0" borderId="21" xfId="0" applyNumberFormat="1" applyFont="1" applyFill="1" applyBorder="1" applyAlignment="1">
      <alignment horizontal="right" vertical="center" indent="1" shrinkToFit="1"/>
    </xf>
    <xf numFmtId="176" fontId="75" fillId="0" borderId="21" xfId="0" applyNumberFormat="1" applyFont="1" applyFill="1" applyBorder="1" applyAlignment="1">
      <alignment horizontal="right" vertical="center" wrapText="1" indent="1"/>
    </xf>
    <xf numFmtId="176" fontId="75" fillId="0" borderId="20" xfId="0" applyNumberFormat="1" applyFont="1" applyFill="1" applyBorder="1" applyAlignment="1">
      <alignment horizontal="right" vertical="center" wrapText="1" indent="1"/>
    </xf>
    <xf numFmtId="0" fontId="86" fillId="0" borderId="22" xfId="0" applyFont="1" applyFill="1" applyBorder="1" applyAlignment="1">
      <alignment horizontal="center" vertical="center" shrinkToFit="1"/>
    </xf>
    <xf numFmtId="0" fontId="71" fillId="0" borderId="0" xfId="0" applyFont="1" applyFill="1" applyBorder="1" applyAlignment="1">
      <alignment horizontal="center"/>
    </xf>
    <xf numFmtId="0" fontId="72" fillId="0" borderId="25" xfId="0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wrapText="1"/>
    </xf>
    <xf numFmtId="0" fontId="72" fillId="0" borderId="34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31" xfId="0" applyFont="1" applyFill="1" applyBorder="1" applyAlignment="1">
      <alignment horizontal="center" vertical="center" wrapText="1"/>
    </xf>
    <xf numFmtId="0" fontId="72" fillId="0" borderId="30" xfId="0" applyFont="1" applyFill="1" applyBorder="1" applyAlignment="1">
      <alignment horizontal="center" vertical="center" wrapText="1"/>
    </xf>
    <xf numFmtId="0" fontId="72" fillId="0" borderId="19" xfId="0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left" vertical="center"/>
    </xf>
    <xf numFmtId="0" fontId="72" fillId="0" borderId="21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 wrapText="1"/>
    </xf>
    <xf numFmtId="0" fontId="72" fillId="0" borderId="17" xfId="0" applyFont="1" applyFill="1" applyBorder="1" applyAlignment="1">
      <alignment horizontal="center" vertical="center" wrapText="1"/>
    </xf>
    <xf numFmtId="0" fontId="72" fillId="0" borderId="29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horizontal="center" vertical="center" wrapText="1"/>
    </xf>
    <xf numFmtId="0" fontId="72" fillId="0" borderId="23" xfId="0" applyFont="1" applyFill="1" applyBorder="1" applyAlignment="1">
      <alignment horizontal="center" vertical="center" wrapText="1"/>
    </xf>
    <xf numFmtId="0" fontId="72" fillId="0" borderId="18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shrinkToFit="1"/>
    </xf>
    <xf numFmtId="0" fontId="72" fillId="0" borderId="21" xfId="0" applyFont="1" applyFill="1" applyBorder="1" applyAlignment="1">
      <alignment horizontal="center" vertical="center" shrinkToFit="1"/>
    </xf>
    <xf numFmtId="0" fontId="72" fillId="0" borderId="20" xfId="0" applyFont="1" applyFill="1" applyBorder="1" applyAlignment="1">
      <alignment horizontal="center" vertical="center" shrinkToFit="1"/>
    </xf>
    <xf numFmtId="0" fontId="72" fillId="0" borderId="27" xfId="0" applyFont="1" applyFill="1" applyBorder="1" applyAlignment="1">
      <alignment horizontal="center" vertical="center" wrapText="1"/>
    </xf>
    <xf numFmtId="0" fontId="72" fillId="0" borderId="26" xfId="0" applyFont="1" applyFill="1" applyBorder="1" applyAlignment="1">
      <alignment horizontal="center" vertical="center" wrapText="1"/>
    </xf>
    <xf numFmtId="0" fontId="72" fillId="0" borderId="27" xfId="0" applyFont="1" applyFill="1" applyBorder="1" applyAlignment="1">
      <alignment horizontal="center" vertical="center" shrinkToFit="1"/>
    </xf>
    <xf numFmtId="0" fontId="72" fillId="0" borderId="31" xfId="0" applyFont="1" applyFill="1" applyBorder="1" applyAlignment="1">
      <alignment horizontal="center" vertical="center" shrinkToFit="1"/>
    </xf>
    <xf numFmtId="0" fontId="72" fillId="0" borderId="23" xfId="0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left" vertical="center"/>
    </xf>
    <xf numFmtId="0" fontId="53" fillId="0" borderId="23" xfId="0" applyFont="1" applyFill="1" applyBorder="1" applyAlignment="1">
      <alignment horizontal="center" vertical="center" shrinkToFit="1"/>
    </xf>
    <xf numFmtId="0" fontId="53" fillId="0" borderId="31" xfId="0" applyFont="1" applyFill="1" applyBorder="1" applyAlignment="1">
      <alignment horizontal="center" vertical="center" shrinkToFit="1"/>
    </xf>
    <xf numFmtId="0" fontId="53" fillId="0" borderId="3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/>
    </xf>
    <xf numFmtId="0" fontId="53" fillId="0" borderId="23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center" vertical="center" wrapText="1"/>
    </xf>
    <xf numFmtId="0" fontId="53" fillId="0" borderId="21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72" fillId="0" borderId="23" xfId="0" applyFont="1" applyBorder="1" applyAlignment="1">
      <alignment horizontal="center" vertical="center" wrapText="1"/>
    </xf>
    <xf numFmtId="0" fontId="72" fillId="0" borderId="22" xfId="0" applyFont="1" applyBorder="1" applyAlignment="1">
      <alignment horizontal="center" vertical="center" wrapText="1"/>
    </xf>
    <xf numFmtId="0" fontId="72" fillId="0" borderId="18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/>
    </xf>
    <xf numFmtId="0" fontId="72" fillId="0" borderId="20" xfId="0" applyFont="1" applyBorder="1" applyAlignment="1">
      <alignment horizontal="center" vertical="center" wrapText="1"/>
    </xf>
    <xf numFmtId="0" fontId="72" fillId="0" borderId="19" xfId="0" applyFont="1" applyBorder="1" applyAlignment="1">
      <alignment horizontal="center" vertical="center" wrapText="1"/>
    </xf>
    <xf numFmtId="0" fontId="72" fillId="0" borderId="16" xfId="0" applyFont="1" applyBorder="1" applyAlignment="1">
      <alignment horizontal="center" vertical="center"/>
    </xf>
    <xf numFmtId="0" fontId="72" fillId="0" borderId="29" xfId="0" applyFont="1" applyBorder="1" applyAlignment="1">
      <alignment horizontal="center" vertical="center"/>
    </xf>
    <xf numFmtId="0" fontId="72" fillId="0" borderId="20" xfId="0" applyFont="1" applyBorder="1" applyAlignment="1">
      <alignment horizontal="center" vertical="center"/>
    </xf>
    <xf numFmtId="0" fontId="72" fillId="0" borderId="22" xfId="0" applyFont="1" applyBorder="1" applyAlignment="1">
      <alignment horizontal="center" vertical="center"/>
    </xf>
    <xf numFmtId="0" fontId="81" fillId="0" borderId="25" xfId="647" applyFont="1" applyFill="1" applyBorder="1" applyAlignment="1">
      <alignment horizontal="center" vertical="center" wrapText="1"/>
    </xf>
    <xf numFmtId="0" fontId="81" fillId="0" borderId="27" xfId="647" applyFont="1" applyFill="1" applyBorder="1" applyAlignment="1">
      <alignment horizontal="center" vertical="center"/>
    </xf>
    <xf numFmtId="0" fontId="71" fillId="0" borderId="0" xfId="164" applyFont="1" applyBorder="1" applyAlignment="1">
      <alignment horizontal="center" vertical="center" wrapText="1"/>
    </xf>
    <xf numFmtId="0" fontId="71" fillId="0" borderId="0" xfId="164" applyFont="1" applyAlignment="1">
      <alignment horizontal="center" vertical="center"/>
    </xf>
    <xf numFmtId="200" fontId="75" fillId="0" borderId="0" xfId="165" applyNumberFormat="1" applyFont="1" applyFill="1" applyBorder="1" applyAlignment="1">
      <alignment horizontal="center" vertical="center"/>
    </xf>
    <xf numFmtId="200" fontId="75" fillId="0" borderId="14" xfId="165" applyNumberFormat="1" applyFont="1" applyFill="1" applyBorder="1" applyAlignment="1">
      <alignment horizontal="center" vertical="center"/>
    </xf>
    <xf numFmtId="0" fontId="72" fillId="0" borderId="27" xfId="165" applyNumberFormat="1" applyFont="1" applyFill="1" applyBorder="1" applyAlignment="1">
      <alignment horizontal="center" vertical="center"/>
    </xf>
    <xf numFmtId="0" fontId="72" fillId="0" borderId="26" xfId="165" applyNumberFormat="1" applyFont="1" applyFill="1" applyBorder="1" applyAlignment="1">
      <alignment horizontal="center" vertical="center"/>
    </xf>
    <xf numFmtId="0" fontId="72" fillId="0" borderId="22" xfId="165" applyNumberFormat="1" applyFont="1" applyFill="1" applyBorder="1" applyAlignment="1">
      <alignment horizontal="center" vertical="center"/>
    </xf>
    <xf numFmtId="0" fontId="72" fillId="0" borderId="20" xfId="165" applyNumberFormat="1" applyFont="1" applyFill="1" applyBorder="1" applyAlignment="1">
      <alignment horizontal="center" vertical="center"/>
    </xf>
    <xf numFmtId="176" fontId="72" fillId="0" borderId="0" xfId="165" applyNumberFormat="1" applyFont="1" applyFill="1" applyBorder="1" applyAlignment="1">
      <alignment horizontal="center" vertical="center"/>
    </xf>
    <xf numFmtId="176" fontId="72" fillId="0" borderId="14" xfId="165" applyNumberFormat="1" applyFont="1" applyFill="1" applyBorder="1" applyAlignment="1">
      <alignment horizontal="center" vertical="center"/>
    </xf>
    <xf numFmtId="200" fontId="72" fillId="0" borderId="0" xfId="165" applyNumberFormat="1" applyFont="1" applyFill="1" applyBorder="1" applyAlignment="1">
      <alignment horizontal="center" vertical="center"/>
    </xf>
    <xf numFmtId="200" fontId="72" fillId="0" borderId="14" xfId="165" applyNumberFormat="1" applyFont="1" applyFill="1" applyBorder="1" applyAlignment="1">
      <alignment horizontal="center" vertical="center"/>
    </xf>
    <xf numFmtId="0" fontId="72" fillId="0" borderId="23" xfId="0" applyFont="1" applyBorder="1" applyAlignment="1">
      <alignment horizontal="center" vertical="center" wrapText="1" shrinkToFit="1"/>
    </xf>
    <xf numFmtId="0" fontId="72" fillId="0" borderId="18" xfId="0" applyFont="1" applyBorder="1" applyAlignment="1">
      <alignment horizontal="center" vertical="center" shrinkToFit="1"/>
    </xf>
    <xf numFmtId="0" fontId="72" fillId="0" borderId="25" xfId="0" applyFont="1" applyBorder="1" applyAlignment="1">
      <alignment horizontal="center" vertical="center" wrapText="1"/>
    </xf>
    <xf numFmtId="0" fontId="72" fillId="0" borderId="31" xfId="0" applyFont="1" applyBorder="1" applyAlignment="1">
      <alignment horizontal="center" vertical="center" wrapText="1"/>
    </xf>
    <xf numFmtId="0" fontId="71" fillId="0" borderId="0" xfId="0" applyFont="1" applyFill="1" applyAlignment="1">
      <alignment horizontal="center"/>
    </xf>
    <xf numFmtId="0" fontId="80" fillId="0" borderId="24" xfId="0" applyFont="1" applyFill="1" applyBorder="1" applyAlignment="1">
      <alignment horizontal="center" vertical="center" wrapText="1"/>
    </xf>
    <xf numFmtId="0" fontId="80" fillId="0" borderId="16" xfId="0" applyFont="1" applyFill="1" applyBorder="1" applyAlignment="1">
      <alignment vertical="center"/>
    </xf>
    <xf numFmtId="0" fontId="80" fillId="0" borderId="30" xfId="0" applyFont="1" applyFill="1" applyBorder="1" applyAlignment="1">
      <alignment horizontal="center" vertical="center" wrapText="1"/>
    </xf>
    <xf numFmtId="0" fontId="80" fillId="0" borderId="19" xfId="0" applyFont="1" applyFill="1" applyBorder="1" applyAlignment="1">
      <alignment horizontal="center" vertical="center" wrapText="1"/>
    </xf>
    <xf numFmtId="0" fontId="80" fillId="0" borderId="23" xfId="0" applyFont="1" applyFill="1" applyBorder="1" applyAlignment="1">
      <alignment horizontal="center" vertical="center" wrapText="1"/>
    </xf>
    <xf numFmtId="0" fontId="80" fillId="0" borderId="18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 wrapText="1"/>
    </xf>
    <xf numFmtId="0" fontId="80" fillId="0" borderId="29" xfId="0" applyFont="1" applyFill="1" applyBorder="1" applyAlignment="1">
      <alignment horizontal="center" vertical="center"/>
    </xf>
    <xf numFmtId="0" fontId="80" fillId="0" borderId="23" xfId="0" applyFont="1" applyFill="1" applyBorder="1" applyAlignment="1">
      <alignment horizontal="center" vertical="center"/>
    </xf>
    <xf numFmtId="0" fontId="80" fillId="0" borderId="31" xfId="0" applyFont="1" applyFill="1" applyBorder="1" applyAlignment="1">
      <alignment horizontal="center" vertical="center"/>
    </xf>
    <xf numFmtId="0" fontId="80" fillId="0" borderId="3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right"/>
    </xf>
    <xf numFmtId="0" fontId="71" fillId="0" borderId="0" xfId="0" applyFont="1" applyAlignment="1">
      <alignment horizontal="center"/>
    </xf>
    <xf numFmtId="0" fontId="72" fillId="0" borderId="0" xfId="0" applyFont="1" applyBorder="1" applyAlignment="1">
      <alignment horizontal="left" vertical="center"/>
    </xf>
    <xf numFmtId="0" fontId="72" fillId="0" borderId="16" xfId="0" applyFont="1" applyBorder="1" applyAlignment="1">
      <alignment horizontal="center" vertical="center" wrapText="1"/>
    </xf>
    <xf numFmtId="0" fontId="72" fillId="0" borderId="17" xfId="0" applyFont="1" applyBorder="1" applyAlignment="1">
      <alignment horizontal="center" vertical="center" wrapText="1"/>
    </xf>
    <xf numFmtId="0" fontId="72" fillId="0" borderId="21" xfId="0" applyFont="1" applyBorder="1" applyAlignment="1">
      <alignment horizontal="center" vertical="center" wrapText="1"/>
    </xf>
    <xf numFmtId="176" fontId="72" fillId="0" borderId="0" xfId="0" applyNumberFormat="1" applyFont="1" applyFill="1" applyBorder="1" applyAlignment="1">
      <alignment horizontal="right" vertical="center"/>
    </xf>
    <xf numFmtId="176" fontId="72" fillId="0" borderId="0" xfId="0" applyNumberFormat="1" applyFont="1" applyFill="1" applyBorder="1" applyAlignment="1">
      <alignment horizontal="right" vertical="center" indent="1"/>
    </xf>
    <xf numFmtId="0" fontId="72" fillId="0" borderId="30" xfId="0" applyFont="1" applyFill="1" applyBorder="1" applyAlignment="1">
      <alignment horizontal="right" vertical="center" wrapText="1" indent="1"/>
    </xf>
    <xf numFmtId="0" fontId="71" fillId="0" borderId="0" xfId="0" applyFont="1" applyFill="1" applyBorder="1" applyAlignment="1">
      <alignment horizontal="right" indent="1"/>
    </xf>
    <xf numFmtId="0" fontId="72" fillId="0" borderId="16" xfId="0" applyFont="1" applyFill="1" applyBorder="1" applyAlignment="1">
      <alignment horizontal="right" vertical="center" wrapText="1" indent="1"/>
    </xf>
    <xf numFmtId="3" fontId="80" fillId="0" borderId="23" xfId="647" applyNumberFormat="1" applyFont="1" applyFill="1" applyBorder="1" applyAlignment="1">
      <alignment horizontal="center" vertical="center" wrapText="1"/>
    </xf>
    <xf numFmtId="3" fontId="80" fillId="0" borderId="30" xfId="647" applyNumberFormat="1" applyFont="1" applyFill="1" applyBorder="1" applyAlignment="1">
      <alignment horizontal="right" vertical="center" wrapText="1" indent="1"/>
    </xf>
    <xf numFmtId="3" fontId="80" fillId="0" borderId="31" xfId="647" applyNumberFormat="1" applyFont="1" applyFill="1" applyBorder="1" applyAlignment="1">
      <alignment horizontal="center" vertical="center" wrapText="1"/>
    </xf>
    <xf numFmtId="3" fontId="80" fillId="0" borderId="30" xfId="647" applyNumberFormat="1" applyFont="1" applyFill="1" applyBorder="1" applyAlignment="1">
      <alignment horizontal="center" vertical="center" wrapText="1"/>
    </xf>
  </cellXfs>
  <cellStyles count="803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362 5" xfId="802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60"/>
  <sheetViews>
    <sheetView tabSelected="1" view="pageBreakPreview" zoomScale="85" zoomScaleNormal="100" zoomScaleSheetLayoutView="85" workbookViewId="0">
      <pane xSplit="1" ySplit="7" topLeftCell="B8" activePane="bottomRight" state="frozen"/>
      <selection activeCell="F7" sqref="F7"/>
      <selection pane="topRight" activeCell="F7" sqref="F7"/>
      <selection pane="bottomLeft" activeCell="F7" sqref="F7"/>
      <selection pane="bottomRight" activeCell="H31" sqref="H31"/>
    </sheetView>
  </sheetViews>
  <sheetFormatPr defaultRowHeight="13.5"/>
  <cols>
    <col min="1" max="1" width="9.77734375" style="122" customWidth="1"/>
    <col min="2" max="12" width="8.77734375" style="122" customWidth="1"/>
    <col min="13" max="13" width="3.77734375" style="122" customWidth="1"/>
    <col min="14" max="21" width="8.77734375" style="122" customWidth="1"/>
    <col min="22" max="23" width="9.6640625" style="122" customWidth="1"/>
    <col min="24" max="24" width="11.33203125" style="122" customWidth="1"/>
    <col min="25" max="25" width="9.77734375" style="122" customWidth="1"/>
    <col min="26" max="16384" width="8.88671875" style="122"/>
  </cols>
  <sheetData>
    <row r="1" spans="1:25" s="48" customFormat="1" ht="25.5" customHeight="1">
      <c r="A1" s="498" t="s">
        <v>48</v>
      </c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7"/>
      <c r="N1" s="498" t="s">
        <v>61</v>
      </c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</row>
    <row r="2" spans="1:25" s="50" customFormat="1" ht="26.25" customHeight="1" thickBot="1">
      <c r="A2" s="49" t="s">
        <v>101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51" t="s">
        <v>102</v>
      </c>
    </row>
    <row r="3" spans="1:25" s="54" customFormat="1" ht="18.75" customHeight="1" thickTop="1">
      <c r="A3" s="52" t="s">
        <v>62</v>
      </c>
      <c r="B3" s="53" t="s">
        <v>212</v>
      </c>
      <c r="C3" s="499" t="s">
        <v>230</v>
      </c>
      <c r="D3" s="504"/>
      <c r="E3" s="504"/>
      <c r="F3" s="504"/>
      <c r="G3" s="504"/>
      <c r="H3" s="504"/>
      <c r="I3" s="504"/>
      <c r="J3" s="504"/>
      <c r="K3" s="504"/>
      <c r="L3" s="504"/>
      <c r="N3" s="504" t="s">
        <v>231</v>
      </c>
      <c r="O3" s="504"/>
      <c r="P3" s="504"/>
      <c r="Q3" s="504"/>
      <c r="R3" s="504"/>
      <c r="S3" s="505"/>
      <c r="T3" s="55" t="s">
        <v>213</v>
      </c>
      <c r="U3" s="56" t="s">
        <v>214</v>
      </c>
      <c r="V3" s="56" t="s">
        <v>215</v>
      </c>
      <c r="W3" s="56" t="s">
        <v>216</v>
      </c>
      <c r="X3" s="57" t="s">
        <v>217</v>
      </c>
      <c r="Y3" s="499" t="s">
        <v>15</v>
      </c>
    </row>
    <row r="4" spans="1:25" s="54" customFormat="1" ht="18.75" customHeight="1">
      <c r="A4" s="58"/>
      <c r="B4" s="53"/>
      <c r="C4" s="59" t="s">
        <v>347</v>
      </c>
      <c r="D4" s="507" t="s">
        <v>295</v>
      </c>
      <c r="E4" s="503"/>
      <c r="F4" s="503"/>
      <c r="G4" s="503"/>
      <c r="H4" s="503"/>
      <c r="I4" s="503"/>
      <c r="J4" s="503"/>
      <c r="K4" s="502" t="s">
        <v>232</v>
      </c>
      <c r="L4" s="503"/>
      <c r="M4" s="60"/>
      <c r="N4" s="503" t="s">
        <v>296</v>
      </c>
      <c r="O4" s="503"/>
      <c r="P4" s="503"/>
      <c r="Q4" s="506"/>
      <c r="R4" s="61" t="s">
        <v>219</v>
      </c>
      <c r="S4" s="62" t="s">
        <v>220</v>
      </c>
      <c r="T4" s="63"/>
      <c r="U4" s="64"/>
      <c r="V4" s="59" t="s">
        <v>363</v>
      </c>
      <c r="W4" s="65"/>
      <c r="X4" s="53"/>
      <c r="Y4" s="500"/>
    </row>
    <row r="5" spans="1:25" s="54" customFormat="1" ht="18.75" customHeight="1">
      <c r="A5" s="58"/>
      <c r="B5" s="53"/>
      <c r="C5" s="66"/>
      <c r="D5" s="67" t="s">
        <v>355</v>
      </c>
      <c r="E5" s="68" t="s">
        <v>221</v>
      </c>
      <c r="F5" s="68" t="s">
        <v>348</v>
      </c>
      <c r="G5" s="69" t="s">
        <v>350</v>
      </c>
      <c r="H5" s="70" t="s">
        <v>222</v>
      </c>
      <c r="I5" s="71" t="s">
        <v>223</v>
      </c>
      <c r="J5" s="72" t="s">
        <v>352</v>
      </c>
      <c r="K5" s="59" t="s">
        <v>355</v>
      </c>
      <c r="L5" s="73" t="s">
        <v>224</v>
      </c>
      <c r="M5" s="74"/>
      <c r="N5" s="75" t="s">
        <v>356</v>
      </c>
      <c r="O5" s="62" t="s">
        <v>225</v>
      </c>
      <c r="P5" s="62" t="s">
        <v>226</v>
      </c>
      <c r="Q5" s="61" t="s">
        <v>227</v>
      </c>
      <c r="R5" s="76"/>
      <c r="S5" s="67"/>
      <c r="T5" s="63"/>
      <c r="U5" s="64"/>
      <c r="V5" s="65"/>
      <c r="W5" s="65"/>
      <c r="X5" s="53"/>
      <c r="Y5" s="500"/>
    </row>
    <row r="6" spans="1:25" s="54" customFormat="1" ht="18.75" customHeight="1">
      <c r="A6" s="58"/>
      <c r="B6" s="53"/>
      <c r="C6" s="53"/>
      <c r="D6" s="76"/>
      <c r="E6" s="65"/>
      <c r="F6" s="59"/>
      <c r="G6" s="77"/>
      <c r="H6" s="59"/>
      <c r="I6" s="59"/>
      <c r="J6" s="66"/>
      <c r="K6" s="59"/>
      <c r="L6" s="76"/>
      <c r="M6" s="78"/>
      <c r="N6" s="79"/>
      <c r="O6" s="67"/>
      <c r="P6" s="59"/>
      <c r="Q6" s="80"/>
      <c r="R6" s="76"/>
      <c r="S6" s="81"/>
      <c r="T6" s="74"/>
      <c r="U6" s="65"/>
      <c r="V6" s="65"/>
      <c r="W6" s="65"/>
      <c r="X6" s="53"/>
      <c r="Y6" s="500"/>
    </row>
    <row r="7" spans="1:25" s="54" customFormat="1" ht="49.5" customHeight="1">
      <c r="A7" s="82"/>
      <c r="B7" s="83" t="s">
        <v>346</v>
      </c>
      <c r="C7" s="84"/>
      <c r="D7" s="85"/>
      <c r="E7" s="86" t="s">
        <v>228</v>
      </c>
      <c r="F7" s="87" t="s">
        <v>349</v>
      </c>
      <c r="G7" s="88" t="s">
        <v>351</v>
      </c>
      <c r="H7" s="89" t="s">
        <v>354</v>
      </c>
      <c r="I7" s="89" t="s">
        <v>353</v>
      </c>
      <c r="J7" s="83" t="s">
        <v>229</v>
      </c>
      <c r="K7" s="84"/>
      <c r="L7" s="90" t="s">
        <v>410</v>
      </c>
      <c r="M7" s="74"/>
      <c r="N7" s="91" t="s">
        <v>357</v>
      </c>
      <c r="O7" s="84" t="s">
        <v>358</v>
      </c>
      <c r="P7" s="84" t="s">
        <v>359</v>
      </c>
      <c r="Q7" s="92" t="s">
        <v>360</v>
      </c>
      <c r="R7" s="92" t="s">
        <v>361</v>
      </c>
      <c r="S7" s="93" t="s">
        <v>362</v>
      </c>
      <c r="T7" s="85" t="s">
        <v>365</v>
      </c>
      <c r="U7" s="85" t="s">
        <v>364</v>
      </c>
      <c r="V7" s="94" t="s">
        <v>366</v>
      </c>
      <c r="W7" s="94" t="s">
        <v>367</v>
      </c>
      <c r="X7" s="95" t="s">
        <v>368</v>
      </c>
      <c r="Y7" s="501"/>
    </row>
    <row r="8" spans="1:25" s="54" customFormat="1" ht="12" customHeight="1">
      <c r="B8" s="55"/>
      <c r="C8" s="55"/>
      <c r="D8" s="55"/>
      <c r="E8" s="74"/>
      <c r="F8" s="96"/>
      <c r="G8" s="96"/>
      <c r="H8" s="74"/>
      <c r="I8" s="74"/>
      <c r="J8" s="74"/>
      <c r="K8" s="55"/>
      <c r="L8" s="74"/>
      <c r="M8" s="74"/>
      <c r="N8" s="55"/>
      <c r="O8" s="55"/>
      <c r="P8" s="55"/>
      <c r="Q8" s="97"/>
      <c r="R8" s="97"/>
      <c r="S8" s="97"/>
      <c r="T8" s="55"/>
      <c r="U8" s="55"/>
      <c r="V8" s="55"/>
      <c r="W8" s="55"/>
      <c r="X8" s="98"/>
    </row>
    <row r="9" spans="1:25" s="54" customFormat="1" ht="30" customHeight="1">
      <c r="A9" s="54">
        <v>2015</v>
      </c>
      <c r="B9" s="99">
        <f>SUM(C9,T9:X9)</f>
        <v>435147</v>
      </c>
      <c r="C9" s="99">
        <f>SUM(D9,K9,R9,S9)</f>
        <v>434665</v>
      </c>
      <c r="D9" s="99">
        <f>SUM(E9:J9)</f>
        <v>239009</v>
      </c>
      <c r="E9" s="99">
        <v>183463</v>
      </c>
      <c r="F9" s="99">
        <v>-10160</v>
      </c>
      <c r="G9" s="99">
        <v>-6995</v>
      </c>
      <c r="H9" s="99">
        <v>62449</v>
      </c>
      <c r="I9" s="99">
        <v>4302</v>
      </c>
      <c r="J9" s="99">
        <v>5950</v>
      </c>
      <c r="K9" s="99">
        <v>162109</v>
      </c>
      <c r="L9" s="99">
        <v>152863</v>
      </c>
      <c r="M9" s="99"/>
      <c r="N9" s="100">
        <v>5980</v>
      </c>
      <c r="O9" s="101">
        <v>0</v>
      </c>
      <c r="P9" s="100">
        <v>3122</v>
      </c>
      <c r="Q9" s="100">
        <v>144</v>
      </c>
      <c r="R9" s="100">
        <v>364</v>
      </c>
      <c r="S9" s="100">
        <v>33183</v>
      </c>
      <c r="T9" s="101">
        <v>0</v>
      </c>
      <c r="U9" s="100">
        <v>304</v>
      </c>
      <c r="V9" s="100">
        <v>-6936</v>
      </c>
      <c r="W9" s="100">
        <v>3523</v>
      </c>
      <c r="X9" s="102">
        <v>3591</v>
      </c>
      <c r="Y9" s="103">
        <v>2015</v>
      </c>
    </row>
    <row r="10" spans="1:25" s="54" customFormat="1" ht="30" customHeight="1">
      <c r="A10" s="54">
        <v>2016</v>
      </c>
      <c r="B10" s="99">
        <v>506350</v>
      </c>
      <c r="C10" s="99">
        <v>503361</v>
      </c>
      <c r="D10" s="99">
        <v>281852</v>
      </c>
      <c r="E10" s="99">
        <v>214981</v>
      </c>
      <c r="F10" s="99">
        <v>-9917</v>
      </c>
      <c r="G10" s="99">
        <v>-6088</v>
      </c>
      <c r="H10" s="99">
        <v>73317</v>
      </c>
      <c r="I10" s="99">
        <v>3773</v>
      </c>
      <c r="J10" s="99">
        <v>5786</v>
      </c>
      <c r="K10" s="99">
        <v>184464</v>
      </c>
      <c r="L10" s="99">
        <v>175984</v>
      </c>
      <c r="M10" s="99"/>
      <c r="N10" s="99">
        <v>5611</v>
      </c>
      <c r="O10" s="101">
        <v>0</v>
      </c>
      <c r="P10" s="99">
        <v>2719</v>
      </c>
      <c r="Q10" s="99">
        <v>150</v>
      </c>
      <c r="R10" s="99">
        <v>392</v>
      </c>
      <c r="S10" s="99">
        <v>36653</v>
      </c>
      <c r="T10" s="101">
        <v>0</v>
      </c>
      <c r="U10" s="99">
        <v>705</v>
      </c>
      <c r="V10" s="99">
        <v>-5747</v>
      </c>
      <c r="W10" s="99">
        <v>3603</v>
      </c>
      <c r="X10" s="104">
        <v>4428</v>
      </c>
      <c r="Y10" s="103">
        <v>2016</v>
      </c>
    </row>
    <row r="11" spans="1:25" s="54" customFormat="1" ht="30" customHeight="1">
      <c r="A11" s="54">
        <v>2017</v>
      </c>
      <c r="B11" s="99">
        <v>613117</v>
      </c>
      <c r="C11" s="99">
        <v>607176</v>
      </c>
      <c r="D11" s="99">
        <v>330720</v>
      </c>
      <c r="E11" s="99">
        <v>234459</v>
      </c>
      <c r="F11" s="99">
        <v>-11735</v>
      </c>
      <c r="G11" s="99">
        <v>-5905</v>
      </c>
      <c r="H11" s="99">
        <v>97412</v>
      </c>
      <c r="I11" s="99">
        <v>7409</v>
      </c>
      <c r="J11" s="99">
        <v>9079</v>
      </c>
      <c r="K11" s="99">
        <v>236521</v>
      </c>
      <c r="L11" s="99">
        <v>229322</v>
      </c>
      <c r="M11" s="99"/>
      <c r="N11" s="99">
        <v>4559</v>
      </c>
      <c r="O11" s="101">
        <v>0</v>
      </c>
      <c r="P11" s="99">
        <v>2448</v>
      </c>
      <c r="Q11" s="99">
        <v>192</v>
      </c>
      <c r="R11" s="99">
        <v>403</v>
      </c>
      <c r="S11" s="99">
        <v>39532</v>
      </c>
      <c r="T11" s="101">
        <v>0</v>
      </c>
      <c r="U11" s="99">
        <v>1099</v>
      </c>
      <c r="V11" s="99">
        <v>-5901</v>
      </c>
      <c r="W11" s="99">
        <v>4647</v>
      </c>
      <c r="X11" s="104">
        <v>6096</v>
      </c>
      <c r="Y11" s="103">
        <v>2017</v>
      </c>
    </row>
    <row r="12" spans="1:25" s="54" customFormat="1" ht="30" customHeight="1">
      <c r="A12" s="54">
        <v>2018</v>
      </c>
      <c r="B12" s="99">
        <v>684121</v>
      </c>
      <c r="C12" s="99">
        <v>679459</v>
      </c>
      <c r="D12" s="99">
        <v>373317</v>
      </c>
      <c r="E12" s="99">
        <v>272732</v>
      </c>
      <c r="F12" s="99">
        <v>-13364</v>
      </c>
      <c r="G12" s="99">
        <v>-5211</v>
      </c>
      <c r="H12" s="99">
        <v>102198</v>
      </c>
      <c r="I12" s="99">
        <v>9352</v>
      </c>
      <c r="J12" s="99">
        <v>7610</v>
      </c>
      <c r="K12" s="99">
        <v>271937</v>
      </c>
      <c r="L12" s="99">
        <v>265100</v>
      </c>
      <c r="M12" s="99"/>
      <c r="N12" s="99">
        <v>4141</v>
      </c>
      <c r="O12" s="101">
        <v>0</v>
      </c>
      <c r="P12" s="99">
        <v>2471</v>
      </c>
      <c r="Q12" s="99">
        <v>225</v>
      </c>
      <c r="R12" s="99">
        <v>322</v>
      </c>
      <c r="S12" s="99">
        <v>33883</v>
      </c>
      <c r="T12" s="101">
        <v>0</v>
      </c>
      <c r="U12" s="99">
        <v>460</v>
      </c>
      <c r="V12" s="99">
        <v>-6086</v>
      </c>
      <c r="W12" s="99">
        <v>3842</v>
      </c>
      <c r="X12" s="104">
        <v>6446</v>
      </c>
      <c r="Y12" s="103">
        <v>2018</v>
      </c>
    </row>
    <row r="13" spans="1:25" s="106" customFormat="1" ht="30" customHeight="1">
      <c r="A13" s="54">
        <v>2019</v>
      </c>
      <c r="B13" s="99">
        <v>159496</v>
      </c>
      <c r="C13" s="99">
        <v>157862</v>
      </c>
      <c r="D13" s="99">
        <v>74319</v>
      </c>
      <c r="E13" s="99">
        <v>54553</v>
      </c>
      <c r="F13" s="105">
        <v>-78</v>
      </c>
      <c r="G13" s="105">
        <v>-20</v>
      </c>
      <c r="H13" s="99">
        <v>13936</v>
      </c>
      <c r="I13" s="99">
        <v>4440</v>
      </c>
      <c r="J13" s="99">
        <v>1488</v>
      </c>
      <c r="K13" s="99">
        <v>66851</v>
      </c>
      <c r="L13" s="99">
        <v>65138</v>
      </c>
      <c r="M13" s="99"/>
      <c r="N13" s="99">
        <v>1042</v>
      </c>
      <c r="O13" s="101">
        <v>0</v>
      </c>
      <c r="P13" s="99">
        <v>631</v>
      </c>
      <c r="Q13" s="99">
        <v>40</v>
      </c>
      <c r="R13" s="99">
        <v>29</v>
      </c>
      <c r="S13" s="99">
        <v>16663</v>
      </c>
      <c r="T13" s="101">
        <v>0</v>
      </c>
      <c r="U13" s="99">
        <v>204</v>
      </c>
      <c r="V13" s="99">
        <v>-998</v>
      </c>
      <c r="W13" s="99">
        <v>858</v>
      </c>
      <c r="X13" s="104">
        <v>1570</v>
      </c>
      <c r="Y13" s="103">
        <v>2019</v>
      </c>
    </row>
    <row r="14" spans="1:25" s="106" customFormat="1" ht="30" customHeight="1">
      <c r="A14" s="427">
        <v>2020</v>
      </c>
      <c r="B14" s="428">
        <v>792935</v>
      </c>
      <c r="C14" s="428">
        <v>783363</v>
      </c>
      <c r="D14" s="428">
        <v>409462</v>
      </c>
      <c r="E14" s="428">
        <v>313123</v>
      </c>
      <c r="F14" s="429">
        <v>-40105</v>
      </c>
      <c r="G14" s="429">
        <v>-6560</v>
      </c>
      <c r="H14" s="428">
        <v>115511</v>
      </c>
      <c r="I14" s="428">
        <v>16056</v>
      </c>
      <c r="J14" s="428">
        <v>11437</v>
      </c>
      <c r="K14" s="428">
        <v>332428</v>
      </c>
      <c r="L14" s="428">
        <v>326192</v>
      </c>
      <c r="M14" s="428"/>
      <c r="N14" s="428">
        <v>3668</v>
      </c>
      <c r="O14" s="430">
        <v>0</v>
      </c>
      <c r="P14" s="428">
        <v>2328</v>
      </c>
      <c r="Q14" s="428">
        <v>240</v>
      </c>
      <c r="R14" s="428">
        <v>-20</v>
      </c>
      <c r="S14" s="428">
        <v>41493</v>
      </c>
      <c r="T14" s="430">
        <v>0</v>
      </c>
      <c r="U14" s="428">
        <v>349</v>
      </c>
      <c r="V14" s="428">
        <v>-6456</v>
      </c>
      <c r="W14" s="428">
        <v>5536</v>
      </c>
      <c r="X14" s="431">
        <v>10143</v>
      </c>
      <c r="Y14" s="432">
        <v>2020</v>
      </c>
    </row>
    <row r="15" spans="1:25" s="106" customFormat="1" ht="10.5" customHeight="1">
      <c r="A15" s="82"/>
      <c r="B15" s="107"/>
      <c r="C15" s="108"/>
      <c r="D15" s="108"/>
      <c r="E15" s="107"/>
      <c r="F15" s="107"/>
      <c r="G15" s="107"/>
      <c r="H15" s="107"/>
      <c r="I15" s="107"/>
      <c r="J15" s="107"/>
      <c r="K15" s="108"/>
      <c r="L15" s="107"/>
      <c r="M15" s="109"/>
      <c r="N15" s="107"/>
      <c r="O15" s="107"/>
      <c r="P15" s="107"/>
      <c r="Q15" s="107"/>
      <c r="R15" s="110"/>
      <c r="S15" s="111"/>
      <c r="T15" s="108"/>
      <c r="U15" s="112"/>
      <c r="V15" s="112"/>
      <c r="W15" s="107"/>
      <c r="X15" s="107"/>
      <c r="Y15" s="113"/>
    </row>
    <row r="16" spans="1:25" s="118" customFormat="1" ht="17.25" customHeight="1">
      <c r="A16" s="114" t="s">
        <v>284</v>
      </c>
      <c r="B16" s="114"/>
      <c r="C16" s="114"/>
      <c r="D16" s="114"/>
      <c r="E16" s="114"/>
      <c r="F16" s="114"/>
      <c r="G16" s="114"/>
      <c r="H16" s="114"/>
      <c r="I16" s="114"/>
      <c r="J16" s="115"/>
      <c r="K16" s="115"/>
      <c r="L16" s="115"/>
      <c r="M16" s="115"/>
      <c r="N16" s="115"/>
      <c r="O16" s="115"/>
      <c r="P16" s="115"/>
      <c r="Q16" s="115"/>
      <c r="R16" s="116"/>
      <c r="S16" s="116"/>
      <c r="T16" s="116"/>
      <c r="U16" s="116"/>
      <c r="V16" s="116"/>
      <c r="W16" s="116"/>
      <c r="X16" s="116"/>
      <c r="Y16" s="117" t="s">
        <v>283</v>
      </c>
    </row>
    <row r="17" spans="1:25" s="118" customFormat="1" ht="17.25" customHeight="1">
      <c r="A17" s="11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6"/>
      <c r="S17" s="116"/>
      <c r="T17" s="116"/>
      <c r="U17" s="116"/>
      <c r="V17" s="116"/>
      <c r="W17" s="116"/>
      <c r="X17" s="116"/>
      <c r="Y17" s="120"/>
    </row>
    <row r="18" spans="1:25" s="118" customFormat="1" ht="17.25" customHeight="1">
      <c r="A18" s="119"/>
      <c r="K18" s="116"/>
      <c r="L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</row>
    <row r="19" spans="1:25" s="118" customFormat="1" ht="17.25" customHeight="1">
      <c r="K19" s="116"/>
      <c r="L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</row>
    <row r="20" spans="1:25" s="121" customFormat="1" ht="12">
      <c r="A20" s="115"/>
    </row>
    <row r="21" spans="1:25" s="121" customFormat="1" ht="12"/>
    <row r="22" spans="1:25" s="121" customFormat="1" ht="12"/>
    <row r="23" spans="1:25" s="121" customFormat="1" ht="12"/>
    <row r="24" spans="1:25" s="121" customFormat="1" ht="12"/>
    <row r="25" spans="1:25" s="121" customFormat="1" ht="12"/>
    <row r="26" spans="1:25" s="121" customFormat="1" ht="12"/>
    <row r="27" spans="1:25" s="121" customFormat="1" ht="12"/>
    <row r="28" spans="1:25" s="121" customFormat="1" ht="12"/>
    <row r="29" spans="1:25" s="121" customFormat="1" ht="12"/>
    <row r="30" spans="1:25" s="121" customFormat="1" ht="12"/>
    <row r="31" spans="1:25" s="121" customFormat="1" ht="12"/>
    <row r="32" spans="1:25" s="121" customFormat="1" ht="12"/>
    <row r="33" s="121" customFormat="1" ht="12"/>
    <row r="34" s="121" customFormat="1" ht="12"/>
    <row r="35" s="121" customFormat="1" ht="12"/>
    <row r="36" s="121" customFormat="1" ht="12"/>
    <row r="37" s="121" customFormat="1" ht="12"/>
    <row r="38" s="121" customFormat="1" ht="12"/>
    <row r="39" s="121" customFormat="1" ht="12"/>
    <row r="40" s="121" customFormat="1" ht="12"/>
    <row r="41" s="121" customFormat="1" ht="12"/>
    <row r="42" s="121" customFormat="1" ht="12"/>
    <row r="43" s="121" customFormat="1" ht="12"/>
    <row r="44" s="121" customFormat="1" ht="12"/>
    <row r="45" s="121" customFormat="1" ht="12"/>
    <row r="46" s="121" customFormat="1" ht="12"/>
    <row r="47" s="121" customFormat="1" ht="12"/>
    <row r="48" s="121" customFormat="1" ht="12"/>
    <row r="49" s="121" customFormat="1" ht="12"/>
    <row r="50" s="121" customFormat="1" ht="12"/>
    <row r="51" s="121" customFormat="1" ht="12"/>
    <row r="52" s="121" customFormat="1" ht="12"/>
    <row r="53" s="121" customFormat="1" ht="12"/>
    <row r="54" s="121" customFormat="1" ht="12"/>
    <row r="55" s="121" customFormat="1" ht="12"/>
    <row r="56" s="121" customFormat="1" ht="12"/>
    <row r="57" s="121" customFormat="1" ht="12"/>
    <row r="58" s="121" customFormat="1" ht="12"/>
    <row r="59" s="121" customFormat="1" ht="12"/>
    <row r="60" s="121" customFormat="1" ht="12"/>
    <row r="61" s="121" customFormat="1" ht="12"/>
    <row r="62" s="121" customFormat="1" ht="12"/>
    <row r="63" s="121" customFormat="1" ht="12"/>
    <row r="64" s="121" customFormat="1" ht="12"/>
    <row r="65" s="121" customFormat="1" ht="12"/>
    <row r="66" s="121" customFormat="1" ht="12"/>
    <row r="67" s="121" customFormat="1" ht="12"/>
    <row r="68" s="121" customFormat="1" ht="12"/>
    <row r="69" s="121" customFormat="1" ht="12"/>
    <row r="70" s="121" customFormat="1" ht="12"/>
    <row r="71" s="121" customFormat="1" ht="12"/>
    <row r="72" s="121" customFormat="1" ht="12"/>
    <row r="73" s="121" customFormat="1" ht="12"/>
    <row r="74" s="121" customFormat="1" ht="12"/>
    <row r="75" s="121" customFormat="1" ht="12"/>
    <row r="76" s="121" customFormat="1" ht="12"/>
    <row r="77" s="121" customFormat="1" ht="12"/>
    <row r="78" s="121" customFormat="1" ht="12"/>
    <row r="79" s="121" customFormat="1" ht="12"/>
    <row r="80" s="121" customFormat="1" ht="12"/>
    <row r="81" s="121" customFormat="1" ht="12"/>
    <row r="82" s="121" customFormat="1" ht="12"/>
    <row r="83" s="121" customFormat="1" ht="12"/>
    <row r="84" s="121" customFormat="1" ht="12"/>
    <row r="85" s="121" customFormat="1" ht="12"/>
    <row r="86" s="121" customFormat="1" ht="12"/>
    <row r="87" s="121" customFormat="1" ht="12"/>
    <row r="88" s="121" customFormat="1" ht="12"/>
    <row r="89" s="121" customFormat="1" ht="12"/>
    <row r="90" s="121" customFormat="1" ht="12"/>
    <row r="91" s="121" customFormat="1" ht="12"/>
    <row r="92" s="121" customFormat="1" ht="12"/>
    <row r="93" s="121" customFormat="1" ht="12"/>
    <row r="94" s="121" customFormat="1" ht="12"/>
    <row r="95" s="121" customFormat="1" ht="12"/>
    <row r="96" s="121" customFormat="1" ht="12"/>
    <row r="97" s="121" customFormat="1" ht="12"/>
    <row r="98" s="121" customFormat="1" ht="12"/>
    <row r="99" s="121" customFormat="1" ht="12"/>
    <row r="100" s="121" customFormat="1" ht="12"/>
    <row r="101" s="121" customFormat="1" ht="12"/>
    <row r="102" s="121" customFormat="1" ht="12"/>
    <row r="103" s="121" customFormat="1" ht="12"/>
    <row r="104" s="121" customFormat="1" ht="12"/>
    <row r="105" s="121" customFormat="1" ht="12"/>
    <row r="106" s="121" customFormat="1" ht="12"/>
    <row r="107" s="121" customFormat="1" ht="12"/>
    <row r="108" s="121" customFormat="1" ht="12"/>
    <row r="109" s="121" customFormat="1" ht="12"/>
    <row r="110" s="121" customFormat="1" ht="12"/>
    <row r="111" s="121" customFormat="1" ht="12"/>
    <row r="112" s="121" customFormat="1" ht="12"/>
    <row r="113" s="121" customFormat="1" ht="12"/>
    <row r="114" s="121" customFormat="1" ht="12"/>
    <row r="115" s="121" customFormat="1" ht="12"/>
    <row r="116" s="121" customFormat="1" ht="12"/>
    <row r="117" s="121" customFormat="1" ht="12"/>
    <row r="118" s="121" customFormat="1" ht="12"/>
    <row r="119" s="121" customFormat="1" ht="12"/>
    <row r="120" s="121" customFormat="1" ht="12"/>
    <row r="121" s="121" customFormat="1" ht="12"/>
    <row r="122" s="121" customFormat="1" ht="12"/>
    <row r="123" s="121" customFormat="1" ht="12"/>
    <row r="124" s="121" customFormat="1" ht="12"/>
    <row r="125" s="121" customFormat="1" ht="12"/>
    <row r="126" s="121" customFormat="1" ht="12"/>
    <row r="127" s="121" customFormat="1" ht="12"/>
    <row r="128" s="121" customFormat="1" ht="12"/>
    <row r="129" s="121" customFormat="1" ht="12"/>
    <row r="130" s="121" customFormat="1" ht="12"/>
    <row r="131" s="121" customFormat="1" ht="12"/>
    <row r="132" s="121" customFormat="1" ht="12"/>
    <row r="133" s="121" customFormat="1" ht="12"/>
    <row r="134" s="121" customFormat="1" ht="12"/>
    <row r="135" s="121" customFormat="1" ht="12"/>
    <row r="136" s="121" customFormat="1" ht="12"/>
    <row r="137" s="121" customFormat="1" ht="12"/>
    <row r="138" s="121" customFormat="1" ht="12"/>
    <row r="139" s="121" customFormat="1" ht="12"/>
    <row r="140" s="121" customFormat="1" ht="12"/>
    <row r="141" s="121" customFormat="1" ht="12"/>
    <row r="142" s="121" customFormat="1" ht="12"/>
    <row r="143" s="121" customFormat="1" ht="12"/>
    <row r="144" s="121" customFormat="1" ht="12"/>
    <row r="145" s="121" customFormat="1" ht="12"/>
    <row r="146" s="121" customFormat="1" ht="12"/>
    <row r="147" s="121" customFormat="1" ht="12"/>
    <row r="148" s="121" customFormat="1" ht="12"/>
    <row r="149" s="121" customFormat="1" ht="12"/>
    <row r="150" s="121" customFormat="1" ht="12"/>
    <row r="151" s="121" customFormat="1" ht="12"/>
    <row r="152" s="121" customFormat="1" ht="12"/>
    <row r="153" s="121" customFormat="1" ht="12"/>
    <row r="154" s="121" customFormat="1" ht="12"/>
    <row r="155" s="121" customFormat="1" ht="12"/>
    <row r="156" s="121" customFormat="1" ht="12"/>
    <row r="157" s="121" customFormat="1" ht="12"/>
    <row r="158" s="121" customFormat="1" ht="12"/>
    <row r="159" s="121" customFormat="1" ht="12"/>
    <row r="160" s="121" customFormat="1" ht="12"/>
  </sheetData>
  <customSheetViews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/>
    </customSheetView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:L1"/>
    <mergeCell ref="N1:Y1"/>
    <mergeCell ref="Y3:Y7"/>
    <mergeCell ref="K4:L4"/>
    <mergeCell ref="N3:S3"/>
    <mergeCell ref="C3:L3"/>
    <mergeCell ref="N4:Q4"/>
    <mergeCell ref="D4:J4"/>
  </mergeCells>
  <phoneticPr fontId="3" type="noConversion"/>
  <pageMargins left="0.39370078740157483" right="0.39370078740157483" top="0.78740157480314965" bottom="0.78740157480314965" header="0" footer="0"/>
  <pageSetup paperSize="9" scale="32" firstPageNumber="452" orientation="portrait" horizontalDpi="2400" verticalDpi="2400" r:id="rId3"/>
  <headerFooter scaleWithDoc="0" alignWithMargins="0"/>
  <ignoredErrors>
    <ignoredError sqref="B9 D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W12" sqref="W12"/>
    </sheetView>
  </sheetViews>
  <sheetFormatPr defaultRowHeight="13.5"/>
  <cols>
    <col min="1" max="1" width="9.77734375" style="315" customWidth="1"/>
    <col min="2" max="16" width="10.77734375" style="315" customWidth="1"/>
    <col min="17" max="17" width="9.77734375" style="315" customWidth="1"/>
    <col min="18" max="16384" width="8.88671875" style="315"/>
  </cols>
  <sheetData>
    <row r="1" spans="1:17" s="242" customFormat="1" ht="25.5" customHeight="1">
      <c r="A1" s="566" t="s">
        <v>112</v>
      </c>
      <c r="B1" s="566"/>
      <c r="C1" s="566"/>
      <c r="D1" s="566"/>
      <c r="E1" s="566"/>
      <c r="F1" s="566"/>
      <c r="G1" s="566"/>
      <c r="H1" s="566"/>
      <c r="I1" s="566" t="s">
        <v>129</v>
      </c>
      <c r="J1" s="566"/>
      <c r="K1" s="566"/>
      <c r="L1" s="566"/>
      <c r="M1" s="566"/>
      <c r="N1" s="566"/>
      <c r="O1" s="566"/>
      <c r="P1" s="566"/>
      <c r="Q1" s="566"/>
    </row>
    <row r="2" spans="1:17" s="243" customFormat="1" ht="26.25" customHeight="1" thickBot="1">
      <c r="A2" s="243" t="s">
        <v>101</v>
      </c>
      <c r="O2" s="332"/>
      <c r="P2" s="332"/>
      <c r="Q2" s="332" t="s">
        <v>104</v>
      </c>
    </row>
    <row r="3" spans="1:17" s="333" customFormat="1" ht="40.5" customHeight="1" thickTop="1">
      <c r="A3" s="569" t="s">
        <v>4</v>
      </c>
      <c r="B3" s="567" t="s">
        <v>68</v>
      </c>
      <c r="C3" s="573" t="s">
        <v>386</v>
      </c>
      <c r="D3" s="574"/>
      <c r="E3" s="574"/>
      <c r="F3" s="575" t="s">
        <v>210</v>
      </c>
      <c r="G3" s="576"/>
      <c r="H3" s="576"/>
      <c r="I3" s="576"/>
      <c r="J3" s="576"/>
      <c r="K3" s="576"/>
      <c r="L3" s="576"/>
      <c r="M3" s="576"/>
      <c r="N3" s="576"/>
      <c r="O3" s="576"/>
      <c r="P3" s="577"/>
      <c r="Q3" s="571" t="s">
        <v>63</v>
      </c>
    </row>
    <row r="4" spans="1:17" s="333" customFormat="1" ht="63" customHeight="1">
      <c r="A4" s="570"/>
      <c r="B4" s="568"/>
      <c r="C4" s="334" t="s">
        <v>69</v>
      </c>
      <c r="D4" s="334" t="s">
        <v>72</v>
      </c>
      <c r="E4" s="334" t="s">
        <v>73</v>
      </c>
      <c r="F4" s="334" t="s">
        <v>69</v>
      </c>
      <c r="G4" s="334" t="s">
        <v>74</v>
      </c>
      <c r="H4" s="335" t="s">
        <v>202</v>
      </c>
      <c r="I4" s="336" t="s">
        <v>203</v>
      </c>
      <c r="J4" s="334" t="s">
        <v>75</v>
      </c>
      <c r="K4" s="334" t="s">
        <v>70</v>
      </c>
      <c r="L4" s="334" t="s">
        <v>204</v>
      </c>
      <c r="M4" s="334" t="s">
        <v>130</v>
      </c>
      <c r="N4" s="334" t="s">
        <v>205</v>
      </c>
      <c r="O4" s="335" t="s">
        <v>78</v>
      </c>
      <c r="P4" s="335" t="s">
        <v>208</v>
      </c>
      <c r="Q4" s="572"/>
    </row>
    <row r="5" spans="1:17" s="333" customFormat="1" ht="8.25" customHeight="1">
      <c r="A5" s="337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40"/>
    </row>
    <row r="6" spans="1:17" s="260" customFormat="1" ht="30" customHeight="1">
      <c r="A6" s="341">
        <v>2015</v>
      </c>
      <c r="B6" s="342">
        <v>89034</v>
      </c>
      <c r="C6" s="342">
        <v>57904</v>
      </c>
      <c r="D6" s="342">
        <v>35631</v>
      </c>
      <c r="E6" s="342">
        <v>22273</v>
      </c>
      <c r="F6" s="343">
        <v>31130</v>
      </c>
      <c r="G6" s="344" t="s">
        <v>0</v>
      </c>
      <c r="H6" s="342">
        <v>1308</v>
      </c>
      <c r="I6" s="342">
        <v>182</v>
      </c>
      <c r="J6" s="342">
        <v>1108</v>
      </c>
      <c r="K6" s="342">
        <v>55</v>
      </c>
      <c r="L6" s="342">
        <v>4930</v>
      </c>
      <c r="M6" s="342">
        <v>25</v>
      </c>
      <c r="N6" s="342">
        <v>286</v>
      </c>
      <c r="O6" s="342">
        <v>45</v>
      </c>
      <c r="P6" s="342">
        <v>23191</v>
      </c>
      <c r="Q6" s="345">
        <v>2015</v>
      </c>
    </row>
    <row r="7" spans="1:17" s="260" customFormat="1" ht="30" customHeight="1">
      <c r="A7" s="341">
        <v>2016</v>
      </c>
      <c r="B7" s="342">
        <v>93273</v>
      </c>
      <c r="C7" s="342">
        <v>60367</v>
      </c>
      <c r="D7" s="342">
        <v>35073</v>
      </c>
      <c r="E7" s="342">
        <v>25294</v>
      </c>
      <c r="F7" s="343">
        <v>32906</v>
      </c>
      <c r="G7" s="344" t="s">
        <v>0</v>
      </c>
      <c r="H7" s="342">
        <v>1665</v>
      </c>
      <c r="I7" s="342">
        <v>205</v>
      </c>
      <c r="J7" s="342">
        <v>2264</v>
      </c>
      <c r="K7" s="342">
        <v>6</v>
      </c>
      <c r="L7" s="342">
        <v>4458</v>
      </c>
      <c r="M7" s="342">
        <v>0</v>
      </c>
      <c r="N7" s="342">
        <v>1319</v>
      </c>
      <c r="O7" s="342">
        <v>46</v>
      </c>
      <c r="P7" s="342">
        <v>22943</v>
      </c>
      <c r="Q7" s="345">
        <v>2016</v>
      </c>
    </row>
    <row r="8" spans="1:17" s="260" customFormat="1" ht="30" customHeight="1">
      <c r="A8" s="341">
        <v>2017</v>
      </c>
      <c r="B8" s="342">
        <f>SUM(C8,F8)</f>
        <v>114424</v>
      </c>
      <c r="C8" s="342">
        <f>SUM(D8:E8)</f>
        <v>66692</v>
      </c>
      <c r="D8" s="342">
        <v>33149</v>
      </c>
      <c r="E8" s="342">
        <v>33543</v>
      </c>
      <c r="F8" s="342">
        <f>SUM(G8:P8)</f>
        <v>47732</v>
      </c>
      <c r="G8" s="344" t="s">
        <v>321</v>
      </c>
      <c r="H8" s="342">
        <v>1724</v>
      </c>
      <c r="I8" s="344" t="s">
        <v>322</v>
      </c>
      <c r="J8" s="342">
        <v>961</v>
      </c>
      <c r="K8" s="344" t="s">
        <v>0</v>
      </c>
      <c r="L8" s="342">
        <v>4228</v>
      </c>
      <c r="M8" s="344" t="s">
        <v>0</v>
      </c>
      <c r="N8" s="342">
        <v>192</v>
      </c>
      <c r="O8" s="344" t="s">
        <v>0</v>
      </c>
      <c r="P8" s="346">
        <v>40627</v>
      </c>
      <c r="Q8" s="106">
        <v>2017</v>
      </c>
    </row>
    <row r="9" spans="1:17" s="260" customFormat="1" ht="30" customHeight="1">
      <c r="A9" s="341">
        <v>2018</v>
      </c>
      <c r="B9" s="342">
        <v>103744</v>
      </c>
      <c r="C9" s="342">
        <v>72641</v>
      </c>
      <c r="D9" s="342">
        <v>34692</v>
      </c>
      <c r="E9" s="342">
        <v>37949</v>
      </c>
      <c r="F9" s="342">
        <v>31103</v>
      </c>
      <c r="G9" s="344"/>
      <c r="H9" s="342">
        <v>1916</v>
      </c>
      <c r="I9" s="344"/>
      <c r="J9" s="342">
        <v>1173</v>
      </c>
      <c r="K9" s="344"/>
      <c r="L9" s="342">
        <v>1415</v>
      </c>
      <c r="M9" s="344"/>
      <c r="N9" s="342">
        <v>613</v>
      </c>
      <c r="O9" s="344"/>
      <c r="P9" s="346">
        <v>25986</v>
      </c>
      <c r="Q9" s="106">
        <v>2018</v>
      </c>
    </row>
    <row r="10" spans="1:17" s="260" customFormat="1" ht="30" customHeight="1">
      <c r="A10" s="341">
        <v>2019</v>
      </c>
      <c r="B10" s="342">
        <v>98952</v>
      </c>
      <c r="C10" s="342">
        <v>72934</v>
      </c>
      <c r="D10" s="342">
        <v>36048</v>
      </c>
      <c r="E10" s="342">
        <v>36886</v>
      </c>
      <c r="F10" s="342">
        <v>26018</v>
      </c>
      <c r="G10" s="344" t="s">
        <v>0</v>
      </c>
      <c r="H10" s="342">
        <v>2215</v>
      </c>
      <c r="I10" s="344" t="s">
        <v>0</v>
      </c>
      <c r="J10" s="342">
        <v>1827</v>
      </c>
      <c r="K10" s="344" t="s">
        <v>0</v>
      </c>
      <c r="L10" s="342">
        <v>1978</v>
      </c>
      <c r="M10" s="344" t="s">
        <v>0</v>
      </c>
      <c r="N10" s="342">
        <v>171</v>
      </c>
      <c r="O10" s="344" t="s">
        <v>0</v>
      </c>
      <c r="P10" s="346">
        <v>19827</v>
      </c>
      <c r="Q10" s="106">
        <v>2019</v>
      </c>
    </row>
    <row r="11" spans="1:17" s="347" customFormat="1" ht="30" customHeight="1">
      <c r="A11" s="470">
        <v>2020</v>
      </c>
      <c r="B11" s="471">
        <v>89657</v>
      </c>
      <c r="C11" s="471">
        <v>73179</v>
      </c>
      <c r="D11" s="471">
        <v>39342</v>
      </c>
      <c r="E11" s="471">
        <v>33837</v>
      </c>
      <c r="F11" s="471">
        <v>16460</v>
      </c>
      <c r="G11" s="472" t="s">
        <v>0</v>
      </c>
      <c r="H11" s="471">
        <v>2155</v>
      </c>
      <c r="I11" s="472" t="s">
        <v>0</v>
      </c>
      <c r="J11" s="471">
        <v>1953</v>
      </c>
      <c r="K11" s="472" t="s">
        <v>0</v>
      </c>
      <c r="L11" s="471">
        <v>2009</v>
      </c>
      <c r="M11" s="472" t="s">
        <v>0</v>
      </c>
      <c r="N11" s="471">
        <v>228</v>
      </c>
      <c r="O11" s="472" t="s">
        <v>0</v>
      </c>
      <c r="P11" s="471">
        <v>10115</v>
      </c>
      <c r="Q11" s="473">
        <v>2020</v>
      </c>
    </row>
    <row r="12" spans="1:17" s="116" customFormat="1" ht="15.75" customHeight="1">
      <c r="A12" s="115" t="s">
        <v>187</v>
      </c>
      <c r="B12" s="115"/>
      <c r="K12" s="118"/>
      <c r="L12" s="118"/>
      <c r="M12" s="118"/>
      <c r="N12" s="118"/>
      <c r="O12" s="118"/>
      <c r="P12" s="118"/>
      <c r="Q12" s="175" t="s">
        <v>286</v>
      </c>
    </row>
    <row r="13" spans="1:17" s="116" customFormat="1" ht="39.75" customHeight="1">
      <c r="A13" s="115"/>
      <c r="B13" s="115"/>
      <c r="K13" s="118"/>
      <c r="L13" s="118"/>
      <c r="M13" s="118"/>
      <c r="N13" s="118"/>
      <c r="O13" s="118"/>
      <c r="P13" s="118"/>
      <c r="Q13" s="348"/>
    </row>
    <row r="14" spans="1:17" s="242" customFormat="1" ht="24.75" customHeight="1">
      <c r="A14" s="566" t="s">
        <v>188</v>
      </c>
      <c r="B14" s="566"/>
      <c r="C14" s="566"/>
      <c r="D14" s="566"/>
      <c r="E14" s="566"/>
      <c r="F14" s="566"/>
      <c r="G14" s="566"/>
      <c r="H14" s="566"/>
      <c r="I14" s="566" t="s">
        <v>189</v>
      </c>
      <c r="J14" s="566"/>
      <c r="K14" s="566"/>
      <c r="L14" s="566"/>
      <c r="M14" s="566"/>
      <c r="N14" s="566"/>
      <c r="O14" s="566"/>
      <c r="P14" s="566"/>
      <c r="Q14" s="566"/>
    </row>
    <row r="15" spans="1:17" s="243" customFormat="1" ht="26.25" customHeight="1" thickBot="1">
      <c r="A15" s="243" t="s">
        <v>190</v>
      </c>
      <c r="N15" s="578" t="s">
        <v>191</v>
      </c>
      <c r="O15" s="578"/>
      <c r="P15" s="578"/>
      <c r="Q15" s="578"/>
    </row>
    <row r="16" spans="1:17" s="333" customFormat="1" ht="40.5" customHeight="1" thickTop="1">
      <c r="A16" s="569" t="s">
        <v>192</v>
      </c>
      <c r="B16" s="567" t="s">
        <v>193</v>
      </c>
      <c r="C16" s="573" t="s">
        <v>386</v>
      </c>
      <c r="D16" s="574"/>
      <c r="E16" s="574"/>
      <c r="F16" s="575" t="s">
        <v>209</v>
      </c>
      <c r="G16" s="576"/>
      <c r="H16" s="576"/>
      <c r="I16" s="576"/>
      <c r="J16" s="576"/>
      <c r="K16" s="576"/>
      <c r="L16" s="576"/>
      <c r="M16" s="576"/>
      <c r="N16" s="576"/>
      <c r="O16" s="576"/>
      <c r="P16" s="577"/>
      <c r="Q16" s="571" t="s">
        <v>194</v>
      </c>
    </row>
    <row r="17" spans="1:17" s="333" customFormat="1" ht="63" customHeight="1">
      <c r="A17" s="570"/>
      <c r="B17" s="568"/>
      <c r="C17" s="334" t="s">
        <v>195</v>
      </c>
      <c r="D17" s="334" t="s">
        <v>196</v>
      </c>
      <c r="E17" s="334" t="s">
        <v>197</v>
      </c>
      <c r="F17" s="334" t="s">
        <v>69</v>
      </c>
      <c r="G17" s="334" t="s">
        <v>74</v>
      </c>
      <c r="H17" s="335" t="s">
        <v>298</v>
      </c>
      <c r="I17" s="336" t="s">
        <v>203</v>
      </c>
      <c r="J17" s="334" t="s">
        <v>75</v>
      </c>
      <c r="K17" s="334" t="s">
        <v>70</v>
      </c>
      <c r="L17" s="334" t="s">
        <v>204</v>
      </c>
      <c r="M17" s="334" t="s">
        <v>130</v>
      </c>
      <c r="N17" s="334" t="s">
        <v>205</v>
      </c>
      <c r="O17" s="335" t="s">
        <v>78</v>
      </c>
      <c r="P17" s="335" t="s">
        <v>208</v>
      </c>
      <c r="Q17" s="572"/>
    </row>
    <row r="18" spans="1:17" s="333" customFormat="1" ht="10.5" customHeight="1">
      <c r="A18" s="337"/>
      <c r="B18" s="338"/>
      <c r="C18" s="339"/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40"/>
    </row>
    <row r="19" spans="1:17" s="260" customFormat="1" ht="30" customHeight="1">
      <c r="A19" s="341">
        <v>2015</v>
      </c>
      <c r="B19" s="326">
        <v>42187</v>
      </c>
      <c r="C19" s="326">
        <v>33106</v>
      </c>
      <c r="D19" s="326">
        <v>20145</v>
      </c>
      <c r="E19" s="326">
        <v>12961</v>
      </c>
      <c r="F19" s="349">
        <v>9081</v>
      </c>
      <c r="G19" s="326" t="s">
        <v>317</v>
      </c>
      <c r="H19" s="326">
        <v>1230</v>
      </c>
      <c r="I19" s="326">
        <v>17</v>
      </c>
      <c r="J19" s="326">
        <v>557</v>
      </c>
      <c r="K19" s="326">
        <v>48</v>
      </c>
      <c r="L19" s="326">
        <v>2051</v>
      </c>
      <c r="M19" s="326">
        <v>25</v>
      </c>
      <c r="N19" s="349">
        <v>286</v>
      </c>
      <c r="O19" s="349" t="s">
        <v>316</v>
      </c>
      <c r="P19" s="326">
        <v>4867</v>
      </c>
      <c r="Q19" s="345">
        <v>2015</v>
      </c>
    </row>
    <row r="20" spans="1:17" s="260" customFormat="1" ht="30" customHeight="1">
      <c r="A20" s="341">
        <v>2016</v>
      </c>
      <c r="B20" s="326">
        <v>46390</v>
      </c>
      <c r="C20" s="326">
        <v>40332</v>
      </c>
      <c r="D20" s="326">
        <v>23418</v>
      </c>
      <c r="E20" s="326">
        <v>16914</v>
      </c>
      <c r="F20" s="349">
        <v>6058</v>
      </c>
      <c r="G20" s="326" t="s">
        <v>320</v>
      </c>
      <c r="H20" s="326">
        <v>1632</v>
      </c>
      <c r="I20" s="326">
        <v>205</v>
      </c>
      <c r="J20" s="326">
        <v>1974</v>
      </c>
      <c r="K20" s="326">
        <v>6</v>
      </c>
      <c r="L20" s="326">
        <v>231</v>
      </c>
      <c r="M20" s="326" t="s">
        <v>320</v>
      </c>
      <c r="N20" s="349">
        <v>1319</v>
      </c>
      <c r="O20" s="349">
        <v>46</v>
      </c>
      <c r="P20" s="326">
        <v>645</v>
      </c>
      <c r="Q20" s="345">
        <v>2016</v>
      </c>
    </row>
    <row r="21" spans="1:17" s="260" customFormat="1" ht="30" customHeight="1">
      <c r="A21" s="341">
        <v>2017</v>
      </c>
      <c r="B21" s="326">
        <f>SUM(C21,F21)</f>
        <v>51571</v>
      </c>
      <c r="C21" s="326">
        <f>SUM(D21:E21)</f>
        <v>33204</v>
      </c>
      <c r="D21" s="326">
        <v>20051</v>
      </c>
      <c r="E21" s="326">
        <v>13153</v>
      </c>
      <c r="F21" s="326">
        <f>SUM(G21:P21)</f>
        <v>18367</v>
      </c>
      <c r="G21" s="326" t="s">
        <v>0</v>
      </c>
      <c r="H21" s="326">
        <v>1637</v>
      </c>
      <c r="I21" s="326" t="s">
        <v>0</v>
      </c>
      <c r="J21" s="326">
        <v>501</v>
      </c>
      <c r="K21" s="326" t="s">
        <v>0</v>
      </c>
      <c r="L21" s="326">
        <v>2927</v>
      </c>
      <c r="M21" s="326" t="s">
        <v>0</v>
      </c>
      <c r="N21" s="326">
        <v>192</v>
      </c>
      <c r="O21" s="326" t="s">
        <v>0</v>
      </c>
      <c r="P21" s="350">
        <v>13110</v>
      </c>
      <c r="Q21" s="106">
        <v>2017</v>
      </c>
    </row>
    <row r="22" spans="1:17" s="260" customFormat="1" ht="30" customHeight="1">
      <c r="A22" s="341">
        <v>2018</v>
      </c>
      <c r="B22" s="326">
        <v>103744</v>
      </c>
      <c r="C22" s="326">
        <v>72641</v>
      </c>
      <c r="D22" s="326">
        <v>34692</v>
      </c>
      <c r="E22" s="326">
        <v>37949</v>
      </c>
      <c r="F22" s="326">
        <v>31103</v>
      </c>
      <c r="G22" s="326"/>
      <c r="H22" s="326">
        <v>1916</v>
      </c>
      <c r="I22" s="326"/>
      <c r="J22" s="326">
        <v>1173</v>
      </c>
      <c r="K22" s="326"/>
      <c r="L22" s="326">
        <v>1415</v>
      </c>
      <c r="M22" s="326"/>
      <c r="N22" s="326">
        <v>613</v>
      </c>
      <c r="O22" s="326"/>
      <c r="P22" s="350">
        <v>25986</v>
      </c>
      <c r="Q22" s="106">
        <v>2018</v>
      </c>
    </row>
    <row r="23" spans="1:17" s="260" customFormat="1" ht="30" customHeight="1">
      <c r="A23" s="341">
        <v>2019</v>
      </c>
      <c r="B23" s="326">
        <v>98952</v>
      </c>
      <c r="C23" s="326">
        <v>72934</v>
      </c>
      <c r="D23" s="326">
        <v>36048</v>
      </c>
      <c r="E23" s="326">
        <v>36886</v>
      </c>
      <c r="F23" s="326">
        <v>26018</v>
      </c>
      <c r="G23" s="326" t="s">
        <v>0</v>
      </c>
      <c r="H23" s="326">
        <v>2215</v>
      </c>
      <c r="I23" s="326" t="s">
        <v>0</v>
      </c>
      <c r="J23" s="326">
        <v>1827</v>
      </c>
      <c r="K23" s="326" t="s">
        <v>0</v>
      </c>
      <c r="L23" s="326">
        <v>1978</v>
      </c>
      <c r="M23" s="326" t="s">
        <v>0</v>
      </c>
      <c r="N23" s="326">
        <v>171</v>
      </c>
      <c r="O23" s="326" t="s">
        <v>0</v>
      </c>
      <c r="P23" s="350">
        <v>19827</v>
      </c>
      <c r="Q23" s="106">
        <v>2019</v>
      </c>
    </row>
    <row r="24" spans="1:17" s="347" customFormat="1" ht="30" customHeight="1">
      <c r="A24" s="470">
        <v>2020</v>
      </c>
      <c r="B24" s="474">
        <v>48757</v>
      </c>
      <c r="C24" s="474">
        <v>39726</v>
      </c>
      <c r="D24" s="474">
        <v>20050</v>
      </c>
      <c r="E24" s="474">
        <v>19676</v>
      </c>
      <c r="F24" s="474">
        <v>9031</v>
      </c>
      <c r="G24" s="475" t="s">
        <v>0</v>
      </c>
      <c r="H24" s="474">
        <v>2126</v>
      </c>
      <c r="I24" s="475" t="s">
        <v>0</v>
      </c>
      <c r="J24" s="474">
        <v>908</v>
      </c>
      <c r="K24" s="475" t="s">
        <v>0</v>
      </c>
      <c r="L24" s="474">
        <v>18</v>
      </c>
      <c r="M24" s="475" t="s">
        <v>0</v>
      </c>
      <c r="N24" s="474">
        <v>228</v>
      </c>
      <c r="O24" s="475" t="s">
        <v>0</v>
      </c>
      <c r="P24" s="474">
        <v>5751</v>
      </c>
      <c r="Q24" s="473">
        <v>2020</v>
      </c>
    </row>
    <row r="25" spans="1:17" s="116" customFormat="1" ht="15.75" customHeight="1">
      <c r="A25" s="115" t="s">
        <v>169</v>
      </c>
      <c r="B25" s="115"/>
      <c r="K25" s="118"/>
      <c r="L25" s="118"/>
      <c r="M25" s="118"/>
      <c r="N25" s="118"/>
      <c r="O25" s="118"/>
      <c r="P25" s="118"/>
      <c r="Q25" s="175" t="s">
        <v>286</v>
      </c>
    </row>
    <row r="26" spans="1:17" s="260" customFormat="1" ht="12">
      <c r="A26" s="351" t="s">
        <v>408</v>
      </c>
    </row>
    <row r="27" spans="1:17" s="260" customFormat="1" ht="12"/>
    <row r="28" spans="1:17" s="260" customFormat="1" ht="12"/>
    <row r="29" spans="1:17" s="260" customFormat="1" ht="12"/>
    <row r="30" spans="1:17" s="260" customFormat="1" ht="12"/>
    <row r="31" spans="1:17" s="260" customFormat="1" ht="12"/>
    <row r="32" spans="1:17" s="260" customFormat="1" ht="12"/>
    <row r="33" s="260" customFormat="1" ht="12"/>
    <row r="34" s="260" customFormat="1" ht="12"/>
    <row r="35" s="260" customFormat="1" ht="12"/>
    <row r="36" s="260" customFormat="1" ht="12"/>
    <row r="37" s="260" customFormat="1" ht="12"/>
    <row r="38" s="352" customFormat="1" ht="12"/>
    <row r="39" s="352" customFormat="1" ht="12"/>
    <row r="40" s="352" customFormat="1" ht="12"/>
    <row r="41" s="352" customFormat="1" ht="12"/>
    <row r="42" s="352" customFormat="1" ht="12"/>
    <row r="43" s="352" customFormat="1" ht="12"/>
    <row r="44" s="352" customFormat="1" ht="12"/>
    <row r="45" s="352" customFormat="1" ht="12"/>
    <row r="46" s="352" customFormat="1" ht="12"/>
    <row r="47" s="352" customFormat="1" ht="12"/>
    <row r="48" s="352" customFormat="1" ht="12"/>
    <row r="49" s="352" customFormat="1" ht="12"/>
    <row r="50" s="352" customFormat="1" ht="12"/>
    <row r="51" s="352" customFormat="1" ht="12"/>
    <row r="52" s="352" customFormat="1" ht="12"/>
    <row r="53" s="352" customFormat="1" ht="12"/>
    <row r="54" s="352" customFormat="1" ht="12"/>
    <row r="55" s="352" customFormat="1" ht="12"/>
    <row r="56" s="352" customFormat="1" ht="12"/>
    <row r="57" s="352" customFormat="1" ht="12"/>
  </sheetData>
  <mergeCells count="15">
    <mergeCell ref="A14:H14"/>
    <mergeCell ref="N15:Q15"/>
    <mergeCell ref="A16:A17"/>
    <mergeCell ref="B16:B17"/>
    <mergeCell ref="C16:E16"/>
    <mergeCell ref="Q16:Q17"/>
    <mergeCell ref="I14:Q14"/>
    <mergeCell ref="F16:P16"/>
    <mergeCell ref="A1:H1"/>
    <mergeCell ref="I1:Q1"/>
    <mergeCell ref="B3:B4"/>
    <mergeCell ref="A3:A4"/>
    <mergeCell ref="Q3:Q4"/>
    <mergeCell ref="C3:E3"/>
    <mergeCell ref="F3:P3"/>
  </mergeCells>
  <phoneticPr fontId="3" type="noConversion"/>
  <pageMargins left="0.39370078740157483" right="0.39370078740157483" top="0.78740157480314965" bottom="0.78740157480314965" header="0" footer="0"/>
  <pageSetup paperSize="9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T34" sqref="T34"/>
      <selection pane="topRight" activeCell="T34" sqref="T34"/>
      <selection pane="bottomLeft" activeCell="T34" sqref="T34"/>
      <selection pane="bottomRight" activeCell="C2" sqref="C2"/>
    </sheetView>
  </sheetViews>
  <sheetFormatPr defaultRowHeight="13.5"/>
  <cols>
    <col min="1" max="1" width="19.77734375" style="178" customWidth="1"/>
    <col min="2" max="2" width="28.109375" style="330" customWidth="1"/>
    <col min="3" max="3" width="27.21875" style="330" customWidth="1"/>
    <col min="4" max="5" width="27.44140625" style="330" customWidth="1"/>
    <col min="6" max="6" width="19.77734375" style="178" customWidth="1"/>
    <col min="7" max="7" width="6" style="178" customWidth="1"/>
    <col min="8" max="8" width="8.33203125" style="330" customWidth="1"/>
    <col min="9" max="9" width="9.77734375" style="330" customWidth="1"/>
    <col min="10" max="10" width="7.88671875" style="330" customWidth="1"/>
    <col min="11" max="11" width="7.77734375" style="330" customWidth="1"/>
    <col min="12" max="12" width="8" style="330" customWidth="1"/>
    <col min="13" max="13" width="9.109375" style="330" customWidth="1"/>
    <col min="14" max="14" width="13.33203125" style="330" customWidth="1"/>
    <col min="15" max="16384" width="8.88671875" style="330"/>
  </cols>
  <sheetData>
    <row r="1" spans="1:9" s="316" customFormat="1" ht="25.5" customHeight="1">
      <c r="A1" s="541" t="s">
        <v>113</v>
      </c>
      <c r="B1" s="541"/>
      <c r="C1" s="541"/>
      <c r="D1" s="579" t="s">
        <v>114</v>
      </c>
      <c r="E1" s="579"/>
      <c r="F1" s="579"/>
      <c r="G1" s="151"/>
    </row>
    <row r="2" spans="1:9" s="353" customFormat="1" ht="26.25" customHeight="1" thickBot="1">
      <c r="A2" s="154" t="s">
        <v>101</v>
      </c>
      <c r="F2" s="354" t="s">
        <v>104</v>
      </c>
      <c r="G2" s="355"/>
    </row>
    <row r="3" spans="1:9" s="359" customFormat="1" ht="32.25" customHeight="1" thickTop="1">
      <c r="A3" s="356" t="s">
        <v>71</v>
      </c>
      <c r="B3" s="357" t="s">
        <v>387</v>
      </c>
      <c r="C3" s="358" t="s">
        <v>388</v>
      </c>
      <c r="D3" s="356" t="s">
        <v>389</v>
      </c>
      <c r="E3" s="357" t="s">
        <v>390</v>
      </c>
      <c r="F3" s="358" t="s">
        <v>15</v>
      </c>
      <c r="G3" s="173"/>
    </row>
    <row r="4" spans="1:9" s="359" customFormat="1" ht="31.5" customHeight="1">
      <c r="A4" s="360">
        <v>2015</v>
      </c>
      <c r="B4" s="361">
        <v>11</v>
      </c>
      <c r="C4" s="361">
        <v>85718</v>
      </c>
      <c r="D4" s="361">
        <v>89034</v>
      </c>
      <c r="E4" s="362">
        <v>42187</v>
      </c>
      <c r="F4" s="173">
        <v>2015</v>
      </c>
      <c r="G4" s="173"/>
    </row>
    <row r="5" spans="1:9" s="359" customFormat="1" ht="31.5" customHeight="1">
      <c r="A5" s="360">
        <v>2016</v>
      </c>
      <c r="B5" s="361">
        <v>11</v>
      </c>
      <c r="C5" s="361">
        <v>93273</v>
      </c>
      <c r="D5" s="361">
        <v>97149</v>
      </c>
      <c r="E5" s="362">
        <v>46390</v>
      </c>
      <c r="F5" s="173">
        <v>2016</v>
      </c>
      <c r="G5" s="173"/>
    </row>
    <row r="6" spans="1:9" s="359" customFormat="1" ht="31.5" customHeight="1">
      <c r="A6" s="360">
        <v>2017</v>
      </c>
      <c r="B6" s="361">
        <v>7</v>
      </c>
      <c r="C6" s="361">
        <v>114424</v>
      </c>
      <c r="D6" s="361">
        <v>109000</v>
      </c>
      <c r="E6" s="362">
        <v>51571</v>
      </c>
      <c r="F6" s="173">
        <v>2017</v>
      </c>
      <c r="G6" s="173"/>
    </row>
    <row r="7" spans="1:9" s="365" customFormat="1" ht="31.5" customHeight="1">
      <c r="A7" s="341">
        <v>2018</v>
      </c>
      <c r="B7" s="363">
        <v>7</v>
      </c>
      <c r="C7" s="363">
        <v>103744</v>
      </c>
      <c r="D7" s="363">
        <v>105462</v>
      </c>
      <c r="E7" s="364">
        <v>52736</v>
      </c>
      <c r="F7" s="106">
        <v>2018</v>
      </c>
      <c r="G7" s="347"/>
    </row>
    <row r="8" spans="1:9" s="365" customFormat="1" ht="31.5" customHeight="1">
      <c r="A8" s="341">
        <v>2019</v>
      </c>
      <c r="B8" s="363">
        <v>7</v>
      </c>
      <c r="C8" s="363">
        <v>98952</v>
      </c>
      <c r="D8" s="363">
        <v>101390</v>
      </c>
      <c r="E8" s="364">
        <v>51185</v>
      </c>
      <c r="F8" s="106">
        <v>2019</v>
      </c>
      <c r="G8" s="347"/>
    </row>
    <row r="9" spans="1:9" s="365" customFormat="1" ht="31.5" customHeight="1">
      <c r="A9" s="476">
        <v>2020</v>
      </c>
      <c r="B9" s="477">
        <v>7</v>
      </c>
      <c r="C9" s="477">
        <v>91804</v>
      </c>
      <c r="D9" s="477">
        <v>89639</v>
      </c>
      <c r="E9" s="478">
        <v>48757</v>
      </c>
      <c r="F9" s="347">
        <v>2020</v>
      </c>
      <c r="G9" s="347"/>
    </row>
    <row r="10" spans="1:9" s="106" customFormat="1" ht="24.95" customHeight="1">
      <c r="A10" s="341" t="s">
        <v>324</v>
      </c>
      <c r="B10" s="479">
        <v>1</v>
      </c>
      <c r="C10" s="479">
        <v>40377</v>
      </c>
      <c r="D10" s="479">
        <v>39343</v>
      </c>
      <c r="E10" s="364">
        <v>20050</v>
      </c>
      <c r="F10" s="54" t="s">
        <v>325</v>
      </c>
      <c r="H10" s="366"/>
      <c r="I10" s="366"/>
    </row>
    <row r="11" spans="1:9" s="106" customFormat="1" ht="24.95" customHeight="1">
      <c r="A11" s="341" t="s">
        <v>326</v>
      </c>
      <c r="B11" s="479">
        <v>1</v>
      </c>
      <c r="C11" s="479">
        <v>35044</v>
      </c>
      <c r="D11" s="479">
        <v>33837</v>
      </c>
      <c r="E11" s="364">
        <v>19676</v>
      </c>
      <c r="F11" s="54" t="s">
        <v>327</v>
      </c>
    </row>
    <row r="12" spans="1:9" s="106" customFormat="1" ht="24.95" customHeight="1">
      <c r="A12" s="341" t="s">
        <v>328</v>
      </c>
      <c r="B12" s="480">
        <v>0</v>
      </c>
      <c r="C12" s="480">
        <v>0</v>
      </c>
      <c r="D12" s="480">
        <v>0</v>
      </c>
      <c r="E12" s="481">
        <v>0</v>
      </c>
      <c r="F12" s="54" t="s">
        <v>329</v>
      </c>
    </row>
    <row r="13" spans="1:9" s="106" customFormat="1" ht="24.95" customHeight="1">
      <c r="A13" s="341" t="s">
        <v>330</v>
      </c>
      <c r="B13" s="479">
        <v>1</v>
      </c>
      <c r="C13" s="479">
        <v>2153</v>
      </c>
      <c r="D13" s="479">
        <v>2155</v>
      </c>
      <c r="E13" s="364">
        <v>2126</v>
      </c>
      <c r="F13" s="54" t="s">
        <v>331</v>
      </c>
    </row>
    <row r="14" spans="1:9" s="106" customFormat="1" ht="24.95" customHeight="1">
      <c r="A14" s="341" t="s">
        <v>332</v>
      </c>
      <c r="B14" s="480">
        <v>0</v>
      </c>
      <c r="C14" s="480">
        <v>0</v>
      </c>
      <c r="D14" s="480">
        <v>0</v>
      </c>
      <c r="E14" s="481">
        <v>0</v>
      </c>
      <c r="F14" s="54" t="s">
        <v>333</v>
      </c>
    </row>
    <row r="15" spans="1:9" s="106" customFormat="1" ht="24.95" customHeight="1">
      <c r="A15" s="341" t="s">
        <v>334</v>
      </c>
      <c r="B15" s="479">
        <v>1</v>
      </c>
      <c r="C15" s="479">
        <v>1880</v>
      </c>
      <c r="D15" s="479">
        <v>1952</v>
      </c>
      <c r="E15" s="364">
        <v>908</v>
      </c>
      <c r="F15" s="54" t="s">
        <v>335</v>
      </c>
    </row>
    <row r="16" spans="1:9" s="106" customFormat="1" ht="24.95" customHeight="1">
      <c r="A16" s="341" t="s">
        <v>336</v>
      </c>
      <c r="B16" s="480">
        <v>0</v>
      </c>
      <c r="C16" s="480">
        <v>0</v>
      </c>
      <c r="D16" s="480">
        <v>0</v>
      </c>
      <c r="E16" s="481">
        <v>0</v>
      </c>
      <c r="F16" s="106" t="s">
        <v>337</v>
      </c>
    </row>
    <row r="17" spans="1:16" s="106" customFormat="1" ht="24.95" customHeight="1">
      <c r="A17" s="341" t="s">
        <v>338</v>
      </c>
      <c r="B17" s="479">
        <v>1</v>
      </c>
      <c r="C17" s="479">
        <v>2006</v>
      </c>
      <c r="D17" s="479">
        <v>2009</v>
      </c>
      <c r="E17" s="364">
        <v>18</v>
      </c>
      <c r="F17" s="54" t="s">
        <v>339</v>
      </c>
    </row>
    <row r="18" spans="1:16" s="106" customFormat="1" ht="24.95" customHeight="1">
      <c r="A18" s="58" t="s">
        <v>340</v>
      </c>
      <c r="B18" s="480">
        <v>0</v>
      </c>
      <c r="C18" s="480">
        <v>0</v>
      </c>
      <c r="D18" s="480">
        <v>0</v>
      </c>
      <c r="E18" s="481">
        <v>0</v>
      </c>
      <c r="F18" s="54" t="s">
        <v>340</v>
      </c>
    </row>
    <row r="19" spans="1:16" s="106" customFormat="1" ht="24.95" customHeight="1">
      <c r="A19" s="58" t="s">
        <v>341</v>
      </c>
      <c r="B19" s="479">
        <v>1</v>
      </c>
      <c r="C19" s="479">
        <v>228</v>
      </c>
      <c r="D19" s="479">
        <v>228</v>
      </c>
      <c r="E19" s="481">
        <v>228</v>
      </c>
      <c r="F19" s="54" t="s">
        <v>341</v>
      </c>
    </row>
    <row r="20" spans="1:16" s="106" customFormat="1" ht="24.95" customHeight="1">
      <c r="A20" s="58" t="s">
        <v>342</v>
      </c>
      <c r="B20" s="480">
        <v>0</v>
      </c>
      <c r="C20" s="480">
        <v>0</v>
      </c>
      <c r="D20" s="480">
        <v>0</v>
      </c>
      <c r="E20" s="481">
        <v>0</v>
      </c>
      <c r="F20" s="54" t="s">
        <v>342</v>
      </c>
    </row>
    <row r="21" spans="1:16" s="106" customFormat="1" ht="24.95" customHeight="1">
      <c r="A21" s="425" t="s">
        <v>343</v>
      </c>
      <c r="B21" s="111">
        <v>1</v>
      </c>
      <c r="C21" s="482">
        <v>10116</v>
      </c>
      <c r="D21" s="111">
        <v>10115</v>
      </c>
      <c r="E21" s="483">
        <v>5751</v>
      </c>
      <c r="F21" s="424" t="s">
        <v>343</v>
      </c>
    </row>
    <row r="22" spans="1:16" s="359" customFormat="1" ht="16.5" customHeight="1">
      <c r="A22" s="174" t="s">
        <v>22</v>
      </c>
      <c r="F22" s="175" t="s">
        <v>286</v>
      </c>
      <c r="G22" s="173"/>
    </row>
    <row r="23" spans="1:16" s="359" customFormat="1" ht="12">
      <c r="A23" s="173"/>
      <c r="C23" s="361"/>
      <c r="D23" s="361"/>
      <c r="E23" s="361"/>
      <c r="F23" s="173"/>
      <c r="G23" s="173"/>
    </row>
    <row r="24" spans="1:16" s="359" customFormat="1" ht="12">
      <c r="A24" s="173"/>
      <c r="B24" s="367"/>
      <c r="C24" s="367"/>
      <c r="D24" s="367"/>
      <c r="E24" s="367"/>
      <c r="F24" s="173"/>
      <c r="G24" s="367"/>
      <c r="H24" s="367"/>
      <c r="I24" s="367"/>
      <c r="J24" s="367"/>
      <c r="K24" s="367"/>
      <c r="L24" s="367"/>
      <c r="M24" s="367"/>
      <c r="N24" s="367"/>
      <c r="O24" s="367"/>
      <c r="P24" s="367"/>
    </row>
    <row r="25" spans="1:16" s="359" customFormat="1" ht="12">
      <c r="A25" s="173"/>
      <c r="B25" s="173"/>
      <c r="C25" s="368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</row>
    <row r="26" spans="1:16" s="359" customFormat="1" ht="12">
      <c r="A26" s="366"/>
      <c r="B26" s="369"/>
      <c r="C26" s="369"/>
      <c r="D26" s="369"/>
      <c r="E26" s="369"/>
      <c r="F26" s="369"/>
      <c r="G26" s="369"/>
      <c r="H26" s="369"/>
      <c r="I26" s="369"/>
      <c r="J26" s="369"/>
      <c r="K26" s="369"/>
      <c r="L26" s="369"/>
      <c r="M26" s="369"/>
      <c r="N26" s="369"/>
      <c r="O26" s="369"/>
      <c r="P26" s="369"/>
    </row>
    <row r="27" spans="1:16" s="359" customFormat="1" ht="12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</row>
    <row r="28" spans="1:16" s="359" customFormat="1" ht="12">
      <c r="A28" s="173"/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</row>
    <row r="29" spans="1:16" s="359" customFormat="1" ht="12">
      <c r="A29" s="173"/>
      <c r="F29" s="173"/>
      <c r="G29" s="173"/>
    </row>
    <row r="30" spans="1:16" s="359" customFormat="1" ht="12">
      <c r="A30" s="173"/>
      <c r="F30" s="173"/>
      <c r="G30" s="173"/>
    </row>
    <row r="31" spans="1:16" s="359" customFormat="1" ht="12">
      <c r="A31" s="173"/>
      <c r="F31" s="173"/>
      <c r="G31" s="173"/>
    </row>
    <row r="32" spans="1:16" s="359" customFormat="1" ht="12">
      <c r="A32" s="173"/>
      <c r="F32" s="173"/>
      <c r="G32" s="173"/>
    </row>
    <row r="33" spans="1:7" s="359" customFormat="1" ht="12">
      <c r="A33" s="173"/>
      <c r="F33" s="173"/>
      <c r="G33" s="173"/>
    </row>
    <row r="34" spans="1:7" s="359" customFormat="1" ht="12">
      <c r="A34" s="173"/>
      <c r="F34" s="173"/>
      <c r="G34" s="173"/>
    </row>
    <row r="35" spans="1:7" s="359" customFormat="1" ht="12">
      <c r="A35" s="173"/>
      <c r="F35" s="173"/>
      <c r="G35" s="173"/>
    </row>
    <row r="36" spans="1:7" s="359" customFormat="1" ht="12">
      <c r="A36" s="173"/>
      <c r="F36" s="173"/>
      <c r="G36" s="173"/>
    </row>
    <row r="37" spans="1:7" s="359" customFormat="1" ht="12">
      <c r="A37" s="173"/>
      <c r="F37" s="173"/>
      <c r="G37" s="173"/>
    </row>
    <row r="38" spans="1:7" s="359" customFormat="1" ht="12">
      <c r="A38" s="173"/>
      <c r="F38" s="173"/>
      <c r="G38" s="173"/>
    </row>
    <row r="39" spans="1:7" s="359" customFormat="1" ht="12">
      <c r="A39" s="173"/>
      <c r="F39" s="173"/>
      <c r="G39" s="173"/>
    </row>
    <row r="40" spans="1:7" s="359" customFormat="1" ht="12">
      <c r="A40" s="173"/>
      <c r="F40" s="173"/>
      <c r="G40" s="173"/>
    </row>
    <row r="41" spans="1:7" s="359" customFormat="1" ht="12">
      <c r="A41" s="173"/>
      <c r="F41" s="173"/>
      <c r="G41" s="173"/>
    </row>
    <row r="42" spans="1:7" s="359" customFormat="1" ht="12">
      <c r="A42" s="173"/>
      <c r="F42" s="173"/>
      <c r="G42" s="173"/>
    </row>
    <row r="43" spans="1:7" s="359" customFormat="1" ht="12">
      <c r="A43" s="173"/>
      <c r="F43" s="173"/>
      <c r="G43" s="173"/>
    </row>
    <row r="44" spans="1:7" s="359" customFormat="1" ht="12">
      <c r="A44" s="173"/>
      <c r="F44" s="173"/>
      <c r="G44" s="173"/>
    </row>
    <row r="45" spans="1:7" s="359" customFormat="1" ht="12">
      <c r="A45" s="173"/>
      <c r="F45" s="173"/>
      <c r="G45" s="173"/>
    </row>
    <row r="46" spans="1:7" s="359" customFormat="1" ht="12">
      <c r="A46" s="173"/>
      <c r="F46" s="173"/>
      <c r="G46" s="173"/>
    </row>
    <row r="47" spans="1:7" s="359" customFormat="1" ht="12">
      <c r="A47" s="173"/>
      <c r="F47" s="173"/>
      <c r="G47" s="173"/>
    </row>
    <row r="48" spans="1:7" s="359" customFormat="1" ht="12">
      <c r="A48" s="173"/>
      <c r="F48" s="173"/>
      <c r="G48" s="173"/>
    </row>
    <row r="49" spans="1:7" s="359" customFormat="1" ht="12">
      <c r="A49" s="173"/>
      <c r="F49" s="173"/>
      <c r="G49" s="173"/>
    </row>
    <row r="50" spans="1:7" s="359" customFormat="1" ht="12">
      <c r="A50" s="173"/>
      <c r="F50" s="173"/>
      <c r="G50" s="173"/>
    </row>
    <row r="51" spans="1:7" s="359" customFormat="1" ht="12">
      <c r="A51" s="173"/>
      <c r="F51" s="173"/>
      <c r="G51" s="173"/>
    </row>
    <row r="52" spans="1:7" s="359" customFormat="1" ht="12">
      <c r="A52" s="173"/>
      <c r="F52" s="173"/>
      <c r="G52" s="173"/>
    </row>
    <row r="53" spans="1:7" s="359" customFormat="1" ht="12">
      <c r="A53" s="173"/>
      <c r="F53" s="173"/>
      <c r="G53" s="173"/>
    </row>
    <row r="54" spans="1:7" s="359" customFormat="1" ht="12">
      <c r="A54" s="173"/>
      <c r="F54" s="173"/>
      <c r="G54" s="173"/>
    </row>
    <row r="55" spans="1:7" s="359" customFormat="1" ht="12">
      <c r="A55" s="173"/>
      <c r="F55" s="173"/>
      <c r="G55" s="173"/>
    </row>
    <row r="56" spans="1:7" s="359" customFormat="1" ht="12">
      <c r="A56" s="173"/>
      <c r="F56" s="173"/>
      <c r="G56" s="173"/>
    </row>
    <row r="57" spans="1:7" s="359" customFormat="1" ht="12">
      <c r="A57" s="173"/>
      <c r="F57" s="173"/>
      <c r="G57" s="173"/>
    </row>
    <row r="58" spans="1:7" s="359" customFormat="1" ht="12">
      <c r="A58" s="173"/>
      <c r="F58" s="173"/>
      <c r="G58" s="173"/>
    </row>
    <row r="59" spans="1:7" s="359" customFormat="1" ht="12">
      <c r="A59" s="173"/>
      <c r="F59" s="173"/>
      <c r="G59" s="173"/>
    </row>
    <row r="60" spans="1:7" s="359" customFormat="1" ht="12">
      <c r="A60" s="173"/>
      <c r="F60" s="173"/>
      <c r="G60" s="173"/>
    </row>
    <row r="61" spans="1:7" s="359" customFormat="1" ht="12">
      <c r="A61" s="173"/>
      <c r="F61" s="173"/>
      <c r="G61" s="173"/>
    </row>
    <row r="62" spans="1:7" s="359" customFormat="1" ht="12">
      <c r="A62" s="173"/>
      <c r="F62" s="173"/>
      <c r="G62" s="173"/>
    </row>
    <row r="63" spans="1:7" s="359" customFormat="1" ht="12">
      <c r="A63" s="173"/>
      <c r="F63" s="173"/>
      <c r="G63" s="173"/>
    </row>
    <row r="64" spans="1:7" s="359" customFormat="1" ht="12">
      <c r="A64" s="173"/>
      <c r="F64" s="173"/>
      <c r="G64" s="173"/>
    </row>
    <row r="65" spans="1:7" s="359" customFormat="1" ht="12">
      <c r="A65" s="173"/>
      <c r="F65" s="173"/>
      <c r="G65" s="173"/>
    </row>
    <row r="66" spans="1:7" s="359" customFormat="1" ht="12">
      <c r="A66" s="173"/>
      <c r="F66" s="173"/>
      <c r="G66" s="173"/>
    </row>
    <row r="67" spans="1:7" s="359" customFormat="1" ht="12">
      <c r="A67" s="173"/>
      <c r="F67" s="173"/>
      <c r="G67" s="173"/>
    </row>
    <row r="68" spans="1:7" s="359" customFormat="1" ht="12">
      <c r="A68" s="173"/>
      <c r="F68" s="173"/>
      <c r="G68" s="173"/>
    </row>
    <row r="69" spans="1:7" s="359" customFormat="1" ht="12">
      <c r="A69" s="173"/>
      <c r="F69" s="173"/>
      <c r="G69" s="173"/>
    </row>
    <row r="70" spans="1:7" s="359" customFormat="1" ht="12">
      <c r="A70" s="173"/>
      <c r="F70" s="173"/>
      <c r="G70" s="173"/>
    </row>
    <row r="71" spans="1:7" s="359" customFormat="1" ht="12">
      <c r="A71" s="173"/>
      <c r="F71" s="173"/>
      <c r="G71" s="173"/>
    </row>
    <row r="72" spans="1:7" s="359" customFormat="1" ht="12">
      <c r="A72" s="173"/>
      <c r="F72" s="173"/>
      <c r="G72" s="173"/>
    </row>
    <row r="73" spans="1:7" s="359" customFormat="1" ht="12">
      <c r="A73" s="173"/>
      <c r="F73" s="173"/>
      <c r="G73" s="173"/>
    </row>
    <row r="74" spans="1:7" s="359" customFormat="1" ht="12">
      <c r="A74" s="173"/>
      <c r="F74" s="173"/>
      <c r="G74" s="173"/>
    </row>
    <row r="75" spans="1:7" s="359" customFormat="1" ht="12">
      <c r="A75" s="173"/>
      <c r="F75" s="173"/>
      <c r="G75" s="173"/>
    </row>
    <row r="76" spans="1:7" s="359" customFormat="1" ht="12">
      <c r="A76" s="173"/>
      <c r="F76" s="173"/>
      <c r="G76" s="173"/>
    </row>
    <row r="77" spans="1:7" s="359" customFormat="1" ht="12">
      <c r="A77" s="173"/>
      <c r="F77" s="173"/>
      <c r="G77" s="173"/>
    </row>
    <row r="78" spans="1:7" s="359" customFormat="1" ht="12">
      <c r="A78" s="173"/>
      <c r="F78" s="173"/>
      <c r="G78" s="173"/>
    </row>
    <row r="79" spans="1:7" s="359" customFormat="1" ht="12">
      <c r="A79" s="173"/>
      <c r="F79" s="173"/>
      <c r="G79" s="173"/>
    </row>
    <row r="80" spans="1:7" s="359" customFormat="1" ht="12">
      <c r="A80" s="173"/>
      <c r="F80" s="173"/>
      <c r="G80" s="173"/>
    </row>
    <row r="81" spans="1:7" s="359" customFormat="1" ht="12">
      <c r="A81" s="173"/>
      <c r="F81" s="173"/>
      <c r="G81" s="173"/>
    </row>
    <row r="82" spans="1:7" s="359" customFormat="1" ht="12">
      <c r="A82" s="173"/>
      <c r="F82" s="173"/>
      <c r="G82" s="173"/>
    </row>
    <row r="83" spans="1:7" s="359" customFormat="1" ht="12">
      <c r="A83" s="173"/>
      <c r="F83" s="173"/>
      <c r="G83" s="173"/>
    </row>
    <row r="84" spans="1:7" s="359" customFormat="1" ht="12">
      <c r="A84" s="173"/>
      <c r="F84" s="173"/>
      <c r="G84" s="173"/>
    </row>
    <row r="85" spans="1:7" s="359" customFormat="1" ht="12">
      <c r="A85" s="173"/>
      <c r="F85" s="173"/>
      <c r="G85" s="173"/>
    </row>
    <row r="86" spans="1:7" s="359" customFormat="1" ht="12">
      <c r="A86" s="173"/>
      <c r="F86" s="173"/>
      <c r="G86" s="173"/>
    </row>
    <row r="87" spans="1:7" s="359" customFormat="1" ht="12">
      <c r="A87" s="173"/>
      <c r="F87" s="173"/>
      <c r="G87" s="173"/>
    </row>
    <row r="88" spans="1:7" s="359" customFormat="1" ht="12">
      <c r="A88" s="173"/>
      <c r="F88" s="173"/>
      <c r="G88" s="173"/>
    </row>
    <row r="89" spans="1:7" s="359" customFormat="1" ht="12">
      <c r="A89" s="173"/>
      <c r="F89" s="173"/>
      <c r="G89" s="173"/>
    </row>
    <row r="90" spans="1:7" s="359" customFormat="1" ht="12">
      <c r="A90" s="173"/>
      <c r="F90" s="173"/>
      <c r="G90" s="173"/>
    </row>
    <row r="91" spans="1:7" s="359" customFormat="1" ht="12">
      <c r="A91" s="173"/>
      <c r="F91" s="173"/>
      <c r="G91" s="173"/>
    </row>
    <row r="92" spans="1:7" s="359" customFormat="1" ht="12">
      <c r="A92" s="173"/>
      <c r="F92" s="173"/>
      <c r="G92" s="173"/>
    </row>
    <row r="93" spans="1:7" s="359" customFormat="1" ht="12">
      <c r="A93" s="173"/>
      <c r="F93" s="173"/>
      <c r="G93" s="173"/>
    </row>
    <row r="94" spans="1:7" s="359" customFormat="1" ht="12">
      <c r="A94" s="173"/>
      <c r="F94" s="173"/>
      <c r="G94" s="173"/>
    </row>
    <row r="95" spans="1:7" s="359" customFormat="1" ht="12">
      <c r="A95" s="173"/>
      <c r="F95" s="173"/>
      <c r="G95" s="173"/>
    </row>
    <row r="96" spans="1:7" s="359" customFormat="1" ht="12">
      <c r="A96" s="173"/>
      <c r="F96" s="173"/>
      <c r="G96" s="173"/>
    </row>
    <row r="97" spans="1:7" s="359" customFormat="1" ht="12">
      <c r="A97" s="173"/>
      <c r="F97" s="173"/>
      <c r="G97" s="173"/>
    </row>
    <row r="98" spans="1:7" s="359" customFormat="1" ht="12">
      <c r="A98" s="173"/>
      <c r="F98" s="173"/>
      <c r="G98" s="173"/>
    </row>
    <row r="99" spans="1:7" s="359" customFormat="1" ht="12">
      <c r="A99" s="173"/>
      <c r="F99" s="173"/>
      <c r="G99" s="173"/>
    </row>
    <row r="100" spans="1:7" s="359" customFormat="1" ht="12">
      <c r="A100" s="173"/>
      <c r="F100" s="173"/>
      <c r="G100" s="173"/>
    </row>
    <row r="101" spans="1:7" s="359" customFormat="1" ht="12">
      <c r="A101" s="173"/>
      <c r="F101" s="173"/>
      <c r="G101" s="173"/>
    </row>
    <row r="102" spans="1:7" s="359" customFormat="1" ht="12">
      <c r="A102" s="173"/>
      <c r="F102" s="173"/>
      <c r="G102" s="173"/>
    </row>
    <row r="103" spans="1:7" s="359" customFormat="1" ht="12">
      <c r="A103" s="173"/>
      <c r="F103" s="173"/>
      <c r="G103" s="173"/>
    </row>
    <row r="104" spans="1:7" s="359" customFormat="1" ht="12">
      <c r="A104" s="173"/>
      <c r="F104" s="173"/>
      <c r="G104" s="173"/>
    </row>
    <row r="105" spans="1:7" s="359" customFormat="1" ht="12">
      <c r="A105" s="173"/>
      <c r="F105" s="173"/>
      <c r="G105" s="173"/>
    </row>
    <row r="106" spans="1:7" s="359" customFormat="1" ht="12">
      <c r="A106" s="173"/>
      <c r="F106" s="173"/>
      <c r="G106" s="173"/>
    </row>
    <row r="107" spans="1:7" s="359" customFormat="1" ht="12">
      <c r="A107" s="173"/>
      <c r="F107" s="173"/>
      <c r="G107" s="173"/>
    </row>
    <row r="108" spans="1:7" s="359" customFormat="1" ht="12">
      <c r="A108" s="173"/>
      <c r="F108" s="173"/>
      <c r="G108" s="173"/>
    </row>
    <row r="109" spans="1:7" s="359" customFormat="1" ht="12">
      <c r="A109" s="173"/>
      <c r="F109" s="173"/>
      <c r="G109" s="173"/>
    </row>
    <row r="110" spans="1:7" s="359" customFormat="1" ht="12">
      <c r="A110" s="173"/>
      <c r="F110" s="173"/>
      <c r="G110" s="173"/>
    </row>
    <row r="111" spans="1:7" s="359" customFormat="1" ht="12">
      <c r="A111" s="173"/>
      <c r="F111" s="173"/>
      <c r="G111" s="173"/>
    </row>
    <row r="112" spans="1:7" s="359" customFormat="1" ht="12">
      <c r="A112" s="173"/>
      <c r="F112" s="173"/>
      <c r="G112" s="173"/>
    </row>
    <row r="113" spans="1:7" s="359" customFormat="1" ht="12">
      <c r="A113" s="173"/>
      <c r="F113" s="173"/>
      <c r="G113" s="173"/>
    </row>
    <row r="114" spans="1:7" s="359" customFormat="1" ht="12">
      <c r="A114" s="173"/>
      <c r="F114" s="173"/>
      <c r="G114" s="173"/>
    </row>
    <row r="115" spans="1:7" s="359" customFormat="1" ht="12">
      <c r="A115" s="173"/>
      <c r="F115" s="173"/>
      <c r="G115" s="173"/>
    </row>
    <row r="116" spans="1:7" s="359" customFormat="1" ht="12">
      <c r="A116" s="173"/>
      <c r="F116" s="173"/>
      <c r="G116" s="173"/>
    </row>
    <row r="117" spans="1:7" s="359" customFormat="1" ht="12">
      <c r="A117" s="173"/>
      <c r="F117" s="173"/>
      <c r="G117" s="173"/>
    </row>
    <row r="118" spans="1:7" s="359" customFormat="1" ht="12">
      <c r="A118" s="173"/>
      <c r="F118" s="173"/>
      <c r="G118" s="173"/>
    </row>
    <row r="119" spans="1:7" s="359" customFormat="1" ht="12">
      <c r="A119" s="173"/>
      <c r="F119" s="173"/>
      <c r="G119" s="173"/>
    </row>
    <row r="120" spans="1:7" s="359" customFormat="1" ht="12">
      <c r="A120" s="173"/>
      <c r="F120" s="173"/>
      <c r="G120" s="173"/>
    </row>
    <row r="121" spans="1:7" s="359" customFormat="1" ht="12">
      <c r="A121" s="173"/>
      <c r="F121" s="173"/>
      <c r="G121" s="173"/>
    </row>
    <row r="122" spans="1:7" s="359" customFormat="1" ht="12">
      <c r="A122" s="173"/>
      <c r="F122" s="173"/>
      <c r="G122" s="173"/>
    </row>
    <row r="123" spans="1:7" s="359" customFormat="1" ht="12">
      <c r="A123" s="173"/>
      <c r="F123" s="173"/>
      <c r="G123" s="173"/>
    </row>
    <row r="124" spans="1:7" s="359" customFormat="1" ht="12">
      <c r="A124" s="173"/>
      <c r="F124" s="173"/>
      <c r="G124" s="173"/>
    </row>
    <row r="125" spans="1:7" s="359" customFormat="1" ht="12">
      <c r="A125" s="173"/>
      <c r="F125" s="173"/>
      <c r="G125" s="173"/>
    </row>
    <row r="126" spans="1:7" s="359" customFormat="1" ht="12">
      <c r="A126" s="173"/>
      <c r="F126" s="173"/>
      <c r="G126" s="173"/>
    </row>
    <row r="127" spans="1:7" s="359" customFormat="1" ht="12">
      <c r="A127" s="173"/>
      <c r="F127" s="173"/>
      <c r="G127" s="173"/>
    </row>
    <row r="128" spans="1:7" s="359" customFormat="1" ht="12">
      <c r="A128" s="173"/>
      <c r="F128" s="173"/>
      <c r="G128" s="173"/>
    </row>
    <row r="129" spans="1:7" s="359" customFormat="1" ht="12">
      <c r="A129" s="173"/>
      <c r="F129" s="173"/>
      <c r="G129" s="173"/>
    </row>
    <row r="130" spans="1:7" s="359" customFormat="1" ht="12">
      <c r="A130" s="173"/>
      <c r="F130" s="173"/>
      <c r="G130" s="173"/>
    </row>
    <row r="131" spans="1:7" s="359" customFormat="1" ht="12">
      <c r="A131" s="173"/>
      <c r="F131" s="173"/>
      <c r="G131" s="173"/>
    </row>
    <row r="132" spans="1:7" s="359" customFormat="1" ht="12">
      <c r="A132" s="173"/>
      <c r="F132" s="173"/>
      <c r="G132" s="173"/>
    </row>
    <row r="133" spans="1:7" s="359" customFormat="1" ht="12">
      <c r="A133" s="173"/>
      <c r="F133" s="173"/>
      <c r="G133" s="173"/>
    </row>
    <row r="134" spans="1:7" s="359" customFormat="1" ht="12">
      <c r="A134" s="173"/>
      <c r="F134" s="173"/>
      <c r="G134" s="173"/>
    </row>
    <row r="135" spans="1:7" s="359" customFormat="1" ht="12">
      <c r="A135" s="173"/>
      <c r="F135" s="173"/>
      <c r="G135" s="173"/>
    </row>
    <row r="136" spans="1:7" s="359" customFormat="1" ht="12">
      <c r="A136" s="173"/>
      <c r="F136" s="173"/>
      <c r="G136" s="173"/>
    </row>
    <row r="137" spans="1:7" s="359" customFormat="1" ht="12">
      <c r="A137" s="173"/>
      <c r="F137" s="173"/>
      <c r="G137" s="173"/>
    </row>
    <row r="138" spans="1:7" s="359" customFormat="1" ht="12">
      <c r="A138" s="173"/>
      <c r="F138" s="173"/>
      <c r="G138" s="173"/>
    </row>
    <row r="139" spans="1:7" s="359" customFormat="1" ht="12">
      <c r="A139" s="173"/>
      <c r="F139" s="173"/>
      <c r="G139" s="173"/>
    </row>
    <row r="140" spans="1:7" s="359" customFormat="1" ht="12">
      <c r="A140" s="173"/>
      <c r="F140" s="173"/>
      <c r="G140" s="173"/>
    </row>
    <row r="141" spans="1:7" s="359" customFormat="1" ht="12">
      <c r="A141" s="173"/>
      <c r="F141" s="173"/>
      <c r="G141" s="173"/>
    </row>
    <row r="142" spans="1:7" s="359" customFormat="1" ht="12">
      <c r="A142" s="173"/>
      <c r="F142" s="173"/>
      <c r="G142" s="173"/>
    </row>
    <row r="143" spans="1:7" s="359" customFormat="1" ht="12">
      <c r="A143" s="173"/>
      <c r="F143" s="173"/>
      <c r="G143" s="173"/>
    </row>
    <row r="144" spans="1:7" s="359" customFormat="1" ht="12">
      <c r="A144" s="173"/>
      <c r="F144" s="173"/>
      <c r="G144" s="173"/>
    </row>
    <row r="145" spans="1:7" s="359" customFormat="1" ht="12">
      <c r="A145" s="173"/>
      <c r="F145" s="173"/>
      <c r="G145" s="173"/>
    </row>
    <row r="146" spans="1:7" s="359" customFormat="1" ht="12">
      <c r="A146" s="173"/>
      <c r="F146" s="173"/>
      <c r="G146" s="173"/>
    </row>
    <row r="147" spans="1:7" s="359" customFormat="1" ht="12">
      <c r="A147" s="173"/>
      <c r="F147" s="173"/>
      <c r="G147" s="173"/>
    </row>
    <row r="148" spans="1:7" s="359" customFormat="1" ht="12">
      <c r="A148" s="173"/>
      <c r="F148" s="173"/>
      <c r="G148" s="173"/>
    </row>
    <row r="149" spans="1:7" s="359" customFormat="1" ht="12">
      <c r="A149" s="173"/>
      <c r="F149" s="173"/>
      <c r="G149" s="173"/>
    </row>
    <row r="150" spans="1:7" s="359" customFormat="1" ht="12">
      <c r="A150" s="173"/>
      <c r="F150" s="173"/>
      <c r="G150" s="173"/>
    </row>
    <row r="151" spans="1:7" s="359" customFormat="1" ht="12">
      <c r="A151" s="173"/>
      <c r="F151" s="173"/>
      <c r="G151" s="173"/>
    </row>
    <row r="152" spans="1:7" s="359" customFormat="1" ht="12">
      <c r="A152" s="173"/>
      <c r="F152" s="173"/>
      <c r="G152" s="173"/>
    </row>
    <row r="153" spans="1:7" s="359" customFormat="1" ht="12">
      <c r="A153" s="173"/>
      <c r="F153" s="173"/>
      <c r="G153" s="173"/>
    </row>
    <row r="154" spans="1:7" s="359" customFormat="1" ht="12">
      <c r="A154" s="173"/>
      <c r="F154" s="173"/>
      <c r="G154" s="173"/>
    </row>
    <row r="155" spans="1:7" s="359" customFormat="1" ht="12">
      <c r="A155" s="173"/>
      <c r="F155" s="173"/>
      <c r="G155" s="173"/>
    </row>
    <row r="156" spans="1:7" s="359" customFormat="1" ht="12">
      <c r="A156" s="173"/>
      <c r="F156" s="173"/>
      <c r="G156" s="173"/>
    </row>
    <row r="157" spans="1:7" s="359" customFormat="1" ht="12">
      <c r="A157" s="173"/>
      <c r="F157" s="173"/>
      <c r="G157" s="173"/>
    </row>
    <row r="158" spans="1:7" s="359" customFormat="1" ht="12">
      <c r="A158" s="173"/>
      <c r="F158" s="173"/>
      <c r="G158" s="173"/>
    </row>
    <row r="159" spans="1:7" s="359" customFormat="1" ht="12">
      <c r="A159" s="173"/>
      <c r="F159" s="173"/>
      <c r="G159" s="173"/>
    </row>
    <row r="160" spans="1:7" s="359" customFormat="1" ht="12">
      <c r="A160" s="173"/>
      <c r="F160" s="173"/>
      <c r="G160" s="173"/>
    </row>
    <row r="161" spans="1:7" s="359" customFormat="1" ht="12">
      <c r="A161" s="173"/>
      <c r="F161" s="173"/>
      <c r="G161" s="173"/>
    </row>
    <row r="162" spans="1:7" s="359" customFormat="1" ht="12">
      <c r="A162" s="173"/>
      <c r="F162" s="173"/>
      <c r="G162" s="173"/>
    </row>
    <row r="163" spans="1:7" s="359" customFormat="1" ht="12">
      <c r="A163" s="173"/>
      <c r="F163" s="173"/>
      <c r="G163" s="173"/>
    </row>
    <row r="164" spans="1:7" s="359" customFormat="1" ht="12">
      <c r="A164" s="173"/>
      <c r="F164" s="173"/>
      <c r="G164" s="173"/>
    </row>
    <row r="165" spans="1:7" s="359" customFormat="1" ht="12">
      <c r="A165" s="173"/>
      <c r="F165" s="173"/>
      <c r="G165" s="173"/>
    </row>
    <row r="166" spans="1:7" s="359" customFormat="1" ht="12">
      <c r="A166" s="173"/>
      <c r="F166" s="173"/>
      <c r="G166" s="173"/>
    </row>
    <row r="167" spans="1:7" s="359" customFormat="1" ht="12">
      <c r="A167" s="173"/>
      <c r="F167" s="173"/>
      <c r="G167" s="173"/>
    </row>
    <row r="168" spans="1:7" s="359" customFormat="1" ht="12">
      <c r="A168" s="173"/>
      <c r="F168" s="173"/>
      <c r="G168" s="173"/>
    </row>
    <row r="169" spans="1:7" s="359" customFormat="1" ht="12">
      <c r="A169" s="173"/>
      <c r="F169" s="173"/>
      <c r="G169" s="173"/>
    </row>
    <row r="170" spans="1:7" s="359" customFormat="1" ht="12">
      <c r="A170" s="173"/>
      <c r="F170" s="173"/>
      <c r="G170" s="173"/>
    </row>
    <row r="171" spans="1:7" s="359" customFormat="1" ht="12">
      <c r="A171" s="173"/>
      <c r="F171" s="173"/>
      <c r="G171" s="173"/>
    </row>
    <row r="172" spans="1:7" s="359" customFormat="1" ht="12">
      <c r="A172" s="173"/>
      <c r="F172" s="173"/>
      <c r="G172" s="173"/>
    </row>
    <row r="173" spans="1:7" s="359" customFormat="1" ht="12">
      <c r="A173" s="173"/>
      <c r="F173" s="173"/>
      <c r="G173" s="173"/>
    </row>
    <row r="174" spans="1:7" s="359" customFormat="1" ht="12">
      <c r="A174" s="173"/>
      <c r="F174" s="173"/>
      <c r="G174" s="173"/>
    </row>
    <row r="175" spans="1:7" s="359" customFormat="1" ht="12">
      <c r="A175" s="173"/>
      <c r="F175" s="173"/>
      <c r="G175" s="173"/>
    </row>
    <row r="176" spans="1:7" s="359" customFormat="1" ht="12">
      <c r="A176" s="173"/>
      <c r="F176" s="173"/>
      <c r="G176" s="173"/>
    </row>
    <row r="177" spans="1:7" s="359" customFormat="1" ht="12">
      <c r="A177" s="173"/>
      <c r="F177" s="173"/>
      <c r="G177" s="173"/>
    </row>
    <row r="178" spans="1:7" s="359" customFormat="1" ht="12">
      <c r="A178" s="173"/>
      <c r="F178" s="173"/>
      <c r="G178" s="173"/>
    </row>
    <row r="179" spans="1:7" s="359" customFormat="1" ht="12">
      <c r="A179" s="173"/>
      <c r="F179" s="173"/>
      <c r="G179" s="173"/>
    </row>
    <row r="180" spans="1:7" s="359" customFormat="1" ht="12">
      <c r="A180" s="173"/>
      <c r="F180" s="173"/>
      <c r="G180" s="173"/>
    </row>
    <row r="181" spans="1:7" s="359" customFormat="1" ht="12">
      <c r="A181" s="173"/>
      <c r="F181" s="173"/>
      <c r="G181" s="173"/>
    </row>
    <row r="182" spans="1:7" s="359" customFormat="1" ht="12">
      <c r="A182" s="173"/>
      <c r="F182" s="173"/>
      <c r="G182" s="173"/>
    </row>
    <row r="183" spans="1:7" s="359" customFormat="1" ht="12">
      <c r="A183" s="173"/>
      <c r="F183" s="173"/>
      <c r="G183" s="173"/>
    </row>
    <row r="184" spans="1:7" s="359" customFormat="1" ht="12">
      <c r="A184" s="173"/>
      <c r="F184" s="173"/>
      <c r="G184" s="173"/>
    </row>
    <row r="185" spans="1:7" s="359" customFormat="1" ht="12">
      <c r="A185" s="173"/>
      <c r="F185" s="173"/>
      <c r="G185" s="173"/>
    </row>
    <row r="186" spans="1:7" s="359" customFormat="1" ht="12">
      <c r="A186" s="173"/>
      <c r="F186" s="173"/>
      <c r="G186" s="173"/>
    </row>
    <row r="187" spans="1:7" s="359" customFormat="1" ht="12">
      <c r="A187" s="173"/>
      <c r="F187" s="173"/>
      <c r="G187" s="173"/>
    </row>
    <row r="188" spans="1:7" s="359" customFormat="1" ht="12">
      <c r="A188" s="173"/>
      <c r="F188" s="173"/>
      <c r="G188" s="173"/>
    </row>
    <row r="189" spans="1:7" s="359" customFormat="1" ht="12">
      <c r="A189" s="173"/>
      <c r="F189" s="173"/>
      <c r="G189" s="173"/>
    </row>
    <row r="190" spans="1:7" s="359" customFormat="1" ht="12">
      <c r="A190" s="173"/>
      <c r="F190" s="173"/>
      <c r="G190" s="173"/>
    </row>
    <row r="191" spans="1:7" s="359" customFormat="1" ht="12">
      <c r="A191" s="173"/>
      <c r="F191" s="173"/>
      <c r="G191" s="173"/>
    </row>
    <row r="192" spans="1:7" s="359" customFormat="1" ht="12">
      <c r="A192" s="173"/>
      <c r="F192" s="173"/>
      <c r="G192" s="173"/>
    </row>
    <row r="193" spans="1:7" s="359" customFormat="1" ht="12">
      <c r="A193" s="173"/>
      <c r="F193" s="173"/>
      <c r="G193" s="173"/>
    </row>
    <row r="194" spans="1:7" s="359" customFormat="1" ht="12">
      <c r="A194" s="173"/>
      <c r="F194" s="173"/>
      <c r="G194" s="173"/>
    </row>
    <row r="195" spans="1:7" s="359" customFormat="1" ht="12">
      <c r="A195" s="173"/>
      <c r="F195" s="173"/>
      <c r="G195" s="173"/>
    </row>
    <row r="196" spans="1:7" s="359" customFormat="1" ht="12">
      <c r="A196" s="173"/>
      <c r="F196" s="173"/>
      <c r="G196" s="173"/>
    </row>
    <row r="197" spans="1:7" s="359" customFormat="1" ht="12">
      <c r="A197" s="173"/>
      <c r="F197" s="173"/>
      <c r="G197" s="173"/>
    </row>
    <row r="198" spans="1:7" s="359" customFormat="1" ht="12">
      <c r="A198" s="173"/>
      <c r="F198" s="173"/>
      <c r="G198" s="173"/>
    </row>
    <row r="199" spans="1:7" s="359" customFormat="1" ht="12">
      <c r="A199" s="173"/>
      <c r="F199" s="173"/>
      <c r="G199" s="173"/>
    </row>
    <row r="200" spans="1:7" s="359" customFormat="1" ht="12">
      <c r="A200" s="173"/>
      <c r="F200" s="173"/>
      <c r="G200" s="173"/>
    </row>
    <row r="201" spans="1:7" s="359" customFormat="1" ht="12">
      <c r="A201" s="173"/>
      <c r="F201" s="173"/>
      <c r="G201" s="173"/>
    </row>
    <row r="202" spans="1:7" s="359" customFormat="1" ht="12">
      <c r="A202" s="173"/>
      <c r="F202" s="173"/>
      <c r="G202" s="173"/>
    </row>
    <row r="203" spans="1:7" s="359" customFormat="1" ht="12">
      <c r="A203" s="173"/>
      <c r="F203" s="173"/>
      <c r="G203" s="173"/>
    </row>
    <row r="204" spans="1:7" s="359" customFormat="1" ht="12">
      <c r="A204" s="173"/>
      <c r="F204" s="173"/>
      <c r="G204" s="173"/>
    </row>
    <row r="205" spans="1:7" s="359" customFormat="1" ht="12">
      <c r="A205" s="173"/>
      <c r="F205" s="173"/>
      <c r="G205" s="173"/>
    </row>
    <row r="206" spans="1:7" s="359" customFormat="1" ht="12">
      <c r="A206" s="173"/>
      <c r="F206" s="173"/>
      <c r="G206" s="173"/>
    </row>
    <row r="207" spans="1:7" s="359" customFormat="1" ht="12">
      <c r="A207" s="173"/>
      <c r="F207" s="173"/>
      <c r="G207" s="173"/>
    </row>
    <row r="208" spans="1:7" s="359" customFormat="1" ht="12">
      <c r="A208" s="173"/>
      <c r="F208" s="173"/>
      <c r="G208" s="173"/>
    </row>
    <row r="209" spans="1:7" s="359" customFormat="1" ht="12">
      <c r="A209" s="173"/>
      <c r="F209" s="173"/>
      <c r="G209" s="173"/>
    </row>
    <row r="210" spans="1:7" s="359" customFormat="1" ht="12">
      <c r="A210" s="173"/>
      <c r="F210" s="173"/>
      <c r="G210" s="173"/>
    </row>
    <row r="211" spans="1:7" s="359" customFormat="1" ht="12">
      <c r="A211" s="173"/>
      <c r="F211" s="173"/>
      <c r="G211" s="173"/>
    </row>
    <row r="212" spans="1:7" s="359" customFormat="1" ht="12">
      <c r="A212" s="173"/>
      <c r="F212" s="173"/>
      <c r="G212" s="173"/>
    </row>
    <row r="213" spans="1:7" s="359" customFormat="1" ht="12">
      <c r="A213" s="173"/>
      <c r="F213" s="173"/>
      <c r="G213" s="173"/>
    </row>
    <row r="214" spans="1:7" s="359" customFormat="1" ht="12">
      <c r="A214" s="173"/>
      <c r="F214" s="173"/>
      <c r="G214" s="173"/>
    </row>
    <row r="215" spans="1:7" s="359" customFormat="1" ht="12">
      <c r="A215" s="173"/>
      <c r="F215" s="173"/>
      <c r="G215" s="173"/>
    </row>
    <row r="216" spans="1:7" s="359" customFormat="1" ht="12">
      <c r="A216" s="173"/>
      <c r="F216" s="173"/>
      <c r="G216" s="173"/>
    </row>
    <row r="217" spans="1:7" s="359" customFormat="1" ht="12">
      <c r="A217" s="173"/>
      <c r="F217" s="173"/>
      <c r="G217" s="173"/>
    </row>
    <row r="218" spans="1:7" s="359" customFormat="1" ht="12">
      <c r="A218" s="173"/>
      <c r="F218" s="173"/>
      <c r="G218" s="173"/>
    </row>
    <row r="219" spans="1:7" s="359" customFormat="1" ht="12">
      <c r="A219" s="173"/>
      <c r="F219" s="173"/>
      <c r="G219" s="173"/>
    </row>
    <row r="220" spans="1:7" s="359" customFormat="1" ht="12">
      <c r="A220" s="173"/>
      <c r="F220" s="173"/>
      <c r="G220" s="173"/>
    </row>
    <row r="221" spans="1:7" s="359" customFormat="1" ht="12">
      <c r="A221" s="173"/>
      <c r="F221" s="173"/>
      <c r="G221" s="173"/>
    </row>
    <row r="222" spans="1:7" s="359" customFormat="1" ht="12">
      <c r="A222" s="173"/>
      <c r="F222" s="173"/>
      <c r="G222" s="173"/>
    </row>
    <row r="223" spans="1:7" s="359" customFormat="1" ht="12">
      <c r="A223" s="173"/>
      <c r="F223" s="173"/>
      <c r="G223" s="173"/>
    </row>
    <row r="224" spans="1:7" s="359" customFormat="1" ht="12">
      <c r="A224" s="173"/>
      <c r="F224" s="173"/>
      <c r="G224" s="173"/>
    </row>
    <row r="225" spans="1:7" s="359" customFormat="1" ht="12">
      <c r="A225" s="173"/>
      <c r="F225" s="173"/>
      <c r="G225" s="173"/>
    </row>
    <row r="226" spans="1:7" s="359" customFormat="1" ht="12">
      <c r="A226" s="173"/>
      <c r="F226" s="173"/>
      <c r="G226" s="173"/>
    </row>
    <row r="227" spans="1:7" s="359" customFormat="1" ht="12">
      <c r="A227" s="173"/>
      <c r="F227" s="173"/>
      <c r="G227" s="173"/>
    </row>
    <row r="228" spans="1:7" s="359" customFormat="1" ht="12">
      <c r="A228" s="173"/>
      <c r="F228" s="173"/>
      <c r="G228" s="173"/>
    </row>
    <row r="229" spans="1:7" s="359" customFormat="1" ht="12">
      <c r="A229" s="173"/>
      <c r="F229" s="173"/>
      <c r="G229" s="173"/>
    </row>
    <row r="230" spans="1:7" s="359" customFormat="1" ht="12">
      <c r="A230" s="173"/>
      <c r="F230" s="173"/>
      <c r="G230" s="173"/>
    </row>
    <row r="231" spans="1:7" s="359" customFormat="1" ht="12">
      <c r="A231" s="173"/>
      <c r="F231" s="173"/>
      <c r="G231" s="173"/>
    </row>
    <row r="232" spans="1:7" s="359" customFormat="1" ht="12">
      <c r="A232" s="173"/>
      <c r="F232" s="173"/>
      <c r="G232" s="173"/>
    </row>
    <row r="233" spans="1:7" s="359" customFormat="1" ht="12">
      <c r="A233" s="173"/>
      <c r="F233" s="173"/>
      <c r="G233" s="173"/>
    </row>
    <row r="234" spans="1:7" s="359" customFormat="1" ht="12">
      <c r="A234" s="173"/>
      <c r="F234" s="173"/>
      <c r="G234" s="173"/>
    </row>
    <row r="235" spans="1:7" s="359" customFormat="1" ht="12">
      <c r="A235" s="173"/>
      <c r="F235" s="173"/>
      <c r="G235" s="173"/>
    </row>
    <row r="236" spans="1:7" s="359" customFormat="1" ht="12">
      <c r="A236" s="173"/>
      <c r="F236" s="173"/>
      <c r="G236" s="173"/>
    </row>
    <row r="237" spans="1:7" s="359" customFormat="1" ht="12">
      <c r="A237" s="173"/>
      <c r="F237" s="173"/>
      <c r="G237" s="173"/>
    </row>
    <row r="238" spans="1:7" s="359" customFormat="1" ht="12">
      <c r="A238" s="173"/>
      <c r="F238" s="173"/>
      <c r="G238" s="173"/>
    </row>
    <row r="239" spans="1:7" s="359" customFormat="1" ht="12">
      <c r="A239" s="173"/>
      <c r="F239" s="173"/>
      <c r="G239" s="173"/>
    </row>
    <row r="240" spans="1:7" s="359" customFormat="1" ht="12">
      <c r="A240" s="173"/>
      <c r="F240" s="173"/>
      <c r="G240" s="173"/>
    </row>
    <row r="241" spans="1:7" s="359" customFormat="1" ht="12">
      <c r="A241" s="173"/>
      <c r="F241" s="173"/>
      <c r="G241" s="173"/>
    </row>
    <row r="242" spans="1:7" s="359" customFormat="1" ht="12">
      <c r="A242" s="173"/>
      <c r="F242" s="173"/>
      <c r="G242" s="173"/>
    </row>
    <row r="243" spans="1:7" s="359" customFormat="1" ht="12">
      <c r="A243" s="173"/>
      <c r="F243" s="173"/>
      <c r="G243" s="173"/>
    </row>
    <row r="244" spans="1:7" s="359" customFormat="1" ht="12">
      <c r="A244" s="173"/>
      <c r="F244" s="173"/>
      <c r="G244" s="173"/>
    </row>
    <row r="245" spans="1:7" s="359" customFormat="1" ht="12">
      <c r="A245" s="173"/>
      <c r="F245" s="173"/>
      <c r="G245" s="173"/>
    </row>
    <row r="246" spans="1:7" s="359" customFormat="1" ht="12">
      <c r="A246" s="173"/>
      <c r="F246" s="173"/>
      <c r="G246" s="173"/>
    </row>
    <row r="247" spans="1:7" s="359" customFormat="1" ht="12">
      <c r="A247" s="173"/>
      <c r="F247" s="173"/>
      <c r="G247" s="173"/>
    </row>
    <row r="248" spans="1:7" s="359" customFormat="1" ht="12">
      <c r="A248" s="173"/>
      <c r="F248" s="173"/>
      <c r="G248" s="173"/>
    </row>
    <row r="249" spans="1:7" s="359" customFormat="1" ht="12">
      <c r="A249" s="173"/>
      <c r="F249" s="173"/>
      <c r="G249" s="173"/>
    </row>
    <row r="250" spans="1:7" s="359" customFormat="1" ht="12">
      <c r="A250" s="173"/>
      <c r="F250" s="173"/>
      <c r="G250" s="173"/>
    </row>
    <row r="251" spans="1:7" s="359" customFormat="1" ht="12">
      <c r="A251" s="173"/>
      <c r="F251" s="173"/>
      <c r="G251" s="173"/>
    </row>
    <row r="252" spans="1:7" s="359" customFormat="1" ht="12">
      <c r="A252" s="173"/>
      <c r="F252" s="173"/>
      <c r="G252" s="173"/>
    </row>
    <row r="253" spans="1:7" s="359" customFormat="1" ht="12">
      <c r="A253" s="173"/>
      <c r="F253" s="173"/>
      <c r="G253" s="173"/>
    </row>
    <row r="254" spans="1:7" s="359" customFormat="1" ht="12">
      <c r="A254" s="173"/>
      <c r="F254" s="173"/>
      <c r="G254" s="173"/>
    </row>
    <row r="255" spans="1:7" s="359" customFormat="1" ht="12">
      <c r="A255" s="173"/>
      <c r="F255" s="173"/>
      <c r="G255" s="173"/>
    </row>
    <row r="256" spans="1:7" s="359" customFormat="1" ht="12">
      <c r="A256" s="173"/>
      <c r="F256" s="173"/>
      <c r="G256" s="173"/>
    </row>
    <row r="257" spans="1:7" s="359" customFormat="1" ht="12">
      <c r="A257" s="173"/>
      <c r="F257" s="173"/>
      <c r="G257" s="173"/>
    </row>
    <row r="258" spans="1:7" s="359" customFormat="1" ht="12">
      <c r="A258" s="173"/>
      <c r="F258" s="173"/>
      <c r="G258" s="173"/>
    </row>
    <row r="259" spans="1:7" s="359" customFormat="1" ht="12">
      <c r="A259" s="173"/>
      <c r="F259" s="173"/>
      <c r="G259" s="173"/>
    </row>
    <row r="260" spans="1:7" s="359" customFormat="1" ht="12">
      <c r="A260" s="173"/>
      <c r="F260" s="173"/>
      <c r="G260" s="173"/>
    </row>
    <row r="261" spans="1:7" s="359" customFormat="1" ht="12">
      <c r="A261" s="173"/>
      <c r="F261" s="173"/>
      <c r="G261" s="173"/>
    </row>
    <row r="262" spans="1:7" s="359" customFormat="1" ht="12">
      <c r="A262" s="173"/>
      <c r="F262" s="173"/>
      <c r="G262" s="173"/>
    </row>
    <row r="263" spans="1:7" s="359" customFormat="1" ht="12">
      <c r="A263" s="173"/>
      <c r="F263" s="173"/>
      <c r="G263" s="173"/>
    </row>
    <row r="264" spans="1:7" s="359" customFormat="1" ht="12">
      <c r="A264" s="173"/>
      <c r="F264" s="173"/>
      <c r="G264" s="173"/>
    </row>
    <row r="265" spans="1:7" s="359" customFormat="1" ht="12">
      <c r="A265" s="173"/>
      <c r="F265" s="173"/>
      <c r="G265" s="173"/>
    </row>
    <row r="266" spans="1:7" s="359" customFormat="1" ht="12">
      <c r="A266" s="173"/>
      <c r="F266" s="173"/>
      <c r="G266" s="173"/>
    </row>
    <row r="267" spans="1:7" s="359" customFormat="1" ht="12">
      <c r="A267" s="173"/>
      <c r="F267" s="173"/>
      <c r="G267" s="173"/>
    </row>
    <row r="268" spans="1:7" s="359" customFormat="1" ht="12">
      <c r="A268" s="173"/>
      <c r="F268" s="173"/>
      <c r="G268" s="173"/>
    </row>
    <row r="269" spans="1:7" s="359" customFormat="1" ht="12">
      <c r="A269" s="173"/>
      <c r="F269" s="173"/>
      <c r="G269" s="173"/>
    </row>
    <row r="270" spans="1:7" s="359" customFormat="1" ht="12">
      <c r="A270" s="173"/>
      <c r="F270" s="173"/>
      <c r="G270" s="173"/>
    </row>
    <row r="271" spans="1:7" s="359" customFormat="1" ht="12">
      <c r="A271" s="173"/>
      <c r="F271" s="173"/>
      <c r="G271" s="173"/>
    </row>
    <row r="272" spans="1:7" s="359" customFormat="1" ht="12">
      <c r="A272" s="173"/>
      <c r="F272" s="173"/>
      <c r="G272" s="173"/>
    </row>
    <row r="273" spans="1:7" s="359" customFormat="1" ht="12">
      <c r="A273" s="173"/>
      <c r="F273" s="173"/>
      <c r="G273" s="173"/>
    </row>
    <row r="274" spans="1:7" s="359" customFormat="1" ht="12">
      <c r="A274" s="173"/>
      <c r="F274" s="173"/>
      <c r="G274" s="173"/>
    </row>
    <row r="275" spans="1:7" s="359" customFormat="1" ht="12">
      <c r="A275" s="173"/>
      <c r="F275" s="173"/>
      <c r="G275" s="173"/>
    </row>
    <row r="276" spans="1:7" s="359" customFormat="1" ht="12">
      <c r="A276" s="173"/>
      <c r="F276" s="173"/>
      <c r="G276" s="173"/>
    </row>
    <row r="277" spans="1:7" s="359" customFormat="1" ht="12">
      <c r="A277" s="173"/>
      <c r="F277" s="173"/>
      <c r="G277" s="173"/>
    </row>
    <row r="278" spans="1:7" s="359" customFormat="1" ht="12">
      <c r="A278" s="173"/>
      <c r="F278" s="173"/>
      <c r="G278" s="173"/>
    </row>
    <row r="279" spans="1:7" s="359" customFormat="1" ht="12">
      <c r="A279" s="173"/>
      <c r="F279" s="173"/>
      <c r="G279" s="173"/>
    </row>
    <row r="280" spans="1:7" s="359" customFormat="1" ht="12">
      <c r="A280" s="173"/>
      <c r="F280" s="173"/>
      <c r="G280" s="173"/>
    </row>
    <row r="281" spans="1:7" s="359" customFormat="1" ht="12">
      <c r="A281" s="173"/>
      <c r="F281" s="173"/>
      <c r="G281" s="173"/>
    </row>
    <row r="282" spans="1:7" s="359" customFormat="1" ht="12">
      <c r="A282" s="173"/>
      <c r="F282" s="173"/>
      <c r="G282" s="173"/>
    </row>
    <row r="283" spans="1:7" s="359" customFormat="1" ht="12">
      <c r="A283" s="173"/>
      <c r="F283" s="173"/>
      <c r="G283" s="173"/>
    </row>
    <row r="284" spans="1:7" s="359" customFormat="1" ht="12">
      <c r="A284" s="173"/>
      <c r="F284" s="173"/>
      <c r="G284" s="173"/>
    </row>
    <row r="285" spans="1:7" s="359" customFormat="1" ht="12">
      <c r="A285" s="173"/>
      <c r="F285" s="173"/>
      <c r="G285" s="173"/>
    </row>
    <row r="286" spans="1:7" s="359" customFormat="1" ht="12">
      <c r="A286" s="173"/>
      <c r="F286" s="173"/>
      <c r="G286" s="173"/>
    </row>
    <row r="287" spans="1:7" s="359" customFormat="1" ht="12">
      <c r="A287" s="173"/>
      <c r="F287" s="173"/>
      <c r="G287" s="173"/>
    </row>
    <row r="288" spans="1:7" s="359" customFormat="1" ht="12">
      <c r="A288" s="173"/>
      <c r="F288" s="173"/>
      <c r="G288" s="173"/>
    </row>
    <row r="289" spans="1:7" s="359" customFormat="1" ht="12">
      <c r="A289" s="173"/>
      <c r="F289" s="173"/>
      <c r="G289" s="173"/>
    </row>
    <row r="290" spans="1:7" s="359" customFormat="1" ht="12">
      <c r="A290" s="173"/>
      <c r="F290" s="173"/>
      <c r="G290" s="173"/>
    </row>
    <row r="291" spans="1:7" s="359" customFormat="1" ht="12">
      <c r="A291" s="173"/>
      <c r="F291" s="173"/>
      <c r="G291" s="173"/>
    </row>
    <row r="292" spans="1:7" s="359" customFormat="1" ht="12">
      <c r="A292" s="173"/>
      <c r="F292" s="173"/>
      <c r="G292" s="173"/>
    </row>
    <row r="293" spans="1:7" s="359" customFormat="1" ht="12">
      <c r="A293" s="173"/>
      <c r="F293" s="173"/>
      <c r="G293" s="173"/>
    </row>
    <row r="294" spans="1:7" s="359" customFormat="1" ht="12">
      <c r="A294" s="173"/>
      <c r="F294" s="173"/>
      <c r="G294" s="173"/>
    </row>
    <row r="295" spans="1:7" s="359" customFormat="1" ht="12">
      <c r="A295" s="173"/>
      <c r="F295" s="173"/>
      <c r="G295" s="173"/>
    </row>
    <row r="296" spans="1:7" s="359" customFormat="1" ht="12">
      <c r="A296" s="173"/>
      <c r="F296" s="173"/>
      <c r="G296" s="173"/>
    </row>
    <row r="297" spans="1:7" s="359" customFormat="1" ht="12">
      <c r="A297" s="173"/>
      <c r="F297" s="173"/>
      <c r="G297" s="173"/>
    </row>
    <row r="298" spans="1:7" s="359" customFormat="1" ht="12">
      <c r="A298" s="173"/>
      <c r="F298" s="173"/>
      <c r="G298" s="173"/>
    </row>
    <row r="299" spans="1:7" s="359" customFormat="1" ht="12">
      <c r="A299" s="173"/>
      <c r="F299" s="173"/>
      <c r="G299" s="173"/>
    </row>
    <row r="300" spans="1:7" s="359" customFormat="1" ht="12">
      <c r="A300" s="173"/>
      <c r="F300" s="173"/>
      <c r="G300" s="173"/>
    </row>
    <row r="301" spans="1:7" s="359" customFormat="1" ht="12">
      <c r="A301" s="173"/>
      <c r="F301" s="173"/>
      <c r="G301" s="173"/>
    </row>
    <row r="302" spans="1:7" s="359" customFormat="1" ht="12">
      <c r="A302" s="173"/>
      <c r="F302" s="173"/>
      <c r="G302" s="173"/>
    </row>
    <row r="303" spans="1:7" s="359" customFormat="1" ht="12">
      <c r="A303" s="173"/>
      <c r="F303" s="173"/>
      <c r="G303" s="173"/>
    </row>
    <row r="304" spans="1:7" s="359" customFormat="1" ht="12">
      <c r="A304" s="173"/>
      <c r="F304" s="173"/>
      <c r="G304" s="173"/>
    </row>
    <row r="305" spans="1:7" s="359" customFormat="1" ht="12">
      <c r="A305" s="173"/>
      <c r="F305" s="173"/>
      <c r="G305" s="173"/>
    </row>
    <row r="306" spans="1:7" s="359" customFormat="1" ht="12">
      <c r="A306" s="173"/>
      <c r="F306" s="173"/>
      <c r="G306" s="173"/>
    </row>
    <row r="307" spans="1:7" s="359" customFormat="1" ht="12">
      <c r="A307" s="173"/>
      <c r="F307" s="173"/>
      <c r="G307" s="173"/>
    </row>
    <row r="308" spans="1:7" s="359" customFormat="1" ht="12">
      <c r="A308" s="173"/>
      <c r="F308" s="173"/>
      <c r="G308" s="173"/>
    </row>
    <row r="309" spans="1:7" s="359" customFormat="1" ht="12">
      <c r="A309" s="173"/>
      <c r="F309" s="173"/>
      <c r="G309" s="173"/>
    </row>
    <row r="310" spans="1:7" s="359" customFormat="1" ht="12">
      <c r="A310" s="173"/>
      <c r="F310" s="173"/>
      <c r="G310" s="173"/>
    </row>
    <row r="311" spans="1:7" s="359" customFormat="1" ht="12">
      <c r="A311" s="173"/>
      <c r="F311" s="173"/>
      <c r="G311" s="173"/>
    </row>
    <row r="312" spans="1:7" s="359" customFormat="1" ht="12">
      <c r="A312" s="173"/>
      <c r="F312" s="173"/>
      <c r="G312" s="173"/>
    </row>
    <row r="313" spans="1:7" s="359" customFormat="1" ht="12">
      <c r="A313" s="173"/>
      <c r="F313" s="173"/>
      <c r="G313" s="173"/>
    </row>
    <row r="314" spans="1:7" s="359" customFormat="1" ht="12">
      <c r="A314" s="173"/>
      <c r="F314" s="173"/>
      <c r="G314" s="173"/>
    </row>
    <row r="315" spans="1:7" s="195" customFormat="1" ht="12">
      <c r="A315" s="155"/>
      <c r="F315" s="155"/>
      <c r="G315" s="155"/>
    </row>
    <row r="316" spans="1:7" s="195" customFormat="1" ht="12">
      <c r="A316" s="155"/>
      <c r="F316" s="155"/>
      <c r="G316" s="155"/>
    </row>
    <row r="317" spans="1:7" s="195" customFormat="1" ht="12">
      <c r="A317" s="155"/>
      <c r="F317" s="155"/>
      <c r="G317" s="155"/>
    </row>
  </sheetData>
  <customSheetViews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3" type="noConversion"/>
  <pageMargins left="0.39370078740157483" right="0.39370078740157483" top="0.78740157480314965" bottom="0.78740157480314965" header="0" footer="0"/>
  <pageSetup paperSize="9" scale="80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D2" sqref="D2"/>
    </sheetView>
  </sheetViews>
  <sheetFormatPr defaultRowHeight="13.5"/>
  <cols>
    <col min="1" max="1" width="19" style="178" customWidth="1"/>
    <col min="2" max="2" width="19.21875" style="178" customWidth="1"/>
    <col min="3" max="3" width="18.5546875" style="178" customWidth="1"/>
    <col min="4" max="5" width="18.33203125" style="178" customWidth="1"/>
    <col min="6" max="6" width="18.77734375" style="178" customWidth="1"/>
    <col min="7" max="8" width="19" style="178" customWidth="1"/>
    <col min="9" max="16384" width="8.88671875" style="178"/>
  </cols>
  <sheetData>
    <row r="1" spans="1:8" s="370" customFormat="1" ht="37.5" customHeight="1">
      <c r="A1" s="541" t="s">
        <v>76</v>
      </c>
      <c r="B1" s="541"/>
      <c r="C1" s="541"/>
      <c r="D1" s="541"/>
      <c r="E1" s="541" t="s">
        <v>77</v>
      </c>
      <c r="F1" s="541"/>
      <c r="G1" s="541"/>
      <c r="H1" s="541"/>
    </row>
    <row r="2" spans="1:8" s="371" customFormat="1" ht="26.25" customHeight="1" thickBot="1">
      <c r="A2" s="317" t="s">
        <v>115</v>
      </c>
      <c r="B2" s="317"/>
      <c r="C2" s="317"/>
      <c r="D2" s="317"/>
      <c r="E2" s="317"/>
      <c r="F2" s="317"/>
      <c r="G2" s="317"/>
      <c r="H2" s="153" t="s">
        <v>116</v>
      </c>
    </row>
    <row r="3" spans="1:8" s="155" customFormat="1" ht="44.25" customHeight="1" thickTop="1">
      <c r="A3" s="372" t="s">
        <v>233</v>
      </c>
      <c r="B3" s="373" t="s">
        <v>132</v>
      </c>
      <c r="C3" s="373" t="s">
        <v>171</v>
      </c>
      <c r="D3" s="319" t="s">
        <v>131</v>
      </c>
      <c r="E3" s="372" t="s">
        <v>41</v>
      </c>
      <c r="F3" s="373" t="s">
        <v>391</v>
      </c>
      <c r="G3" s="319" t="s">
        <v>234</v>
      </c>
      <c r="H3" s="374" t="s">
        <v>235</v>
      </c>
    </row>
    <row r="4" spans="1:8" s="155" customFormat="1" ht="14.25" customHeight="1">
      <c r="A4" s="375"/>
      <c r="B4" s="175"/>
      <c r="C4" s="175"/>
      <c r="D4" s="175"/>
      <c r="E4" s="175"/>
      <c r="F4" s="175"/>
      <c r="G4" s="376"/>
      <c r="H4" s="163"/>
    </row>
    <row r="5" spans="1:8" s="127" customFormat="1" ht="35.1" customHeight="1">
      <c r="A5" s="54">
        <v>2015</v>
      </c>
      <c r="B5" s="377">
        <v>61994196</v>
      </c>
      <c r="C5" s="377">
        <v>62172018</v>
      </c>
      <c r="D5" s="377">
        <v>62094188</v>
      </c>
      <c r="E5" s="378">
        <v>354</v>
      </c>
      <c r="F5" s="377">
        <v>77476</v>
      </c>
      <c r="G5" s="379">
        <v>99992</v>
      </c>
      <c r="H5" s="54">
        <v>2015</v>
      </c>
    </row>
    <row r="6" spans="1:8" s="127" customFormat="1" ht="35.1" customHeight="1">
      <c r="A6" s="54">
        <v>2016</v>
      </c>
      <c r="B6" s="380">
        <v>78013280</v>
      </c>
      <c r="C6" s="380">
        <v>78104640</v>
      </c>
      <c r="D6" s="380">
        <v>78031094</v>
      </c>
      <c r="E6" s="380" t="s">
        <v>318</v>
      </c>
      <c r="F6" s="380">
        <v>73546</v>
      </c>
      <c r="G6" s="381">
        <f>D6-B6</f>
        <v>17814</v>
      </c>
      <c r="H6" s="54">
        <v>2016</v>
      </c>
    </row>
    <row r="7" spans="1:8" s="127" customFormat="1" ht="35.1" customHeight="1">
      <c r="A7" s="54">
        <v>2017</v>
      </c>
      <c r="B7" s="380">
        <v>63629033</v>
      </c>
      <c r="C7" s="380">
        <v>67281755</v>
      </c>
      <c r="D7" s="380">
        <v>67208497</v>
      </c>
      <c r="E7" s="380" t="s">
        <v>0</v>
      </c>
      <c r="F7" s="380">
        <v>73258</v>
      </c>
      <c r="G7" s="381">
        <v>3579464</v>
      </c>
      <c r="H7" s="54">
        <v>2017</v>
      </c>
    </row>
    <row r="8" spans="1:8" s="127" customFormat="1" ht="35.1" customHeight="1">
      <c r="A8" s="54">
        <v>2018</v>
      </c>
      <c r="B8" s="380">
        <v>77641763</v>
      </c>
      <c r="C8" s="380">
        <v>79207065</v>
      </c>
      <c r="D8" s="380">
        <v>79132344</v>
      </c>
      <c r="E8" s="380" t="s">
        <v>0</v>
      </c>
      <c r="F8" s="380">
        <v>74721</v>
      </c>
      <c r="G8" s="381">
        <v>1490581</v>
      </c>
      <c r="H8" s="54">
        <v>2018</v>
      </c>
    </row>
    <row r="9" spans="1:8" s="118" customFormat="1" ht="35.1" customHeight="1">
      <c r="A9" s="54">
        <v>2019</v>
      </c>
      <c r="B9" s="382">
        <v>308329</v>
      </c>
      <c r="C9" s="382">
        <v>1980840</v>
      </c>
      <c r="D9" s="382">
        <v>1906168</v>
      </c>
      <c r="E9" s="382">
        <v>700</v>
      </c>
      <c r="F9" s="382">
        <v>73971</v>
      </c>
      <c r="G9" s="383">
        <f>D9-B9</f>
        <v>1597839</v>
      </c>
      <c r="H9" s="54">
        <v>2019</v>
      </c>
    </row>
    <row r="10" spans="1:8" s="118" customFormat="1" ht="35.1" customHeight="1">
      <c r="A10" s="427">
        <v>2020</v>
      </c>
      <c r="B10" s="484">
        <v>908900</v>
      </c>
      <c r="C10" s="484">
        <v>1758594</v>
      </c>
      <c r="D10" s="484">
        <v>1683637</v>
      </c>
      <c r="E10" s="484">
        <v>0</v>
      </c>
      <c r="F10" s="484">
        <v>74957</v>
      </c>
      <c r="G10" s="485">
        <v>774736</v>
      </c>
      <c r="H10" s="427">
        <v>2020</v>
      </c>
    </row>
    <row r="11" spans="1:8" s="127" customFormat="1" ht="12.75" customHeight="1">
      <c r="A11" s="384"/>
      <c r="B11" s="385"/>
      <c r="C11" s="385"/>
      <c r="D11" s="385"/>
      <c r="E11" s="386"/>
      <c r="F11" s="385"/>
      <c r="G11" s="387"/>
      <c r="H11" s="388"/>
    </row>
    <row r="12" spans="1:8" s="155" customFormat="1" ht="15" customHeight="1">
      <c r="A12" s="389" t="s">
        <v>58</v>
      </c>
      <c r="B12" s="389"/>
      <c r="E12" s="389"/>
      <c r="F12" s="389"/>
      <c r="G12" s="389"/>
      <c r="H12" s="390" t="s">
        <v>288</v>
      </c>
    </row>
    <row r="13" spans="1:8" s="155" customFormat="1" ht="15" customHeight="1">
      <c r="A13" s="155" t="s">
        <v>409</v>
      </c>
    </row>
    <row r="14" spans="1:8" s="155" customFormat="1" ht="15" customHeight="1"/>
  </sheetData>
  <customSheetViews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3" type="noConversion"/>
  <pageMargins left="0.39370078740157483" right="0.39370078740157483" top="0.78740157480314965" bottom="0.78740157480314965" header="0" footer="0"/>
  <pageSetup paperSize="9" scale="88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4"/>
  <sheetViews>
    <sheetView view="pageBreakPreview" zoomScale="85" zoomScaleNormal="100" zoomScaleSheetLayoutView="85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M25" sqref="M25"/>
    </sheetView>
  </sheetViews>
  <sheetFormatPr defaultRowHeight="13.5"/>
  <cols>
    <col min="1" max="1" width="9.77734375" style="402" customWidth="1"/>
    <col min="2" max="9" width="15.77734375" style="178" customWidth="1"/>
    <col min="10" max="10" width="9.77734375" style="178" customWidth="1"/>
    <col min="11" max="16384" width="8.88671875" style="178"/>
  </cols>
  <sheetData>
    <row r="1" spans="1:10" s="151" customFormat="1" ht="25.5" customHeight="1">
      <c r="A1" s="541" t="s">
        <v>117</v>
      </c>
      <c r="B1" s="541"/>
      <c r="C1" s="541"/>
      <c r="D1" s="541"/>
      <c r="E1" s="541"/>
      <c r="F1" s="541" t="s">
        <v>118</v>
      </c>
      <c r="G1" s="541"/>
      <c r="H1" s="541"/>
      <c r="I1" s="541"/>
      <c r="J1" s="541"/>
    </row>
    <row r="2" spans="1:10" s="371" customFormat="1" ht="26.25" customHeight="1" thickBot="1">
      <c r="A2" s="152" t="s">
        <v>115</v>
      </c>
      <c r="B2" s="317"/>
      <c r="C2" s="317"/>
      <c r="D2" s="317"/>
      <c r="E2" s="317"/>
      <c r="F2" s="317"/>
      <c r="G2" s="317"/>
      <c r="H2" s="317"/>
      <c r="I2" s="317"/>
      <c r="J2" s="153" t="s">
        <v>119</v>
      </c>
    </row>
    <row r="3" spans="1:10" s="155" customFormat="1" ht="45" customHeight="1" thickTop="1">
      <c r="A3" s="542" t="s">
        <v>4</v>
      </c>
      <c r="B3" s="581" t="s">
        <v>134</v>
      </c>
      <c r="C3" s="539" t="s">
        <v>392</v>
      </c>
      <c r="D3" s="583"/>
      <c r="E3" s="583"/>
      <c r="F3" s="542" t="s">
        <v>42</v>
      </c>
      <c r="G3" s="581" t="s">
        <v>394</v>
      </c>
      <c r="H3" s="581" t="s">
        <v>135</v>
      </c>
      <c r="I3" s="539" t="s">
        <v>43</v>
      </c>
      <c r="J3" s="538" t="s">
        <v>133</v>
      </c>
    </row>
    <row r="4" spans="1:10" s="155" customFormat="1" ht="47.25" customHeight="1">
      <c r="A4" s="543"/>
      <c r="B4" s="582"/>
      <c r="C4" s="391" t="s">
        <v>393</v>
      </c>
      <c r="D4" s="391" t="s">
        <v>44</v>
      </c>
      <c r="E4" s="392" t="s">
        <v>45</v>
      </c>
      <c r="F4" s="543"/>
      <c r="G4" s="582"/>
      <c r="H4" s="582"/>
      <c r="I4" s="540"/>
      <c r="J4" s="540"/>
    </row>
    <row r="5" spans="1:10" s="155" customFormat="1" ht="12.75" customHeight="1">
      <c r="A5" s="375"/>
      <c r="B5" s="163"/>
      <c r="C5" s="163"/>
      <c r="D5" s="163"/>
      <c r="E5" s="163"/>
      <c r="F5" s="163"/>
      <c r="G5" s="163"/>
      <c r="H5" s="163"/>
      <c r="I5" s="375"/>
      <c r="J5" s="163"/>
    </row>
    <row r="6" spans="1:10" s="395" customFormat="1" ht="35.1" customHeight="1">
      <c r="A6" s="393">
        <v>2015</v>
      </c>
      <c r="B6" s="396">
        <v>61466181</v>
      </c>
      <c r="C6" s="396">
        <v>11367958</v>
      </c>
      <c r="D6" s="397">
        <v>0</v>
      </c>
      <c r="E6" s="397">
        <v>0</v>
      </c>
      <c r="F6" s="396">
        <v>72834139</v>
      </c>
      <c r="G6" s="396">
        <v>66693860</v>
      </c>
      <c r="H6" s="396">
        <v>4084446</v>
      </c>
      <c r="I6" s="398">
        <v>2055831</v>
      </c>
      <c r="J6" s="394">
        <v>2015</v>
      </c>
    </row>
    <row r="7" spans="1:10" s="395" customFormat="1" ht="35.1" customHeight="1">
      <c r="A7" s="393">
        <v>2016</v>
      </c>
      <c r="B7" s="396">
        <v>77918829</v>
      </c>
      <c r="C7" s="396">
        <v>4084446</v>
      </c>
      <c r="D7" s="397">
        <v>0</v>
      </c>
      <c r="E7" s="397">
        <v>0</v>
      </c>
      <c r="F7" s="396">
        <f>B7+C7</f>
        <v>82003275</v>
      </c>
      <c r="G7" s="396">
        <v>63904805</v>
      </c>
      <c r="H7" s="396">
        <v>15738412</v>
      </c>
      <c r="I7" s="398">
        <v>2360058</v>
      </c>
      <c r="J7" s="394">
        <v>2016</v>
      </c>
    </row>
    <row r="8" spans="1:10" s="395" customFormat="1" ht="35.1" customHeight="1">
      <c r="A8" s="393">
        <v>2017</v>
      </c>
      <c r="B8" s="396">
        <v>62449784</v>
      </c>
      <c r="C8" s="396">
        <v>15738412</v>
      </c>
      <c r="D8" s="397">
        <v>0</v>
      </c>
      <c r="E8" s="397">
        <v>0</v>
      </c>
      <c r="F8" s="396">
        <v>78188196</v>
      </c>
      <c r="G8" s="396">
        <v>76621611</v>
      </c>
      <c r="H8" s="396">
        <v>415758</v>
      </c>
      <c r="I8" s="398">
        <v>1150827</v>
      </c>
      <c r="J8" s="394">
        <v>2017</v>
      </c>
    </row>
    <row r="9" spans="1:10" s="395" customFormat="1" ht="35.1" customHeight="1">
      <c r="A9" s="393">
        <v>2018</v>
      </c>
      <c r="B9" s="396">
        <v>76788786</v>
      </c>
      <c r="C9" s="396">
        <v>415758</v>
      </c>
      <c r="D9" s="397">
        <v>0</v>
      </c>
      <c r="E9" s="397">
        <v>0</v>
      </c>
      <c r="F9" s="396">
        <v>77204544</v>
      </c>
      <c r="G9" s="396">
        <v>71409678</v>
      </c>
      <c r="H9" s="396">
        <v>4467098</v>
      </c>
      <c r="I9" s="398">
        <v>1327768</v>
      </c>
      <c r="J9" s="394">
        <v>2018</v>
      </c>
    </row>
    <row r="10" spans="1:10" s="399" customFormat="1" ht="35.1" customHeight="1">
      <c r="A10" s="393">
        <v>2019</v>
      </c>
      <c r="B10" s="396">
        <v>102718900</v>
      </c>
      <c r="C10" s="396">
        <v>4467098</v>
      </c>
      <c r="D10" s="397">
        <v>0</v>
      </c>
      <c r="E10" s="397">
        <v>0</v>
      </c>
      <c r="F10" s="396">
        <v>107185998</v>
      </c>
      <c r="G10" s="396">
        <v>91235303</v>
      </c>
      <c r="H10" s="396">
        <v>14661119</v>
      </c>
      <c r="I10" s="398">
        <v>1289574</v>
      </c>
      <c r="J10" s="394">
        <v>2019</v>
      </c>
    </row>
    <row r="11" spans="1:10" s="399" customFormat="1" ht="35.1" customHeight="1">
      <c r="A11" s="486">
        <v>2020</v>
      </c>
      <c r="B11" s="487">
        <v>82716548</v>
      </c>
      <c r="C11" s="487">
        <v>14661120</v>
      </c>
      <c r="D11" s="488">
        <v>0</v>
      </c>
      <c r="E11" s="488">
        <v>0</v>
      </c>
      <c r="F11" s="487">
        <f>B11+C11</f>
        <v>97377668</v>
      </c>
      <c r="G11" s="487">
        <v>91514174</v>
      </c>
      <c r="H11" s="487">
        <v>4587484</v>
      </c>
      <c r="I11" s="489">
        <v>1276010</v>
      </c>
      <c r="J11" s="490">
        <v>2020</v>
      </c>
    </row>
    <row r="12" spans="1:10" s="127" customFormat="1" ht="12.75" customHeight="1">
      <c r="A12" s="384"/>
      <c r="B12" s="400"/>
      <c r="C12" s="400"/>
      <c r="D12" s="400"/>
      <c r="E12" s="400"/>
      <c r="F12" s="400"/>
      <c r="G12" s="400"/>
      <c r="H12" s="400"/>
      <c r="I12" s="401"/>
      <c r="J12" s="388"/>
    </row>
    <row r="13" spans="1:10" s="155" customFormat="1" ht="15" customHeight="1">
      <c r="A13" s="580" t="s">
        <v>58</v>
      </c>
      <c r="B13" s="580"/>
      <c r="J13" s="175" t="s">
        <v>287</v>
      </c>
    </row>
    <row r="14" spans="1:10" s="155" customFormat="1" ht="15" customHeight="1">
      <c r="A14" s="174" t="s">
        <v>383</v>
      </c>
    </row>
  </sheetData>
  <customSheetViews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1"/>
      <headerFooter alignWithMargins="0"/>
    </customSheetView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3" type="noConversion"/>
  <pageMargins left="0.39370078740157483" right="0.39370078740157483" top="0.78740157480314965" bottom="0.78740157480314965" header="0" footer="0"/>
  <pageSetup paperSize="9" scale="93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4"/>
  <sheetViews>
    <sheetView view="pageBreakPreview" zoomScale="85" zoomScaleNormal="100" zoomScaleSheetLayoutView="85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O22" sqref="O22"/>
    </sheetView>
  </sheetViews>
  <sheetFormatPr defaultRowHeight="13.5"/>
  <cols>
    <col min="1" max="1" width="12.6640625" style="262" customWidth="1"/>
    <col min="2" max="2" width="15" style="262" customWidth="1"/>
    <col min="3" max="3" width="10.5546875" style="262" customWidth="1"/>
    <col min="4" max="4" width="13.77734375" style="422" customWidth="1"/>
    <col min="5" max="5" width="10.5546875" style="262" customWidth="1"/>
    <col min="6" max="6" width="13.77734375" style="422" customWidth="1"/>
    <col min="7" max="8" width="9.6640625" style="262" customWidth="1"/>
    <col min="9" max="9" width="13.77734375" style="422" customWidth="1"/>
    <col min="10" max="10" width="10.5546875" style="262" customWidth="1"/>
    <col min="11" max="11" width="13.77734375" style="422" customWidth="1"/>
    <col min="12" max="12" width="10.5546875" style="262" customWidth="1"/>
    <col min="13" max="13" width="13.77734375" style="422" customWidth="1"/>
    <col min="14" max="14" width="10.33203125" style="262" customWidth="1"/>
    <col min="15" max="15" width="13.77734375" style="422" customWidth="1"/>
    <col min="16" max="16" width="10.33203125" style="262" customWidth="1"/>
    <col min="17" max="17" width="13.77734375" style="422" customWidth="1"/>
    <col min="18" max="18" width="10.33203125" style="262" customWidth="1"/>
    <col min="19" max="19" width="13.77734375" style="422" customWidth="1"/>
    <col min="20" max="20" width="12.77734375" style="262" customWidth="1"/>
    <col min="21" max="16384" width="8.88671875" style="262"/>
  </cols>
  <sheetData>
    <row r="1" spans="1:20" s="48" customFormat="1" ht="25.5" customHeight="1">
      <c r="A1" s="498" t="s">
        <v>120</v>
      </c>
      <c r="B1" s="498"/>
      <c r="C1" s="498"/>
      <c r="D1" s="498"/>
      <c r="E1" s="498"/>
      <c r="F1" s="498"/>
      <c r="I1" s="403"/>
      <c r="K1" s="403"/>
      <c r="M1" s="403"/>
      <c r="N1" s="498" t="s">
        <v>121</v>
      </c>
      <c r="O1" s="587"/>
      <c r="P1" s="498"/>
      <c r="Q1" s="587"/>
      <c r="R1" s="498"/>
      <c r="S1" s="587"/>
      <c r="T1" s="498"/>
    </row>
    <row r="2" spans="1:20" s="50" customFormat="1" ht="26.25" customHeight="1" thickBot="1">
      <c r="A2" s="130" t="s">
        <v>122</v>
      </c>
      <c r="B2" s="130"/>
      <c r="C2" s="49"/>
      <c r="D2" s="404"/>
      <c r="E2" s="49"/>
      <c r="F2" s="404"/>
      <c r="I2" s="405"/>
      <c r="J2" s="49"/>
      <c r="K2" s="404"/>
      <c r="M2" s="405"/>
      <c r="O2" s="405"/>
      <c r="P2" s="49"/>
      <c r="Q2" s="404"/>
      <c r="S2" s="404"/>
      <c r="T2" s="51" t="s">
        <v>123</v>
      </c>
    </row>
    <row r="3" spans="1:20" s="118" customFormat="1" ht="47.25" customHeight="1" thickTop="1">
      <c r="A3" s="513" t="s">
        <v>4</v>
      </c>
      <c r="B3" s="510" t="s">
        <v>59</v>
      </c>
      <c r="C3" s="514" t="s">
        <v>46</v>
      </c>
      <c r="D3" s="505"/>
      <c r="E3" s="514" t="s">
        <v>47</v>
      </c>
      <c r="F3" s="505"/>
      <c r="G3" s="589" t="s">
        <v>319</v>
      </c>
      <c r="H3" s="591"/>
      <c r="I3" s="592"/>
      <c r="J3" s="510" t="s">
        <v>198</v>
      </c>
      <c r="K3" s="588"/>
      <c r="L3" s="589" t="s">
        <v>294</v>
      </c>
      <c r="M3" s="590"/>
      <c r="N3" s="504" t="s">
        <v>79</v>
      </c>
      <c r="O3" s="586"/>
      <c r="P3" s="514" t="s">
        <v>80</v>
      </c>
      <c r="Q3" s="586"/>
      <c r="R3" s="514" t="s">
        <v>211</v>
      </c>
      <c r="S3" s="586"/>
      <c r="T3" s="514" t="s">
        <v>15</v>
      </c>
    </row>
    <row r="4" spans="1:20" s="118" customFormat="1" ht="49.5" customHeight="1">
      <c r="A4" s="506"/>
      <c r="B4" s="511"/>
      <c r="C4" s="124" t="s">
        <v>292</v>
      </c>
      <c r="D4" s="124" t="s">
        <v>293</v>
      </c>
      <c r="E4" s="124" t="s">
        <v>292</v>
      </c>
      <c r="F4" s="124" t="s">
        <v>293</v>
      </c>
      <c r="G4" s="406" t="s">
        <v>289</v>
      </c>
      <c r="H4" s="407" t="s">
        <v>291</v>
      </c>
      <c r="I4" s="407" t="s">
        <v>290</v>
      </c>
      <c r="J4" s="124" t="s">
        <v>199</v>
      </c>
      <c r="K4" s="124" t="s">
        <v>200</v>
      </c>
      <c r="L4" s="244" t="s">
        <v>60</v>
      </c>
      <c r="M4" s="407" t="s">
        <v>290</v>
      </c>
      <c r="N4" s="244" t="s">
        <v>60</v>
      </c>
      <c r="O4" s="124" t="s">
        <v>200</v>
      </c>
      <c r="P4" s="244" t="s">
        <v>60</v>
      </c>
      <c r="Q4" s="124" t="s">
        <v>200</v>
      </c>
      <c r="R4" s="244" t="s">
        <v>60</v>
      </c>
      <c r="S4" s="124" t="s">
        <v>200</v>
      </c>
      <c r="T4" s="515"/>
    </row>
    <row r="5" spans="1:20" s="118" customFormat="1" ht="15" customHeight="1">
      <c r="A5" s="58"/>
      <c r="B5" s="147"/>
      <c r="C5" s="147"/>
      <c r="D5" s="394"/>
      <c r="E5" s="147"/>
      <c r="F5" s="394"/>
      <c r="I5" s="399"/>
      <c r="J5" s="147"/>
      <c r="K5" s="394"/>
      <c r="L5" s="408"/>
      <c r="M5" s="394"/>
      <c r="N5" s="147"/>
      <c r="O5" s="394"/>
      <c r="P5" s="147"/>
      <c r="Q5" s="394"/>
      <c r="R5" s="147"/>
      <c r="S5" s="393"/>
      <c r="T5" s="125"/>
    </row>
    <row r="6" spans="1:20" s="411" customFormat="1" ht="60" customHeight="1">
      <c r="A6" s="409">
        <v>2015</v>
      </c>
      <c r="B6" s="410">
        <v>776651506</v>
      </c>
      <c r="C6" s="410">
        <v>4582</v>
      </c>
      <c r="D6" s="410">
        <v>593577182</v>
      </c>
      <c r="E6" s="410">
        <v>129</v>
      </c>
      <c r="F6" s="410">
        <v>133933308</v>
      </c>
      <c r="G6" s="410">
        <v>5</v>
      </c>
      <c r="H6" s="410" t="s">
        <v>278</v>
      </c>
      <c r="I6" s="410">
        <v>237041</v>
      </c>
      <c r="J6" s="410">
        <v>510</v>
      </c>
      <c r="K6" s="410">
        <v>33605019</v>
      </c>
      <c r="L6" s="410">
        <v>0</v>
      </c>
      <c r="M6" s="410">
        <v>0</v>
      </c>
      <c r="N6" s="410">
        <v>1755</v>
      </c>
      <c r="O6" s="410">
        <v>8775</v>
      </c>
      <c r="P6" s="126">
        <v>16</v>
      </c>
      <c r="Q6" s="126">
        <v>726170</v>
      </c>
      <c r="R6" s="410">
        <v>548</v>
      </c>
      <c r="S6" s="410">
        <v>14564011</v>
      </c>
      <c r="T6" s="327">
        <v>2015</v>
      </c>
    </row>
    <row r="7" spans="1:20" s="411" customFormat="1" ht="60" customHeight="1">
      <c r="A7" s="412">
        <v>2016</v>
      </c>
      <c r="B7" s="413">
        <v>845222480</v>
      </c>
      <c r="C7" s="410">
        <v>4932</v>
      </c>
      <c r="D7" s="410">
        <v>623055170</v>
      </c>
      <c r="E7" s="410">
        <v>141</v>
      </c>
      <c r="F7" s="410">
        <v>162857355</v>
      </c>
      <c r="G7" s="410">
        <v>5</v>
      </c>
      <c r="H7" s="410" t="s">
        <v>278</v>
      </c>
      <c r="I7" s="410">
        <v>237041</v>
      </c>
      <c r="J7" s="126">
        <v>678</v>
      </c>
      <c r="K7" s="126">
        <v>44380903</v>
      </c>
      <c r="L7" s="126" t="s">
        <v>2</v>
      </c>
      <c r="M7" s="126" t="s">
        <v>2</v>
      </c>
      <c r="N7" s="126" t="s">
        <v>310</v>
      </c>
      <c r="O7" s="126" t="s">
        <v>311</v>
      </c>
      <c r="P7" s="126">
        <v>2</v>
      </c>
      <c r="Q7" s="126">
        <v>128000</v>
      </c>
      <c r="R7" s="126">
        <v>548</v>
      </c>
      <c r="S7" s="414">
        <v>14564011</v>
      </c>
      <c r="T7" s="412">
        <v>2016</v>
      </c>
    </row>
    <row r="8" spans="1:20" s="411" customFormat="1" ht="60" customHeight="1">
      <c r="A8" s="412">
        <v>2017</v>
      </c>
      <c r="B8" s="413">
        <v>860793731</v>
      </c>
      <c r="C8" s="413">
        <v>5113</v>
      </c>
      <c r="D8" s="413">
        <v>639415616</v>
      </c>
      <c r="E8" s="413">
        <v>140</v>
      </c>
      <c r="F8" s="413">
        <v>162058586</v>
      </c>
      <c r="G8" s="410">
        <v>5</v>
      </c>
      <c r="H8" s="410" t="s">
        <v>323</v>
      </c>
      <c r="I8" s="410">
        <v>237041</v>
      </c>
      <c r="J8" s="126">
        <v>678</v>
      </c>
      <c r="K8" s="126">
        <v>44380903</v>
      </c>
      <c r="L8" s="126" t="s">
        <v>2</v>
      </c>
      <c r="M8" s="126" t="s">
        <v>2</v>
      </c>
      <c r="N8" s="126" t="s">
        <v>0</v>
      </c>
      <c r="O8" s="126" t="s">
        <v>0</v>
      </c>
      <c r="P8" s="126">
        <v>2</v>
      </c>
      <c r="Q8" s="126">
        <v>128000</v>
      </c>
      <c r="R8" s="126">
        <v>552</v>
      </c>
      <c r="S8" s="414">
        <v>14573585</v>
      </c>
      <c r="T8" s="415">
        <v>2017</v>
      </c>
    </row>
    <row r="9" spans="1:20" s="411" customFormat="1" ht="60" customHeight="1">
      <c r="A9" s="412">
        <v>2018</v>
      </c>
      <c r="B9" s="413">
        <v>866538124</v>
      </c>
      <c r="C9" s="413">
        <v>5207</v>
      </c>
      <c r="D9" s="413">
        <v>659449466</v>
      </c>
      <c r="E9" s="413">
        <v>135</v>
      </c>
      <c r="F9" s="413">
        <v>147156953</v>
      </c>
      <c r="G9" s="410">
        <v>5</v>
      </c>
      <c r="H9" s="410" t="s">
        <v>344</v>
      </c>
      <c r="I9" s="410">
        <v>237041</v>
      </c>
      <c r="J9" s="126">
        <v>688</v>
      </c>
      <c r="K9" s="126">
        <v>44389702</v>
      </c>
      <c r="L9" s="126" t="s">
        <v>2</v>
      </c>
      <c r="M9" s="126" t="s">
        <v>2</v>
      </c>
      <c r="N9" s="126" t="s">
        <v>2</v>
      </c>
      <c r="O9" s="126" t="s">
        <v>2</v>
      </c>
      <c r="P9" s="126">
        <v>16</v>
      </c>
      <c r="Q9" s="126">
        <v>726170</v>
      </c>
      <c r="R9" s="126">
        <v>552</v>
      </c>
      <c r="S9" s="414">
        <v>14573585</v>
      </c>
      <c r="T9" s="415">
        <v>2018</v>
      </c>
    </row>
    <row r="10" spans="1:20" s="411" customFormat="1" ht="60" customHeight="1">
      <c r="A10" s="412">
        <v>2019</v>
      </c>
      <c r="B10" s="413">
        <f>SUM(D10,F10,I10,K10,Q10,S10)</f>
        <v>899421954</v>
      </c>
      <c r="C10" s="413">
        <v>5345</v>
      </c>
      <c r="D10" s="413">
        <v>682426888</v>
      </c>
      <c r="E10" s="413">
        <v>135</v>
      </c>
      <c r="F10" s="413">
        <v>151052385</v>
      </c>
      <c r="G10" s="410">
        <v>5</v>
      </c>
      <c r="H10" s="410" t="s">
        <v>344</v>
      </c>
      <c r="I10" s="410">
        <v>237041</v>
      </c>
      <c r="J10" s="126">
        <v>691</v>
      </c>
      <c r="K10" s="126">
        <v>50405885</v>
      </c>
      <c r="L10" s="126" t="s">
        <v>0</v>
      </c>
      <c r="M10" s="126" t="s">
        <v>0</v>
      </c>
      <c r="N10" s="126" t="s">
        <v>0</v>
      </c>
      <c r="O10" s="126" t="s">
        <v>0</v>
      </c>
      <c r="P10" s="126">
        <v>16</v>
      </c>
      <c r="Q10" s="126">
        <v>726170</v>
      </c>
      <c r="R10" s="126">
        <v>552</v>
      </c>
      <c r="S10" s="414">
        <v>14573585</v>
      </c>
      <c r="T10" s="415">
        <v>2019</v>
      </c>
    </row>
    <row r="11" spans="1:20" s="416" customFormat="1" ht="60" customHeight="1">
      <c r="A11" s="491">
        <v>2020</v>
      </c>
      <c r="B11" s="492">
        <f>SUM(D11,F11,I11,K11,Q11,S11)</f>
        <v>1047243728</v>
      </c>
      <c r="C11" s="493">
        <v>5607</v>
      </c>
      <c r="D11" s="493">
        <v>716252934</v>
      </c>
      <c r="E11" s="493">
        <v>149</v>
      </c>
      <c r="F11" s="493">
        <v>220768550</v>
      </c>
      <c r="G11" s="494">
        <v>5</v>
      </c>
      <c r="H11" s="494" t="s">
        <v>278</v>
      </c>
      <c r="I11" s="494">
        <v>237041</v>
      </c>
      <c r="J11" s="495">
        <v>1171</v>
      </c>
      <c r="K11" s="495">
        <v>94588448</v>
      </c>
      <c r="L11" s="495" t="s">
        <v>0</v>
      </c>
      <c r="M11" s="495" t="s">
        <v>0</v>
      </c>
      <c r="N11" s="495" t="s">
        <v>0</v>
      </c>
      <c r="O11" s="495" t="s">
        <v>0</v>
      </c>
      <c r="P11" s="495">
        <v>16</v>
      </c>
      <c r="Q11" s="495">
        <v>823170</v>
      </c>
      <c r="R11" s="495">
        <v>552</v>
      </c>
      <c r="S11" s="496">
        <v>14573585</v>
      </c>
      <c r="T11" s="497">
        <v>2020</v>
      </c>
    </row>
    <row r="12" spans="1:20" s="118" customFormat="1" ht="15" customHeight="1">
      <c r="A12" s="508" t="s">
        <v>57</v>
      </c>
      <c r="B12" s="508"/>
      <c r="C12" s="417"/>
      <c r="D12" s="418"/>
      <c r="E12" s="417"/>
      <c r="F12" s="418"/>
      <c r="G12" s="417"/>
      <c r="H12" s="417"/>
      <c r="I12" s="418"/>
      <c r="J12" s="417"/>
      <c r="K12" s="418"/>
      <c r="L12" s="417"/>
      <c r="M12" s="418"/>
      <c r="N12" s="417"/>
      <c r="O12" s="418"/>
      <c r="P12" s="417"/>
      <c r="Q12" s="418"/>
      <c r="R12" s="584" t="s">
        <v>299</v>
      </c>
      <c r="S12" s="585"/>
      <c r="T12" s="584"/>
    </row>
    <row r="13" spans="1:20" s="118" customFormat="1" ht="15" customHeight="1">
      <c r="C13" s="419"/>
      <c r="D13" s="420"/>
      <c r="F13" s="399"/>
      <c r="I13" s="399"/>
      <c r="K13" s="399"/>
      <c r="M13" s="399"/>
      <c r="O13" s="399"/>
      <c r="Q13" s="399"/>
      <c r="S13" s="399"/>
    </row>
    <row r="14" spans="1:20">
      <c r="D14" s="421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3" type="noConversion"/>
  <pageMargins left="0.39370078740157483" right="0.39370078740157483" top="0.78740157480314965" bottom="0.78740157480314965" header="0" footer="0"/>
  <pageSetup paperSize="9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H2" sqref="H2"/>
    </sheetView>
  </sheetViews>
  <sheetFormatPr defaultRowHeight="13.5"/>
  <cols>
    <col min="1" max="3" width="19" style="122" customWidth="1"/>
    <col min="4" max="4" width="17.88671875" style="122" customWidth="1"/>
    <col min="5" max="5" width="13.109375" style="122" customWidth="1"/>
    <col min="6" max="8" width="14.21875" style="122" customWidth="1"/>
    <col min="9" max="9" width="19" style="122" customWidth="1"/>
    <col min="10" max="16384" width="8.88671875" style="122"/>
  </cols>
  <sheetData>
    <row r="1" spans="1:9" s="48" customFormat="1" ht="35.1" customHeight="1">
      <c r="A1" s="498" t="s">
        <v>103</v>
      </c>
      <c r="B1" s="498"/>
      <c r="C1" s="498"/>
      <c r="D1" s="498"/>
      <c r="E1" s="498" t="s">
        <v>369</v>
      </c>
      <c r="F1" s="498"/>
      <c r="G1" s="498"/>
      <c r="H1" s="498"/>
      <c r="I1" s="498"/>
    </row>
    <row r="2" spans="1:9" s="50" customFormat="1" ht="26.25" customHeight="1" thickBot="1">
      <c r="A2" s="49" t="s">
        <v>101</v>
      </c>
      <c r="B2" s="49"/>
      <c r="C2" s="49"/>
      <c r="D2" s="49"/>
      <c r="E2" s="49"/>
      <c r="F2" s="49"/>
      <c r="G2" s="49"/>
      <c r="I2" s="51" t="s">
        <v>104</v>
      </c>
    </row>
    <row r="3" spans="1:9" s="118" customFormat="1" ht="37.5" customHeight="1" thickTop="1">
      <c r="A3" s="513" t="s">
        <v>6</v>
      </c>
      <c r="B3" s="512" t="s">
        <v>64</v>
      </c>
      <c r="C3" s="512"/>
      <c r="D3" s="512"/>
      <c r="E3" s="513" t="s">
        <v>21</v>
      </c>
      <c r="F3" s="510" t="s">
        <v>395</v>
      </c>
      <c r="G3" s="510" t="s">
        <v>49</v>
      </c>
      <c r="H3" s="512" t="s">
        <v>236</v>
      </c>
      <c r="I3" s="509" t="s">
        <v>5</v>
      </c>
    </row>
    <row r="4" spans="1:9" s="118" customFormat="1" ht="36.75" customHeight="1">
      <c r="A4" s="506"/>
      <c r="B4" s="124" t="s">
        <v>23</v>
      </c>
      <c r="C4" s="124" t="s">
        <v>24</v>
      </c>
      <c r="D4" s="124" t="s">
        <v>396</v>
      </c>
      <c r="E4" s="506"/>
      <c r="F4" s="511"/>
      <c r="G4" s="511"/>
      <c r="H4" s="511"/>
      <c r="I4" s="503"/>
    </row>
    <row r="5" spans="1:9" s="118" customFormat="1" ht="15.75" customHeight="1">
      <c r="A5" s="58"/>
      <c r="B5" s="125"/>
      <c r="C5" s="54"/>
      <c r="D5" s="54"/>
      <c r="E5" s="54"/>
      <c r="F5" s="54"/>
      <c r="G5" s="54"/>
      <c r="H5" s="58"/>
      <c r="I5" s="54"/>
    </row>
    <row r="6" spans="1:9" s="127" customFormat="1" ht="35.1" customHeight="1">
      <c r="A6" s="58">
        <v>2015</v>
      </c>
      <c r="B6" s="126">
        <f>C6+D6</f>
        <v>78469</v>
      </c>
      <c r="C6" s="126">
        <v>72159</v>
      </c>
      <c r="D6" s="126">
        <v>6310</v>
      </c>
      <c r="E6" s="126">
        <v>97974</v>
      </c>
      <c r="F6" s="126">
        <v>800917</v>
      </c>
      <c r="G6" s="126">
        <v>42094</v>
      </c>
      <c r="H6" s="126">
        <v>1864137</v>
      </c>
      <c r="I6" s="125">
        <v>2015</v>
      </c>
    </row>
    <row r="7" spans="1:9" s="127" customFormat="1" ht="35.1" customHeight="1">
      <c r="A7" s="58">
        <v>2016</v>
      </c>
      <c r="B7" s="126">
        <v>77227</v>
      </c>
      <c r="C7" s="126">
        <v>69917</v>
      </c>
      <c r="D7" s="126">
        <v>7311</v>
      </c>
      <c r="E7" s="126">
        <v>98277</v>
      </c>
      <c r="F7" s="126">
        <v>785813</v>
      </c>
      <c r="G7" s="126">
        <v>42455</v>
      </c>
      <c r="H7" s="126">
        <v>1819040</v>
      </c>
      <c r="I7" s="125">
        <v>2016</v>
      </c>
    </row>
    <row r="8" spans="1:9" s="127" customFormat="1" ht="35.1" customHeight="1">
      <c r="A8" s="58">
        <v>2017</v>
      </c>
      <c r="B8" s="126">
        <v>77643</v>
      </c>
      <c r="C8" s="126">
        <v>69220</v>
      </c>
      <c r="D8" s="126">
        <v>8423</v>
      </c>
      <c r="E8" s="126">
        <v>97071</v>
      </c>
      <c r="F8" s="126">
        <v>799853</v>
      </c>
      <c r="G8" s="126">
        <v>42420</v>
      </c>
      <c r="H8" s="126">
        <v>1830329</v>
      </c>
      <c r="I8" s="125">
        <v>2017</v>
      </c>
    </row>
    <row r="9" spans="1:9" s="127" customFormat="1" ht="35.1" customHeight="1">
      <c r="A9" s="58">
        <v>2018</v>
      </c>
      <c r="B9" s="126">
        <v>74357</v>
      </c>
      <c r="C9" s="126">
        <v>66881</v>
      </c>
      <c r="D9" s="126">
        <v>7475</v>
      </c>
      <c r="E9" s="126">
        <v>96226</v>
      </c>
      <c r="F9" s="126">
        <v>772731</v>
      </c>
      <c r="G9" s="126">
        <v>42919</v>
      </c>
      <c r="H9" s="126">
        <v>1732491</v>
      </c>
      <c r="I9" s="125">
        <v>2018</v>
      </c>
    </row>
    <row r="10" spans="1:9" s="127" customFormat="1" ht="35.1" customHeight="1">
      <c r="A10" s="58">
        <v>2019</v>
      </c>
      <c r="B10" s="126">
        <v>77319</v>
      </c>
      <c r="C10" s="126">
        <v>70129</v>
      </c>
      <c r="D10" s="126">
        <v>7190</v>
      </c>
      <c r="E10" s="126">
        <v>94768</v>
      </c>
      <c r="F10" s="126">
        <v>815872</v>
      </c>
      <c r="G10" s="126">
        <v>42999</v>
      </c>
      <c r="H10" s="126">
        <v>1798149</v>
      </c>
      <c r="I10" s="125">
        <v>2019</v>
      </c>
    </row>
    <row r="11" spans="1:9" s="118" customFormat="1" ht="35.1" customHeight="1">
      <c r="A11" s="433">
        <v>2020</v>
      </c>
      <c r="B11" s="434">
        <v>84678241</v>
      </c>
      <c r="C11" s="434">
        <v>72178054</v>
      </c>
      <c r="D11" s="434">
        <v>12500187</v>
      </c>
      <c r="E11" s="435">
        <v>94353</v>
      </c>
      <c r="F11" s="434">
        <v>897462094.47500348</v>
      </c>
      <c r="G11" s="435">
        <v>43874</v>
      </c>
      <c r="H11" s="434">
        <v>1930032388.20258</v>
      </c>
      <c r="I11" s="436">
        <v>2020</v>
      </c>
    </row>
    <row r="12" spans="1:9" s="118" customFormat="1" ht="9" customHeight="1">
      <c r="A12" s="82"/>
      <c r="B12" s="108"/>
      <c r="C12" s="108"/>
      <c r="D12" s="108"/>
      <c r="E12" s="108"/>
      <c r="F12" s="108"/>
      <c r="G12" s="108"/>
      <c r="H12" s="108"/>
      <c r="I12" s="128"/>
    </row>
    <row r="13" spans="1:9" s="118" customFormat="1" ht="14.25" customHeight="1">
      <c r="A13" s="508" t="s">
        <v>50</v>
      </c>
      <c r="B13" s="508"/>
      <c r="C13" s="508"/>
      <c r="D13" s="508"/>
      <c r="H13" s="114"/>
      <c r="I13" s="129" t="s">
        <v>285</v>
      </c>
    </row>
    <row r="14" spans="1:9" s="118" customFormat="1" ht="14.25" customHeight="1">
      <c r="A14" s="115" t="s">
        <v>402</v>
      </c>
      <c r="B14" s="115"/>
      <c r="C14" s="115"/>
      <c r="D14" s="115"/>
      <c r="I14" s="120"/>
    </row>
    <row r="15" spans="1:9" s="118" customFormat="1" ht="14.25" customHeight="1">
      <c r="A15" s="115" t="s">
        <v>403</v>
      </c>
      <c r="B15" s="115"/>
      <c r="C15" s="115"/>
      <c r="D15" s="115"/>
      <c r="H15" s="120"/>
      <c r="I15" s="120"/>
    </row>
    <row r="16" spans="1:9" s="118" customFormat="1" ht="14.25" customHeight="1"/>
    <row r="17" spans="1:1" s="118" customFormat="1" ht="14.25" customHeight="1"/>
    <row r="18" spans="1:1" s="118" customFormat="1" ht="14.25" customHeight="1">
      <c r="A18" s="118" t="s">
        <v>206</v>
      </c>
    </row>
  </sheetData>
  <customSheetViews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>
        <oddHeader>&amp;P페이지</oddHeader>
      </headerFooter>
    </customSheetView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3" type="noConversion"/>
  <pageMargins left="0.39370078740157483" right="0.39370078740157483" top="0.78740157480314965" bottom="0.78740157480314965" header="0" footer="0"/>
  <pageSetup paperSize="9" scale="94" orientation="portrait" horizontalDpi="2400" verticalDpi="2400" r:id="rId3"/>
  <headerFooter scaleWithDoc="0" alignWithMargins="0"/>
  <colBreaks count="1" manualBreakCount="1">
    <brk id="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16"/>
  <sheetViews>
    <sheetView view="pageBreakPreview" zoomScale="85" zoomScaleNormal="100" zoomScaleSheetLayoutView="85" workbookViewId="0">
      <pane xSplit="1" ySplit="5" topLeftCell="B6" activePane="bottomRight" state="frozen"/>
      <selection activeCell="T34" sqref="T34"/>
      <selection pane="topRight" activeCell="T34" sqref="T34"/>
      <selection pane="bottomLeft" activeCell="T34" sqref="T34"/>
      <selection pane="bottomRight" activeCell="F2" sqref="F2"/>
    </sheetView>
  </sheetViews>
  <sheetFormatPr defaultRowHeight="13.5"/>
  <cols>
    <col min="1" max="1" width="9.33203125" style="122" customWidth="1"/>
    <col min="2" max="5" width="13.21875" style="122" customWidth="1"/>
    <col min="6" max="9" width="12.109375" style="122" customWidth="1"/>
    <col min="10" max="11" width="13.33203125" style="122" customWidth="1"/>
    <col min="12" max="21" width="12.21875" style="122" customWidth="1"/>
    <col min="22" max="22" width="9.44140625" style="122" customWidth="1"/>
    <col min="23" max="23" width="8.88671875" style="122"/>
    <col min="24" max="24" width="9.109375" style="122" bestFit="1" customWidth="1"/>
    <col min="25" max="16384" width="8.88671875" style="122"/>
  </cols>
  <sheetData>
    <row r="1" spans="1:22" s="48" customFormat="1" ht="25.5" customHeight="1">
      <c r="A1" s="498" t="s">
        <v>314</v>
      </c>
      <c r="B1" s="498"/>
      <c r="C1" s="498"/>
      <c r="D1" s="498"/>
      <c r="E1" s="498"/>
      <c r="F1" s="498"/>
      <c r="G1" s="498"/>
      <c r="J1" s="47" t="s">
        <v>65</v>
      </c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s="50" customFormat="1" ht="26.25" customHeight="1" thickBot="1">
      <c r="A2" s="130" t="s">
        <v>101</v>
      </c>
      <c r="B2" s="130"/>
      <c r="C2" s="130"/>
      <c r="D2" s="130"/>
      <c r="E2" s="130"/>
      <c r="F2" s="49"/>
      <c r="G2" s="51"/>
      <c r="H2" s="51"/>
      <c r="I2" s="51"/>
      <c r="J2" s="130"/>
      <c r="K2" s="130"/>
      <c r="L2" s="49"/>
      <c r="M2" s="49"/>
      <c r="N2" s="49"/>
      <c r="O2" s="49"/>
      <c r="P2" s="49"/>
      <c r="Q2" s="49"/>
      <c r="R2" s="49"/>
      <c r="S2" s="49"/>
      <c r="T2" s="49"/>
      <c r="U2" s="49"/>
      <c r="V2" s="51" t="s">
        <v>100</v>
      </c>
    </row>
    <row r="3" spans="1:22" s="118" customFormat="1" ht="19.5" customHeight="1" thickTop="1">
      <c r="A3" s="513" t="s">
        <v>4</v>
      </c>
      <c r="B3" s="499" t="s">
        <v>370</v>
      </c>
      <c r="C3" s="504"/>
      <c r="D3" s="505"/>
      <c r="E3" s="523" t="s">
        <v>371</v>
      </c>
      <c r="F3" s="522"/>
      <c r="G3" s="522"/>
      <c r="H3" s="522"/>
      <c r="I3" s="522"/>
      <c r="J3" s="522"/>
      <c r="K3" s="522"/>
      <c r="L3" s="522"/>
      <c r="M3" s="522"/>
      <c r="N3" s="522"/>
      <c r="O3" s="131"/>
      <c r="P3" s="521" t="s">
        <v>379</v>
      </c>
      <c r="Q3" s="522"/>
      <c r="R3" s="522"/>
      <c r="S3" s="499" t="s">
        <v>381</v>
      </c>
      <c r="T3" s="519"/>
      <c r="U3" s="520"/>
      <c r="V3" s="514" t="s">
        <v>15</v>
      </c>
    </row>
    <row r="4" spans="1:22" s="118" customFormat="1" ht="12">
      <c r="A4" s="503"/>
      <c r="B4" s="132" t="s">
        <v>25</v>
      </c>
      <c r="C4" s="133" t="s">
        <v>26</v>
      </c>
      <c r="D4" s="134" t="s">
        <v>27</v>
      </c>
      <c r="E4" s="135" t="s">
        <v>307</v>
      </c>
      <c r="F4" s="517" t="s">
        <v>300</v>
      </c>
      <c r="G4" s="517"/>
      <c r="H4" s="517"/>
      <c r="I4" s="518"/>
      <c r="J4" s="516" t="s">
        <v>28</v>
      </c>
      <c r="K4" s="517"/>
      <c r="L4" s="517"/>
      <c r="M4" s="517"/>
      <c r="N4" s="423"/>
      <c r="O4" s="136"/>
      <c r="P4" s="135" t="s">
        <v>307</v>
      </c>
      <c r="Q4" s="503" t="s">
        <v>378</v>
      </c>
      <c r="R4" s="503"/>
      <c r="S4" s="501"/>
      <c r="T4" s="509"/>
      <c r="U4" s="513"/>
      <c r="V4" s="515"/>
    </row>
    <row r="5" spans="1:22" s="118" customFormat="1" ht="61.5" customHeight="1">
      <c r="A5" s="506"/>
      <c r="B5" s="138" t="s">
        <v>29</v>
      </c>
      <c r="C5" s="138" t="s">
        <v>372</v>
      </c>
      <c r="D5" s="138" t="s">
        <v>373</v>
      </c>
      <c r="E5" s="138" t="s">
        <v>308</v>
      </c>
      <c r="F5" s="124" t="s">
        <v>30</v>
      </c>
      <c r="G5" s="139" t="s">
        <v>374</v>
      </c>
      <c r="H5" s="124" t="s">
        <v>170</v>
      </c>
      <c r="I5" s="124" t="s">
        <v>302</v>
      </c>
      <c r="J5" s="124" t="s">
        <v>375</v>
      </c>
      <c r="K5" s="139" t="s">
        <v>399</v>
      </c>
      <c r="L5" s="139" t="s">
        <v>301</v>
      </c>
      <c r="M5" s="124" t="s">
        <v>31</v>
      </c>
      <c r="N5" s="124" t="s">
        <v>376</v>
      </c>
      <c r="O5" s="138" t="s">
        <v>400</v>
      </c>
      <c r="P5" s="138" t="s">
        <v>308</v>
      </c>
      <c r="Q5" s="137" t="s">
        <v>377</v>
      </c>
      <c r="R5" s="140" t="s">
        <v>35</v>
      </c>
      <c r="S5" s="139" t="s">
        <v>309</v>
      </c>
      <c r="T5" s="141" t="s">
        <v>54</v>
      </c>
      <c r="U5" s="142" t="s">
        <v>380</v>
      </c>
      <c r="V5" s="515"/>
    </row>
    <row r="6" spans="1:22" s="118" customFormat="1" ht="16.5" customHeight="1">
      <c r="A6" s="54"/>
      <c r="B6" s="125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125"/>
    </row>
    <row r="7" spans="1:22" s="146" customFormat="1" ht="30" customHeight="1">
      <c r="A7" s="143">
        <v>2015</v>
      </c>
      <c r="B7" s="144">
        <v>78469</v>
      </c>
      <c r="C7" s="144">
        <v>42517</v>
      </c>
      <c r="D7" s="144">
        <v>35952</v>
      </c>
      <c r="E7" s="144">
        <v>65024</v>
      </c>
      <c r="F7" s="144">
        <v>28030</v>
      </c>
      <c r="G7" s="144">
        <v>2262</v>
      </c>
      <c r="H7" s="54" t="s">
        <v>312</v>
      </c>
      <c r="I7" s="54" t="s">
        <v>313</v>
      </c>
      <c r="J7" s="144">
        <v>1259</v>
      </c>
      <c r="K7" s="144">
        <v>6467</v>
      </c>
      <c r="L7" s="144">
        <v>12490</v>
      </c>
      <c r="M7" s="144">
        <v>8206</v>
      </c>
      <c r="N7" s="144">
        <v>6310</v>
      </c>
      <c r="O7" s="144" t="s">
        <v>401</v>
      </c>
      <c r="P7" s="144">
        <v>11836</v>
      </c>
      <c r="Q7" s="144">
        <v>3981</v>
      </c>
      <c r="R7" s="144">
        <v>7855</v>
      </c>
      <c r="S7" s="144">
        <v>1609</v>
      </c>
      <c r="T7" s="144">
        <v>389</v>
      </c>
      <c r="U7" s="144">
        <v>1220</v>
      </c>
      <c r="V7" s="145">
        <v>2015</v>
      </c>
    </row>
    <row r="8" spans="1:22" s="146" customFormat="1" ht="30" customHeight="1">
      <c r="A8" s="143">
        <v>2016</v>
      </c>
      <c r="B8" s="144">
        <v>77227</v>
      </c>
      <c r="C8" s="144">
        <v>37433</v>
      </c>
      <c r="D8" s="144">
        <v>39794</v>
      </c>
      <c r="E8" s="144">
        <v>63679</v>
      </c>
      <c r="F8" s="144">
        <v>22614</v>
      </c>
      <c r="G8" s="144">
        <v>3298</v>
      </c>
      <c r="H8" s="54" t="s">
        <v>0</v>
      </c>
      <c r="I8" s="54" t="s">
        <v>0</v>
      </c>
      <c r="J8" s="144">
        <v>1437</v>
      </c>
      <c r="K8" s="144">
        <v>6968</v>
      </c>
      <c r="L8" s="144">
        <v>12742</v>
      </c>
      <c r="M8" s="144">
        <v>9310</v>
      </c>
      <c r="N8" s="144">
        <v>7311</v>
      </c>
      <c r="O8" s="144" t="s">
        <v>401</v>
      </c>
      <c r="P8" s="144">
        <v>13081</v>
      </c>
      <c r="Q8" s="144">
        <v>4608</v>
      </c>
      <c r="R8" s="144">
        <v>8474</v>
      </c>
      <c r="S8" s="144">
        <v>467</v>
      </c>
      <c r="T8" s="144">
        <v>-1560</v>
      </c>
      <c r="U8" s="144">
        <v>2027</v>
      </c>
      <c r="V8" s="145">
        <v>2016</v>
      </c>
    </row>
    <row r="9" spans="1:22" s="146" customFormat="1" ht="30" customHeight="1">
      <c r="A9" s="143">
        <v>2017</v>
      </c>
      <c r="B9" s="144">
        <v>77643</v>
      </c>
      <c r="C9" s="144">
        <v>35272</v>
      </c>
      <c r="D9" s="144">
        <v>42370</v>
      </c>
      <c r="E9" s="144">
        <v>62532</v>
      </c>
      <c r="F9" s="144">
        <v>20536</v>
      </c>
      <c r="G9" s="144">
        <v>1699</v>
      </c>
      <c r="H9" s="54" t="s">
        <v>0</v>
      </c>
      <c r="I9" s="54" t="s">
        <v>0</v>
      </c>
      <c r="J9" s="144">
        <v>1528</v>
      </c>
      <c r="K9" s="144">
        <v>7717</v>
      </c>
      <c r="L9" s="144">
        <v>13026</v>
      </c>
      <c r="M9" s="144">
        <v>9604</v>
      </c>
      <c r="N9" s="144">
        <v>8423</v>
      </c>
      <c r="O9" s="144" t="s">
        <v>401</v>
      </c>
      <c r="P9" s="144">
        <v>12264</v>
      </c>
      <c r="Q9" s="144">
        <v>3787</v>
      </c>
      <c r="R9" s="144">
        <v>8476</v>
      </c>
      <c r="S9" s="144">
        <v>2847</v>
      </c>
      <c r="T9" s="144">
        <v>774</v>
      </c>
      <c r="U9" s="144">
        <v>2073</v>
      </c>
      <c r="V9" s="145">
        <v>2017</v>
      </c>
    </row>
    <row r="10" spans="1:22" s="146" customFormat="1" ht="30" customHeight="1">
      <c r="A10" s="143">
        <v>2018</v>
      </c>
      <c r="B10" s="144">
        <v>74357</v>
      </c>
      <c r="C10" s="144">
        <v>36050</v>
      </c>
      <c r="D10" s="144">
        <v>38307</v>
      </c>
      <c r="E10" s="144">
        <v>62523</v>
      </c>
      <c r="F10" s="144">
        <v>21974</v>
      </c>
      <c r="G10" s="144">
        <v>2104</v>
      </c>
      <c r="H10" s="54" t="s">
        <v>0</v>
      </c>
      <c r="I10" s="54" t="s">
        <v>0</v>
      </c>
      <c r="J10" s="144">
        <v>1612</v>
      </c>
      <c r="K10" s="144">
        <v>7673</v>
      </c>
      <c r="L10" s="144">
        <v>13232</v>
      </c>
      <c r="M10" s="144">
        <v>8452</v>
      </c>
      <c r="N10" s="144">
        <v>7475</v>
      </c>
      <c r="O10" s="144" t="s">
        <v>401</v>
      </c>
      <c r="P10" s="144">
        <v>11992</v>
      </c>
      <c r="Q10" s="144">
        <v>3697</v>
      </c>
      <c r="R10" s="144">
        <v>8295</v>
      </c>
      <c r="S10" s="144">
        <v>-158</v>
      </c>
      <c r="T10" s="144">
        <v>-21</v>
      </c>
      <c r="U10" s="144">
        <v>-137</v>
      </c>
      <c r="V10" s="145">
        <v>2018</v>
      </c>
    </row>
    <row r="11" spans="1:22" s="147" customFormat="1" ht="30" customHeight="1">
      <c r="A11" s="143">
        <v>2019</v>
      </c>
      <c r="B11" s="149">
        <v>77318592</v>
      </c>
      <c r="C11" s="149">
        <v>33094972</v>
      </c>
      <c r="D11" s="149">
        <v>44223620</v>
      </c>
      <c r="E11" s="149">
        <v>63618805</v>
      </c>
      <c r="F11" s="149">
        <v>19643390</v>
      </c>
      <c r="G11" s="149">
        <v>1928420</v>
      </c>
      <c r="H11" s="149" t="s">
        <v>0</v>
      </c>
      <c r="I11" s="149" t="s">
        <v>0</v>
      </c>
      <c r="J11" s="149">
        <v>1608629</v>
      </c>
      <c r="K11" s="149">
        <v>8122097</v>
      </c>
      <c r="L11" s="149">
        <v>13509815</v>
      </c>
      <c r="M11" s="149">
        <v>11616396</v>
      </c>
      <c r="N11" s="150">
        <v>7190058</v>
      </c>
      <c r="O11" s="144" t="s">
        <v>401</v>
      </c>
      <c r="P11" s="150">
        <v>11170116</v>
      </c>
      <c r="Q11" s="150">
        <v>3204242</v>
      </c>
      <c r="R11" s="150">
        <v>7965874</v>
      </c>
      <c r="S11" s="150">
        <v>2529671</v>
      </c>
      <c r="T11" s="150">
        <v>353046</v>
      </c>
      <c r="U11" s="150">
        <v>2176625</v>
      </c>
      <c r="V11" s="145">
        <v>2019</v>
      </c>
    </row>
    <row r="12" spans="1:22" s="147" customFormat="1" ht="30" customHeight="1">
      <c r="A12" s="437">
        <v>2020</v>
      </c>
      <c r="B12" s="438">
        <v>84678241</v>
      </c>
      <c r="C12" s="438">
        <v>39268524</v>
      </c>
      <c r="D12" s="438">
        <v>45409717</v>
      </c>
      <c r="E12" s="438">
        <v>70646021</v>
      </c>
      <c r="F12" s="438">
        <v>24622894</v>
      </c>
      <c r="G12" s="438">
        <v>2073008</v>
      </c>
      <c r="H12" s="438">
        <v>0</v>
      </c>
      <c r="I12" s="438">
        <v>0</v>
      </c>
      <c r="J12" s="438">
        <v>1397673</v>
      </c>
      <c r="K12" s="438">
        <v>8334158</v>
      </c>
      <c r="L12" s="438">
        <v>13421311</v>
      </c>
      <c r="M12" s="438">
        <v>8296790</v>
      </c>
      <c r="N12" s="439">
        <v>7649187</v>
      </c>
      <c r="O12" s="439">
        <v>4851000</v>
      </c>
      <c r="P12" s="439">
        <v>11842406</v>
      </c>
      <c r="Q12" s="439">
        <v>3196306</v>
      </c>
      <c r="R12" s="439">
        <v>8646100</v>
      </c>
      <c r="S12" s="439">
        <v>2189814</v>
      </c>
      <c r="T12" s="439">
        <v>730216</v>
      </c>
      <c r="U12" s="439">
        <v>1459598</v>
      </c>
      <c r="V12" s="440">
        <v>2020</v>
      </c>
    </row>
    <row r="13" spans="1:22" s="147" customFormat="1" ht="11.25" customHeight="1">
      <c r="A13" s="14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3"/>
      <c r="P13" s="108"/>
      <c r="Q13" s="108"/>
      <c r="R13" s="108"/>
      <c r="S13" s="108"/>
      <c r="T13" s="108"/>
      <c r="U13" s="108"/>
      <c r="V13" s="113"/>
    </row>
    <row r="14" spans="1:22" s="118" customFormat="1" ht="15" customHeight="1">
      <c r="A14" s="508" t="s">
        <v>50</v>
      </c>
      <c r="B14" s="508"/>
      <c r="C14" s="115"/>
      <c r="D14" s="115"/>
      <c r="E14" s="115"/>
      <c r="F14" s="115"/>
      <c r="G14" s="115"/>
      <c r="H14" s="115"/>
      <c r="I14" s="115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29" t="s">
        <v>285</v>
      </c>
    </row>
    <row r="15" spans="1:22" s="118" customFormat="1" ht="15" customHeight="1">
      <c r="A15" s="118" t="s">
        <v>411</v>
      </c>
    </row>
    <row r="16" spans="1:22" s="118" customFormat="1" ht="15" customHeight="1">
      <c r="A16" s="118" t="s">
        <v>206</v>
      </c>
    </row>
  </sheetData>
  <customSheetViews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A1:G1"/>
    <mergeCell ref="A14:B14"/>
    <mergeCell ref="A3:A5"/>
    <mergeCell ref="V3:V5"/>
    <mergeCell ref="B3:D3"/>
    <mergeCell ref="J4:M4"/>
    <mergeCell ref="F4:I4"/>
    <mergeCell ref="Q4:R4"/>
    <mergeCell ref="S3:U4"/>
    <mergeCell ref="P3:R3"/>
    <mergeCell ref="E3:N3"/>
  </mergeCells>
  <phoneticPr fontId="3" type="noConversion"/>
  <pageMargins left="0.39370078740157483" right="0.39370078740157483" top="0.78740157480314965" bottom="0.78740157480314965" header="0" footer="0"/>
  <pageSetup paperSize="9" scale="47" orientation="portrait" horizontalDpi="2400" verticalDpi="2400" r:id="rId3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3.5"/>
  <cols>
    <col min="1" max="2" width="8.88671875" style="34"/>
    <col min="3" max="3" width="9.5546875" style="9" customWidth="1"/>
    <col min="4" max="4" width="11.44140625" style="9" bestFit="1" customWidth="1"/>
    <col min="5" max="5" width="8.33203125" style="9" bestFit="1" customWidth="1"/>
    <col min="6" max="6" width="10.33203125" style="34" customWidth="1"/>
    <col min="7" max="7" width="8.33203125" style="34" customWidth="1"/>
    <col min="8" max="10" width="13.44140625" style="34" customWidth="1"/>
    <col min="11" max="16384" width="8.88671875" style="34"/>
  </cols>
  <sheetData>
    <row r="1" spans="1:11" s="14" customFormat="1" ht="25.5" customHeight="1">
      <c r="A1" s="528" t="s">
        <v>32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</row>
    <row r="2" spans="1:11" s="3" customFormat="1" ht="26.25" customHeight="1" thickBot="1">
      <c r="A2" s="1" t="s">
        <v>101</v>
      </c>
      <c r="B2" s="1"/>
      <c r="C2" s="1"/>
      <c r="D2" s="1"/>
      <c r="E2" s="2"/>
      <c r="F2" s="17"/>
      <c r="G2" s="17"/>
      <c r="H2" s="17"/>
      <c r="I2" s="1"/>
      <c r="J2" s="1"/>
      <c r="K2" s="2" t="s">
        <v>100</v>
      </c>
    </row>
    <row r="3" spans="1:11" s="5" customFormat="1" ht="19.5" customHeight="1" thickTop="1">
      <c r="A3" s="536" t="s">
        <v>1</v>
      </c>
      <c r="B3" s="45" t="s">
        <v>33</v>
      </c>
      <c r="C3" s="46"/>
      <c r="D3" s="46"/>
      <c r="E3" s="46"/>
      <c r="F3" s="525" t="s">
        <v>305</v>
      </c>
      <c r="G3" s="526"/>
      <c r="H3" s="527"/>
      <c r="I3" s="531" t="s">
        <v>237</v>
      </c>
      <c r="J3" s="532"/>
      <c r="K3" s="529" t="s">
        <v>15</v>
      </c>
    </row>
    <row r="4" spans="1:11" s="5" customFormat="1" ht="24">
      <c r="A4" s="537"/>
      <c r="B4" s="43" t="s">
        <v>34</v>
      </c>
      <c r="C4" s="44"/>
      <c r="D4" s="44"/>
      <c r="E4" s="44"/>
      <c r="F4" s="530" t="s">
        <v>304</v>
      </c>
      <c r="G4" s="535"/>
      <c r="H4" s="41" t="s">
        <v>303</v>
      </c>
      <c r="I4" s="533"/>
      <c r="J4" s="534"/>
      <c r="K4" s="530"/>
    </row>
    <row r="5" spans="1:11" s="5" customFormat="1" ht="60">
      <c r="A5" s="537"/>
      <c r="B5" s="13" t="s">
        <v>51</v>
      </c>
      <c r="C5" s="15" t="s">
        <v>52</v>
      </c>
      <c r="D5" s="15" t="s">
        <v>55</v>
      </c>
      <c r="E5" s="15" t="s">
        <v>56</v>
      </c>
      <c r="F5" s="41" t="s">
        <v>306</v>
      </c>
      <c r="G5" s="24" t="s">
        <v>35</v>
      </c>
      <c r="H5" s="13" t="s">
        <v>53</v>
      </c>
      <c r="I5" s="25" t="s">
        <v>54</v>
      </c>
      <c r="J5" s="26" t="s">
        <v>36</v>
      </c>
      <c r="K5" s="530"/>
    </row>
    <row r="6" spans="1:11" s="5" customFormat="1" ht="12.75" customHeight="1">
      <c r="A6" s="10"/>
      <c r="B6" s="4"/>
      <c r="C6" s="4"/>
      <c r="D6" s="4"/>
      <c r="E6" s="4"/>
      <c r="F6" s="42"/>
      <c r="G6" s="35"/>
      <c r="H6" s="4"/>
      <c r="I6" s="36"/>
      <c r="J6" s="37"/>
      <c r="K6" s="4"/>
    </row>
    <row r="7" spans="1:11" s="18" customFormat="1" ht="35.1" customHeight="1">
      <c r="A7" s="19">
        <v>2012</v>
      </c>
      <c r="B7" s="27" t="s">
        <v>2</v>
      </c>
      <c r="C7" s="29" t="s">
        <v>2</v>
      </c>
      <c r="D7" s="28">
        <v>5995</v>
      </c>
      <c r="E7" s="28" t="s">
        <v>2</v>
      </c>
      <c r="F7" s="28">
        <v>1154</v>
      </c>
      <c r="G7" s="11">
        <v>7966</v>
      </c>
      <c r="H7" s="11">
        <v>74</v>
      </c>
      <c r="I7" s="11">
        <v>535</v>
      </c>
      <c r="J7" s="11">
        <v>1586</v>
      </c>
      <c r="K7" s="16">
        <v>2012</v>
      </c>
    </row>
    <row r="8" spans="1:11" s="18" customFormat="1" ht="35.1" customHeight="1">
      <c r="A8" s="19">
        <v>2013</v>
      </c>
      <c r="B8" s="27" t="s">
        <v>2</v>
      </c>
      <c r="C8" s="29" t="s">
        <v>2</v>
      </c>
      <c r="D8" s="28">
        <v>5806</v>
      </c>
      <c r="E8" s="28" t="s">
        <v>2</v>
      </c>
      <c r="F8" s="28">
        <v>1211</v>
      </c>
      <c r="G8" s="11">
        <v>7239</v>
      </c>
      <c r="H8" s="11" t="s">
        <v>2</v>
      </c>
      <c r="I8" s="11">
        <v>539</v>
      </c>
      <c r="J8" s="11">
        <v>1265</v>
      </c>
      <c r="K8" s="16">
        <v>2013</v>
      </c>
    </row>
    <row r="9" spans="1:11" s="22" customFormat="1" ht="35.1" customHeight="1">
      <c r="A9" s="19">
        <v>2014</v>
      </c>
      <c r="B9" s="27" t="s">
        <v>2</v>
      </c>
      <c r="C9" s="29" t="s">
        <v>2</v>
      </c>
      <c r="D9" s="28">
        <v>6313</v>
      </c>
      <c r="E9" s="28" t="s">
        <v>2</v>
      </c>
      <c r="F9" s="28">
        <v>1258</v>
      </c>
      <c r="G9" s="11">
        <v>7669</v>
      </c>
      <c r="H9" s="11">
        <v>1</v>
      </c>
      <c r="I9" s="11">
        <v>383</v>
      </c>
      <c r="J9" s="11">
        <v>1524</v>
      </c>
      <c r="K9" s="16">
        <v>2014</v>
      </c>
    </row>
    <row r="10" spans="1:11" s="22" customFormat="1" ht="35.1" customHeight="1">
      <c r="A10" s="19">
        <v>2015</v>
      </c>
      <c r="B10" s="27" t="s">
        <v>2</v>
      </c>
      <c r="C10" s="27" t="s">
        <v>2</v>
      </c>
      <c r="D10" s="28">
        <v>6310</v>
      </c>
      <c r="E10" s="28">
        <v>0</v>
      </c>
      <c r="F10" s="28">
        <v>3981</v>
      </c>
      <c r="G10" s="28">
        <v>7855</v>
      </c>
      <c r="H10" s="27" t="s">
        <v>2</v>
      </c>
      <c r="I10" s="28">
        <v>389</v>
      </c>
      <c r="J10" s="28">
        <v>1220</v>
      </c>
      <c r="K10" s="16">
        <v>2015</v>
      </c>
    </row>
    <row r="11" spans="1:11" s="18" customFormat="1" ht="35.1" customHeight="1">
      <c r="A11" s="20">
        <v>2016</v>
      </c>
      <c r="B11" s="40" t="s">
        <v>2</v>
      </c>
      <c r="C11" s="40" t="s">
        <v>2</v>
      </c>
      <c r="D11" s="39">
        <v>6310</v>
      </c>
      <c r="E11" s="39">
        <v>0</v>
      </c>
      <c r="F11" s="39">
        <v>3981</v>
      </c>
      <c r="G11" s="39">
        <v>7855</v>
      </c>
      <c r="H11" s="40" t="s">
        <v>2</v>
      </c>
      <c r="I11" s="39">
        <v>389</v>
      </c>
      <c r="J11" s="39">
        <v>1220</v>
      </c>
      <c r="K11" s="21">
        <v>2015</v>
      </c>
    </row>
    <row r="12" spans="1:11" s="18" customFormat="1" ht="10.5" customHeight="1">
      <c r="A12" s="23"/>
      <c r="B12" s="30"/>
      <c r="C12" s="31"/>
      <c r="D12" s="6"/>
      <c r="E12" s="32"/>
      <c r="F12" s="32"/>
      <c r="G12" s="32"/>
      <c r="H12" s="33"/>
      <c r="I12" s="33"/>
      <c r="J12" s="33"/>
      <c r="K12" s="7"/>
    </row>
    <row r="13" spans="1:11" s="5" customFormat="1" ht="15" customHeight="1">
      <c r="A13" s="524" t="s">
        <v>50</v>
      </c>
      <c r="B13" s="524"/>
      <c r="F13" s="8"/>
      <c r="I13" s="12"/>
      <c r="J13" s="12"/>
      <c r="K13" s="38" t="s">
        <v>285</v>
      </c>
    </row>
    <row r="14" spans="1:11" s="5" customFormat="1" ht="15" customHeight="1">
      <c r="A14" s="5" t="s">
        <v>238</v>
      </c>
    </row>
    <row r="15" spans="1:11" s="5" customFormat="1" ht="15" customHeight="1">
      <c r="A15" s="5" t="s">
        <v>239</v>
      </c>
    </row>
    <row r="16" spans="1:11" s="5" customFormat="1" ht="15" customHeight="1">
      <c r="A16" s="5" t="s">
        <v>240</v>
      </c>
    </row>
  </sheetData>
  <customSheetViews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3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B6" activePane="bottomRight" state="frozen"/>
      <selection activeCell="T34" sqref="T34"/>
      <selection pane="topRight" activeCell="T34" sqref="T34"/>
      <selection pane="bottomLeft" activeCell="T34" sqref="T34"/>
      <selection pane="bottomRight" activeCell="F2" sqref="F2"/>
    </sheetView>
  </sheetViews>
  <sheetFormatPr defaultRowHeight="13.5"/>
  <cols>
    <col min="1" max="1" width="9.77734375" style="176" customWidth="1"/>
    <col min="2" max="4" width="11.77734375" style="176" customWidth="1"/>
    <col min="5" max="5" width="11.77734375" style="177" customWidth="1"/>
    <col min="6" max="13" width="11.77734375" style="176" customWidth="1"/>
    <col min="14" max="24" width="9.77734375" style="178" customWidth="1"/>
    <col min="25" max="16384" width="8.88671875" style="178"/>
  </cols>
  <sheetData>
    <row r="1" spans="1:14" s="151" customFormat="1" ht="35.1" customHeight="1">
      <c r="A1" s="541" t="s">
        <v>105</v>
      </c>
      <c r="B1" s="541"/>
      <c r="C1" s="541"/>
      <c r="D1" s="541"/>
      <c r="E1" s="541"/>
      <c r="F1" s="541"/>
      <c r="G1" s="541"/>
      <c r="H1" s="541" t="s">
        <v>106</v>
      </c>
      <c r="I1" s="541"/>
      <c r="J1" s="541"/>
      <c r="K1" s="541"/>
      <c r="L1" s="541"/>
      <c r="M1" s="541"/>
      <c r="N1" s="541"/>
    </row>
    <row r="2" spans="1:14" s="154" customFormat="1" ht="26.25" customHeight="1" thickBot="1">
      <c r="A2" s="152" t="s">
        <v>101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 t="s">
        <v>104</v>
      </c>
    </row>
    <row r="3" spans="1:14" s="155" customFormat="1" ht="26.25" customHeight="1" thickTop="1">
      <c r="A3" s="542" t="s">
        <v>4</v>
      </c>
      <c r="B3" s="544" t="s">
        <v>3</v>
      </c>
      <c r="C3" s="544"/>
      <c r="D3" s="544"/>
      <c r="E3" s="545" t="s">
        <v>8</v>
      </c>
      <c r="F3" s="545"/>
      <c r="G3" s="545"/>
      <c r="H3" s="546" t="s">
        <v>9</v>
      </c>
      <c r="I3" s="544"/>
      <c r="J3" s="544"/>
      <c r="K3" s="544" t="s">
        <v>10</v>
      </c>
      <c r="L3" s="544"/>
      <c r="M3" s="547"/>
      <c r="N3" s="538" t="s">
        <v>5</v>
      </c>
    </row>
    <row r="4" spans="1:14" s="155" customFormat="1" ht="18.75" customHeight="1">
      <c r="A4" s="542"/>
      <c r="B4" s="156" t="s">
        <v>218</v>
      </c>
      <c r="C4" s="156" t="s">
        <v>241</v>
      </c>
      <c r="D4" s="156" t="s">
        <v>242</v>
      </c>
      <c r="E4" s="156" t="s">
        <v>243</v>
      </c>
      <c r="F4" s="157" t="s">
        <v>244</v>
      </c>
      <c r="G4" s="158" t="s">
        <v>245</v>
      </c>
      <c r="H4" s="156" t="s">
        <v>248</v>
      </c>
      <c r="I4" s="156" t="s">
        <v>249</v>
      </c>
      <c r="J4" s="156" t="s">
        <v>250</v>
      </c>
      <c r="K4" s="156" t="s">
        <v>251</v>
      </c>
      <c r="L4" s="156" t="s">
        <v>252</v>
      </c>
      <c r="M4" s="158" t="s">
        <v>253</v>
      </c>
      <c r="N4" s="539"/>
    </row>
    <row r="5" spans="1:14" s="155" customFormat="1" ht="18.75" customHeight="1">
      <c r="A5" s="543"/>
      <c r="B5" s="159" t="s">
        <v>13</v>
      </c>
      <c r="C5" s="160" t="s">
        <v>246</v>
      </c>
      <c r="D5" s="160" t="s">
        <v>247</v>
      </c>
      <c r="E5" s="159" t="s">
        <v>13</v>
      </c>
      <c r="F5" s="160" t="s">
        <v>246</v>
      </c>
      <c r="G5" s="160" t="s">
        <v>247</v>
      </c>
      <c r="H5" s="159" t="s">
        <v>13</v>
      </c>
      <c r="I5" s="160" t="s">
        <v>246</v>
      </c>
      <c r="J5" s="160" t="s">
        <v>247</v>
      </c>
      <c r="K5" s="159" t="s">
        <v>13</v>
      </c>
      <c r="L5" s="160" t="s">
        <v>246</v>
      </c>
      <c r="M5" s="160" t="s">
        <v>247</v>
      </c>
      <c r="N5" s="540"/>
    </row>
    <row r="6" spans="1:14" s="155" customFormat="1" ht="15" customHeight="1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1"/>
      <c r="N6" s="162"/>
    </row>
    <row r="7" spans="1:14" s="167" customFormat="1" ht="39.950000000000003" customHeight="1">
      <c r="A7" s="164">
        <v>2015</v>
      </c>
      <c r="B7" s="165">
        <v>444778</v>
      </c>
      <c r="C7" s="165">
        <v>359060</v>
      </c>
      <c r="D7" s="165">
        <v>85718</v>
      </c>
      <c r="E7" s="165">
        <v>447182</v>
      </c>
      <c r="F7" s="165">
        <v>358147</v>
      </c>
      <c r="G7" s="165">
        <v>89035</v>
      </c>
      <c r="H7" s="165">
        <v>318274</v>
      </c>
      <c r="I7" s="165">
        <v>276087</v>
      </c>
      <c r="J7" s="165">
        <v>42187</v>
      </c>
      <c r="K7" s="165">
        <v>128908</v>
      </c>
      <c r="L7" s="165">
        <v>82060</v>
      </c>
      <c r="M7" s="165">
        <v>46848</v>
      </c>
      <c r="N7" s="166">
        <v>2015</v>
      </c>
    </row>
    <row r="8" spans="1:14" s="167" customFormat="1" ht="39.950000000000003" customHeight="1">
      <c r="A8" s="164">
        <v>2016</v>
      </c>
      <c r="B8" s="168">
        <v>522284</v>
      </c>
      <c r="C8" s="168">
        <v>429011</v>
      </c>
      <c r="D8" s="168">
        <v>93273</v>
      </c>
      <c r="E8" s="168">
        <v>525307</v>
      </c>
      <c r="F8" s="168">
        <v>428157</v>
      </c>
      <c r="G8" s="168">
        <v>97149</v>
      </c>
      <c r="H8" s="168">
        <v>338380</v>
      </c>
      <c r="I8" s="168">
        <v>291990</v>
      </c>
      <c r="J8" s="168">
        <v>46390</v>
      </c>
      <c r="K8" s="168">
        <v>186927</v>
      </c>
      <c r="L8" s="168">
        <v>136167</v>
      </c>
      <c r="M8" s="168">
        <v>50759</v>
      </c>
      <c r="N8" s="145">
        <v>2016</v>
      </c>
    </row>
    <row r="9" spans="1:14" s="167" customFormat="1" ht="39.950000000000003" customHeight="1">
      <c r="A9" s="164">
        <v>2017</v>
      </c>
      <c r="B9" s="168">
        <v>600652</v>
      </c>
      <c r="C9" s="168">
        <v>486228</v>
      </c>
      <c r="D9" s="168">
        <v>114424</v>
      </c>
      <c r="E9" s="168">
        <v>598346</v>
      </c>
      <c r="F9" s="168">
        <v>489346</v>
      </c>
      <c r="G9" s="168">
        <v>109001</v>
      </c>
      <c r="H9" s="168">
        <v>352114</v>
      </c>
      <c r="I9" s="168">
        <v>300543</v>
      </c>
      <c r="J9" s="168">
        <v>51571</v>
      </c>
      <c r="K9" s="168">
        <v>246233</v>
      </c>
      <c r="L9" s="168">
        <v>188803</v>
      </c>
      <c r="M9" s="168">
        <v>57430</v>
      </c>
      <c r="N9" s="145">
        <v>2017</v>
      </c>
    </row>
    <row r="10" spans="1:14" s="167" customFormat="1" ht="39.950000000000003" customHeight="1">
      <c r="A10" s="164">
        <v>2018</v>
      </c>
      <c r="B10" s="168">
        <v>624728</v>
      </c>
      <c r="C10" s="168">
        <v>520984</v>
      </c>
      <c r="D10" s="168">
        <v>103744</v>
      </c>
      <c r="E10" s="168">
        <v>631961</v>
      </c>
      <c r="F10" s="168">
        <v>526500</v>
      </c>
      <c r="G10" s="168">
        <v>105461</v>
      </c>
      <c r="H10" s="168">
        <v>390854</v>
      </c>
      <c r="I10" s="168">
        <v>338117</v>
      </c>
      <c r="J10" s="168">
        <v>52737</v>
      </c>
      <c r="K10" s="168">
        <v>241108</v>
      </c>
      <c r="L10" s="168">
        <v>188383</v>
      </c>
      <c r="M10" s="168">
        <v>52725</v>
      </c>
      <c r="N10" s="145">
        <v>2018</v>
      </c>
    </row>
    <row r="11" spans="1:14" s="106" customFormat="1" ht="39.950000000000003" customHeight="1">
      <c r="A11" s="143">
        <v>2019</v>
      </c>
      <c r="B11" s="169">
        <v>683718935540</v>
      </c>
      <c r="C11" s="169">
        <v>584767098060</v>
      </c>
      <c r="D11" s="169">
        <v>98951837480</v>
      </c>
      <c r="E11" s="169">
        <v>686940993910</v>
      </c>
      <c r="F11" s="169">
        <v>585550754760</v>
      </c>
      <c r="G11" s="169">
        <v>101390239150</v>
      </c>
      <c r="H11" s="169">
        <v>512466665480</v>
      </c>
      <c r="I11" s="169">
        <v>461281611670</v>
      </c>
      <c r="J11" s="169">
        <v>51185053810</v>
      </c>
      <c r="K11" s="169">
        <v>174474328430</v>
      </c>
      <c r="L11" s="169">
        <v>124269143090</v>
      </c>
      <c r="M11" s="169">
        <v>50205185340</v>
      </c>
      <c r="N11" s="145">
        <v>2019</v>
      </c>
    </row>
    <row r="12" spans="1:14" s="106" customFormat="1" ht="39.950000000000003" customHeight="1">
      <c r="A12" s="437">
        <v>2020</v>
      </c>
      <c r="B12" s="441">
        <v>670897034090</v>
      </c>
      <c r="C12" s="441">
        <v>579092459710</v>
      </c>
      <c r="D12" s="441">
        <v>91804574380</v>
      </c>
      <c r="E12" s="441">
        <v>669202876244</v>
      </c>
      <c r="F12" s="441">
        <v>579564009290</v>
      </c>
      <c r="G12" s="441">
        <v>89638866954</v>
      </c>
      <c r="H12" s="441">
        <v>526257112870</v>
      </c>
      <c r="I12" s="441">
        <v>477499422290</v>
      </c>
      <c r="J12" s="441">
        <v>48757690580</v>
      </c>
      <c r="K12" s="441">
        <v>142945763374</v>
      </c>
      <c r="L12" s="441">
        <v>102064587000</v>
      </c>
      <c r="M12" s="441">
        <v>40881176374</v>
      </c>
      <c r="N12" s="440">
        <v>2020</v>
      </c>
    </row>
    <row r="13" spans="1:14" s="173" customFormat="1" ht="13.5" customHeight="1">
      <c r="A13" s="170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2"/>
    </row>
    <row r="14" spans="1:14" s="155" customFormat="1" ht="16.5" customHeight="1">
      <c r="A14" s="174" t="s">
        <v>57</v>
      </c>
      <c r="B14" s="174"/>
      <c r="C14" s="174"/>
      <c r="D14" s="174"/>
      <c r="N14" s="175" t="s">
        <v>286</v>
      </c>
    </row>
  </sheetData>
  <customSheetViews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6"/>
  <sheetViews>
    <sheetView view="pageBreakPreview" zoomScaleNormal="100" zoomScaleSheetLayoutView="100" workbookViewId="0">
      <pane xSplit="1" ySplit="6" topLeftCell="B7" activePane="bottomRight" state="frozen"/>
      <selection activeCell="T34" sqref="T34"/>
      <selection pane="topRight" activeCell="T34" sqref="T34"/>
      <selection pane="bottomLeft" activeCell="T34" sqref="T34"/>
      <selection pane="bottomRight" activeCell="F2" sqref="F2"/>
    </sheetView>
  </sheetViews>
  <sheetFormatPr defaultRowHeight="13.5"/>
  <cols>
    <col min="1" max="1" width="9.77734375" style="239" customWidth="1"/>
    <col min="2" max="4" width="10.77734375" style="239" customWidth="1"/>
    <col min="5" max="6" width="12.33203125" style="239" customWidth="1"/>
    <col min="7" max="13" width="10.77734375" style="239" customWidth="1"/>
    <col min="14" max="14" width="9.77734375" style="239" customWidth="1"/>
    <col min="15" max="16384" width="8.88671875" style="239"/>
  </cols>
  <sheetData>
    <row r="1" spans="1:35" s="180" customFormat="1" ht="49.5" customHeight="1">
      <c r="A1" s="551" t="s">
        <v>207</v>
      </c>
      <c r="B1" s="551"/>
      <c r="C1" s="551"/>
      <c r="D1" s="551"/>
      <c r="E1" s="551"/>
      <c r="F1" s="551"/>
      <c r="G1" s="551"/>
      <c r="H1" s="550" t="s">
        <v>382</v>
      </c>
      <c r="I1" s="550"/>
      <c r="J1" s="550"/>
      <c r="K1" s="550"/>
      <c r="L1" s="550"/>
      <c r="M1" s="550"/>
      <c r="N1" s="550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</row>
    <row r="2" spans="1:35" s="185" customFormat="1" ht="26.25" customHeight="1" thickBot="1">
      <c r="A2" s="181" t="s">
        <v>81</v>
      </c>
      <c r="B2" s="182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3" t="s">
        <v>37</v>
      </c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</row>
    <row r="3" spans="1:35" s="195" customFormat="1" ht="25.5" customHeight="1" thickTop="1">
      <c r="A3" s="186" t="s">
        <v>126</v>
      </c>
      <c r="B3" s="187" t="s">
        <v>254</v>
      </c>
      <c r="C3" s="187" t="s">
        <v>255</v>
      </c>
      <c r="D3" s="187" t="s">
        <v>256</v>
      </c>
      <c r="E3" s="188" t="s">
        <v>257</v>
      </c>
      <c r="F3" s="189"/>
      <c r="G3" s="190" t="s">
        <v>258</v>
      </c>
      <c r="H3" s="191" t="s">
        <v>315</v>
      </c>
      <c r="I3" s="192" t="s">
        <v>259</v>
      </c>
      <c r="J3" s="187" t="s">
        <v>260</v>
      </c>
      <c r="K3" s="548" t="s">
        <v>397</v>
      </c>
      <c r="L3" s="549"/>
      <c r="M3" s="549"/>
      <c r="N3" s="193" t="s">
        <v>124</v>
      </c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</row>
    <row r="4" spans="1:35" s="195" customFormat="1" ht="17.25" customHeight="1">
      <c r="A4" s="196"/>
      <c r="B4" s="197"/>
      <c r="C4" s="197"/>
      <c r="D4" s="197"/>
      <c r="E4" s="197" t="s">
        <v>261</v>
      </c>
      <c r="F4" s="198" t="s">
        <v>262</v>
      </c>
      <c r="G4" s="199" t="s">
        <v>263</v>
      </c>
      <c r="H4" s="199"/>
      <c r="I4" s="200"/>
      <c r="J4" s="201"/>
      <c r="K4" s="202"/>
      <c r="L4" s="203" t="s">
        <v>272</v>
      </c>
      <c r="M4" s="204" t="s">
        <v>273</v>
      </c>
      <c r="N4" s="205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</row>
    <row r="5" spans="1:35" s="195" customFormat="1" ht="21.75" customHeight="1">
      <c r="A5" s="196"/>
      <c r="B5" s="197"/>
      <c r="C5" s="197"/>
      <c r="D5" s="197"/>
      <c r="E5" s="197" t="s">
        <v>264</v>
      </c>
      <c r="F5" s="206" t="s">
        <v>265</v>
      </c>
      <c r="G5" s="207" t="s">
        <v>263</v>
      </c>
      <c r="H5" s="190" t="s">
        <v>263</v>
      </c>
      <c r="I5" s="208" t="s">
        <v>263</v>
      </c>
      <c r="J5" s="197" t="s">
        <v>263</v>
      </c>
      <c r="K5" s="209"/>
      <c r="L5" s="202" t="s">
        <v>274</v>
      </c>
      <c r="M5" s="210" t="s">
        <v>275</v>
      </c>
      <c r="N5" s="205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</row>
    <row r="6" spans="1:35" s="195" customFormat="1" ht="21.75" customHeight="1">
      <c r="A6" s="196"/>
      <c r="B6" s="211" t="s">
        <v>13</v>
      </c>
      <c r="C6" s="211" t="s">
        <v>266</v>
      </c>
      <c r="D6" s="212"/>
      <c r="E6" s="211" t="s">
        <v>267</v>
      </c>
      <c r="F6" s="213" t="s">
        <v>267</v>
      </c>
      <c r="G6" s="214" t="s">
        <v>268</v>
      </c>
      <c r="H6" s="214" t="s">
        <v>269</v>
      </c>
      <c r="I6" s="215" t="s">
        <v>270</v>
      </c>
      <c r="J6" s="213" t="s">
        <v>271</v>
      </c>
      <c r="K6" s="216"/>
      <c r="L6" s="217" t="s">
        <v>276</v>
      </c>
      <c r="M6" s="218" t="s">
        <v>277</v>
      </c>
      <c r="N6" s="205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</row>
    <row r="7" spans="1:35" s="195" customFormat="1" ht="7.5" customHeight="1">
      <c r="A7" s="219"/>
      <c r="B7" s="220"/>
      <c r="C7" s="220"/>
      <c r="D7" s="221"/>
      <c r="E7" s="222"/>
      <c r="F7" s="223"/>
      <c r="G7" s="220"/>
      <c r="H7" s="220"/>
      <c r="I7" s="220"/>
      <c r="J7" s="220"/>
      <c r="K7" s="220"/>
      <c r="L7" s="220"/>
      <c r="M7" s="220"/>
      <c r="N7" s="22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</row>
    <row r="8" spans="1:35" s="230" customFormat="1" ht="35.1" customHeight="1">
      <c r="A8" s="225">
        <v>2015</v>
      </c>
      <c r="B8" s="226">
        <v>317118</v>
      </c>
      <c r="C8" s="226">
        <v>34400</v>
      </c>
      <c r="D8" s="226">
        <v>10415</v>
      </c>
      <c r="E8" s="226">
        <v>5308</v>
      </c>
      <c r="F8" s="226">
        <v>5107</v>
      </c>
      <c r="G8" s="226">
        <v>77490</v>
      </c>
      <c r="H8" s="227">
        <v>48927</v>
      </c>
      <c r="I8" s="227">
        <v>133854</v>
      </c>
      <c r="J8" s="226">
        <v>0</v>
      </c>
      <c r="K8" s="226">
        <v>12032</v>
      </c>
      <c r="L8" s="226">
        <v>10299</v>
      </c>
      <c r="M8" s="226">
        <v>1733</v>
      </c>
      <c r="N8" s="228">
        <v>2015</v>
      </c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</row>
    <row r="9" spans="1:35" s="230" customFormat="1" ht="35.1" customHeight="1">
      <c r="A9" s="225">
        <v>2016</v>
      </c>
      <c r="B9" s="227">
        <v>380417</v>
      </c>
      <c r="C9" s="227">
        <v>38108</v>
      </c>
      <c r="D9" s="227">
        <v>12686</v>
      </c>
      <c r="E9" s="227">
        <v>5564</v>
      </c>
      <c r="F9" s="227">
        <v>7122</v>
      </c>
      <c r="G9" s="227">
        <v>99252</v>
      </c>
      <c r="H9" s="227">
        <v>43531</v>
      </c>
      <c r="I9" s="227">
        <v>151001</v>
      </c>
      <c r="J9" s="227">
        <v>0</v>
      </c>
      <c r="K9" s="227">
        <v>35839</v>
      </c>
      <c r="L9" s="227">
        <v>35462</v>
      </c>
      <c r="M9" s="227">
        <v>377</v>
      </c>
      <c r="N9" s="231">
        <v>2016</v>
      </c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</row>
    <row r="10" spans="1:35" s="230" customFormat="1" ht="35.1" customHeight="1">
      <c r="A10" s="225">
        <v>2017</v>
      </c>
      <c r="B10" s="227">
        <v>427837</v>
      </c>
      <c r="C10" s="227">
        <v>41090</v>
      </c>
      <c r="D10" s="227">
        <v>12661</v>
      </c>
      <c r="E10" s="227">
        <v>6880</v>
      </c>
      <c r="F10" s="227">
        <v>5781</v>
      </c>
      <c r="G10" s="227">
        <v>97159</v>
      </c>
      <c r="H10" s="227">
        <v>52006</v>
      </c>
      <c r="I10" s="227">
        <v>132938</v>
      </c>
      <c r="J10" s="227">
        <v>0</v>
      </c>
      <c r="K10" s="227">
        <v>91983</v>
      </c>
      <c r="L10" s="227">
        <v>79734</v>
      </c>
      <c r="M10" s="227">
        <v>12249</v>
      </c>
      <c r="N10" s="231">
        <v>2017</v>
      </c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</row>
    <row r="11" spans="1:35" s="230" customFormat="1" ht="35.1" customHeight="1">
      <c r="A11" s="225">
        <v>2018</v>
      </c>
      <c r="B11" s="227">
        <v>409890</v>
      </c>
      <c r="C11" s="227">
        <v>38066</v>
      </c>
      <c r="D11" s="227">
        <v>14244</v>
      </c>
      <c r="E11" s="227">
        <v>7296</v>
      </c>
      <c r="F11" s="227">
        <v>6947</v>
      </c>
      <c r="G11" s="227">
        <v>104545</v>
      </c>
      <c r="H11" s="227">
        <v>55407</v>
      </c>
      <c r="I11" s="227">
        <v>119910</v>
      </c>
      <c r="J11" s="227">
        <v>0</v>
      </c>
      <c r="K11" s="227">
        <v>77717</v>
      </c>
      <c r="L11" s="227">
        <v>77709</v>
      </c>
      <c r="M11" s="227">
        <v>8</v>
      </c>
      <c r="N11" s="231">
        <v>2018</v>
      </c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</row>
    <row r="12" spans="1:35" s="233" customFormat="1" ht="35.1" customHeight="1">
      <c r="A12" s="240">
        <v>2019</v>
      </c>
      <c r="B12" s="241">
        <v>488721690</v>
      </c>
      <c r="C12" s="241">
        <v>43660000</v>
      </c>
      <c r="D12" s="241">
        <v>14241573</v>
      </c>
      <c r="E12" s="241">
        <v>7511913</v>
      </c>
      <c r="F12" s="241">
        <v>6729660</v>
      </c>
      <c r="G12" s="241">
        <v>111633140</v>
      </c>
      <c r="H12" s="241">
        <v>79492777</v>
      </c>
      <c r="I12" s="241">
        <v>147350743</v>
      </c>
      <c r="J12" s="241" t="s">
        <v>0</v>
      </c>
      <c r="K12" s="241">
        <v>92343457</v>
      </c>
      <c r="L12" s="241">
        <v>92343457</v>
      </c>
      <c r="M12" s="241" t="s">
        <v>0</v>
      </c>
      <c r="N12" s="231">
        <v>2019</v>
      </c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</row>
    <row r="13" spans="1:35" s="233" customFormat="1" ht="35.1" customHeight="1">
      <c r="A13" s="442">
        <v>2020</v>
      </c>
      <c r="B13" s="443">
        <v>493432496</v>
      </c>
      <c r="C13" s="443">
        <v>45501000</v>
      </c>
      <c r="D13" s="443">
        <v>16717359</v>
      </c>
      <c r="E13" s="443">
        <v>7639594</v>
      </c>
      <c r="F13" s="443">
        <v>9077765</v>
      </c>
      <c r="G13" s="443">
        <v>103382383</v>
      </c>
      <c r="H13" s="443">
        <v>75386394</v>
      </c>
      <c r="I13" s="443">
        <v>198834682</v>
      </c>
      <c r="J13" s="444">
        <v>0</v>
      </c>
      <c r="K13" s="443">
        <v>53610678</v>
      </c>
      <c r="L13" s="443">
        <v>38610678</v>
      </c>
      <c r="M13" s="443">
        <v>15000000</v>
      </c>
      <c r="N13" s="445">
        <v>2020</v>
      </c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232"/>
      <c r="AH13" s="232"/>
      <c r="AI13" s="232"/>
    </row>
    <row r="14" spans="1:35" s="195" customFormat="1" ht="9" customHeight="1">
      <c r="A14" s="234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6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</row>
    <row r="15" spans="1:35" s="195" customFormat="1" ht="15" customHeight="1">
      <c r="A15" s="194" t="s">
        <v>125</v>
      </c>
      <c r="B15" s="194"/>
      <c r="C15" s="194"/>
      <c r="D15" s="194"/>
      <c r="E15" s="237"/>
      <c r="F15" s="237"/>
      <c r="G15" s="237"/>
      <c r="H15" s="237"/>
      <c r="I15" s="237"/>
      <c r="J15" s="237"/>
      <c r="K15" s="237"/>
      <c r="L15" s="237"/>
      <c r="M15" s="237"/>
      <c r="N15" s="175" t="s">
        <v>286</v>
      </c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8"/>
    </row>
    <row r="16" spans="1:35" s="195" customFormat="1" ht="15" customHeight="1">
      <c r="A16" s="194" t="s">
        <v>404</v>
      </c>
      <c r="B16" s="194"/>
      <c r="C16" s="237"/>
      <c r="D16" s="194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8"/>
    </row>
  </sheetData>
  <mergeCells count="3">
    <mergeCell ref="K3:M3"/>
    <mergeCell ref="H1:N1"/>
    <mergeCell ref="A1:G1"/>
  </mergeCells>
  <phoneticPr fontId="3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Normal="100" zoomScaleSheetLayoutView="100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C2" sqref="C2"/>
    </sheetView>
  </sheetViews>
  <sheetFormatPr defaultRowHeight="13.5"/>
  <cols>
    <col min="1" max="1" width="17.88671875" style="262" customWidth="1"/>
    <col min="2" max="2" width="28.88671875" style="261" customWidth="1"/>
    <col min="3" max="3" width="28.44140625" style="261" customWidth="1"/>
    <col min="4" max="4" width="19.21875" style="262" customWidth="1"/>
    <col min="5" max="5" width="19.21875" style="261" customWidth="1"/>
    <col min="6" max="6" width="18.6640625" style="261" customWidth="1"/>
    <col min="7" max="7" width="17.88671875" style="263" customWidth="1"/>
    <col min="8" max="16384" width="8.88671875" style="261"/>
  </cols>
  <sheetData>
    <row r="1" spans="1:7" s="242" customFormat="1" ht="37.5" customHeight="1">
      <c r="A1" s="498" t="s">
        <v>107</v>
      </c>
      <c r="B1" s="498"/>
      <c r="C1" s="498"/>
      <c r="D1" s="498" t="s">
        <v>108</v>
      </c>
      <c r="E1" s="498"/>
      <c r="F1" s="498"/>
      <c r="G1" s="498"/>
    </row>
    <row r="2" spans="1:7" s="243" customFormat="1" ht="26.25" customHeight="1" thickBot="1">
      <c r="A2" s="49" t="s">
        <v>101</v>
      </c>
      <c r="B2" s="49"/>
      <c r="C2" s="49"/>
      <c r="D2" s="49"/>
      <c r="E2" s="49"/>
      <c r="F2" s="49"/>
      <c r="G2" s="51" t="s">
        <v>109</v>
      </c>
    </row>
    <row r="3" spans="1:7" s="116" customFormat="1" ht="25.5" customHeight="1" thickTop="1">
      <c r="A3" s="513" t="s">
        <v>66</v>
      </c>
      <c r="B3" s="510" t="s">
        <v>3</v>
      </c>
      <c r="C3" s="501"/>
      <c r="D3" s="513" t="s">
        <v>11</v>
      </c>
      <c r="E3" s="510"/>
      <c r="F3" s="512" t="s">
        <v>12</v>
      </c>
      <c r="G3" s="514" t="s">
        <v>67</v>
      </c>
    </row>
    <row r="4" spans="1:7" s="116" customFormat="1" ht="32.25" customHeight="1">
      <c r="A4" s="506"/>
      <c r="B4" s="124" t="s">
        <v>38</v>
      </c>
      <c r="C4" s="244" t="s">
        <v>39</v>
      </c>
      <c r="D4" s="139" t="s">
        <v>40</v>
      </c>
      <c r="E4" s="244" t="s">
        <v>17</v>
      </c>
      <c r="F4" s="511"/>
      <c r="G4" s="515"/>
    </row>
    <row r="5" spans="1:7" s="116" customFormat="1" ht="9" customHeight="1">
      <c r="A5" s="58"/>
      <c r="B5" s="245"/>
      <c r="C5" s="246"/>
      <c r="D5" s="246"/>
      <c r="E5" s="246"/>
      <c r="F5" s="247"/>
      <c r="G5" s="54"/>
    </row>
    <row r="6" spans="1:7" s="249" customFormat="1" ht="30" customHeight="1">
      <c r="A6" s="143">
        <v>2015</v>
      </c>
      <c r="B6" s="246">
        <v>359060</v>
      </c>
      <c r="C6" s="246">
        <v>100</v>
      </c>
      <c r="D6" s="246">
        <v>358147</v>
      </c>
      <c r="E6" s="246">
        <v>100</v>
      </c>
      <c r="F6" s="248">
        <v>99.7</v>
      </c>
      <c r="G6" s="103">
        <v>2015</v>
      </c>
    </row>
    <row r="7" spans="1:7" s="249" customFormat="1" ht="30" customHeight="1">
      <c r="A7" s="143">
        <v>2016</v>
      </c>
      <c r="B7" s="246">
        <v>429011</v>
      </c>
      <c r="C7" s="246">
        <v>100</v>
      </c>
      <c r="D7" s="246">
        <v>428157</v>
      </c>
      <c r="E7" s="246">
        <v>100</v>
      </c>
      <c r="F7" s="248">
        <v>99.8</v>
      </c>
      <c r="G7" s="103">
        <v>2016</v>
      </c>
    </row>
    <row r="8" spans="1:7" s="249" customFormat="1" ht="30" customHeight="1">
      <c r="A8" s="143">
        <v>2017</v>
      </c>
      <c r="B8" s="246">
        <v>486228</v>
      </c>
      <c r="C8" s="246">
        <v>100</v>
      </c>
      <c r="D8" s="246">
        <v>489345</v>
      </c>
      <c r="E8" s="246">
        <v>100</v>
      </c>
      <c r="F8" s="248">
        <v>100.6</v>
      </c>
      <c r="G8" s="103">
        <v>2017</v>
      </c>
    </row>
    <row r="9" spans="1:7" s="253" customFormat="1" ht="30" customHeight="1">
      <c r="A9" s="143">
        <v>2018</v>
      </c>
      <c r="B9" s="246">
        <v>520983</v>
      </c>
      <c r="C9" s="250">
        <v>100</v>
      </c>
      <c r="D9" s="251">
        <v>526499</v>
      </c>
      <c r="E9" s="246">
        <v>100.1</v>
      </c>
      <c r="F9" s="252">
        <v>101.05876775249865</v>
      </c>
      <c r="G9" s="103">
        <v>2018</v>
      </c>
    </row>
    <row r="10" spans="1:7" s="253" customFormat="1" ht="30" customHeight="1">
      <c r="A10" s="143">
        <v>2019</v>
      </c>
      <c r="B10" s="246">
        <v>584767</v>
      </c>
      <c r="C10" s="250">
        <v>100</v>
      </c>
      <c r="D10" s="246">
        <v>585551</v>
      </c>
      <c r="E10" s="250">
        <v>100</v>
      </c>
      <c r="F10" s="252">
        <v>100.13</v>
      </c>
      <c r="G10" s="103">
        <v>2019</v>
      </c>
    </row>
    <row r="11" spans="1:7" s="253" customFormat="1" ht="30" customHeight="1">
      <c r="A11" s="437">
        <v>2020</v>
      </c>
      <c r="B11" s="446">
        <v>579092</v>
      </c>
      <c r="C11" s="447">
        <v>100</v>
      </c>
      <c r="D11" s="446">
        <v>579564</v>
      </c>
      <c r="E11" s="447">
        <v>100</v>
      </c>
      <c r="F11" s="448">
        <v>100</v>
      </c>
      <c r="G11" s="432">
        <v>2020</v>
      </c>
    </row>
    <row r="12" spans="1:7" s="249" customFormat="1" ht="24.95" customHeight="1">
      <c r="A12" s="58" t="s">
        <v>137</v>
      </c>
      <c r="B12" s="246">
        <v>45501</v>
      </c>
      <c r="C12" s="449">
        <v>7.9</v>
      </c>
      <c r="D12" s="246">
        <v>45410</v>
      </c>
      <c r="E12" s="449">
        <v>7.8</v>
      </c>
      <c r="F12" s="252">
        <v>99.8</v>
      </c>
      <c r="G12" s="54" t="s">
        <v>138</v>
      </c>
    </row>
    <row r="13" spans="1:7" s="249" customFormat="1" ht="24.95" customHeight="1">
      <c r="A13" s="58" t="s">
        <v>139</v>
      </c>
      <c r="B13" s="246">
        <v>16717</v>
      </c>
      <c r="C13" s="449">
        <v>2.9</v>
      </c>
      <c r="D13" s="246">
        <v>17290</v>
      </c>
      <c r="E13" s="449">
        <v>3</v>
      </c>
      <c r="F13" s="252">
        <v>103.4</v>
      </c>
      <c r="G13" s="54" t="s">
        <v>140</v>
      </c>
    </row>
    <row r="14" spans="1:7" s="54" customFormat="1" ht="24.95" customHeight="1">
      <c r="A14" s="58" t="s">
        <v>141</v>
      </c>
      <c r="B14" s="246">
        <v>103382</v>
      </c>
      <c r="C14" s="449">
        <v>17.899999999999999</v>
      </c>
      <c r="D14" s="246">
        <v>103382</v>
      </c>
      <c r="E14" s="449">
        <v>17.899999999999999</v>
      </c>
      <c r="F14" s="252">
        <v>100</v>
      </c>
      <c r="G14" s="54" t="s">
        <v>142</v>
      </c>
    </row>
    <row r="15" spans="1:7" s="54" customFormat="1" ht="24.95" customHeight="1">
      <c r="A15" s="58" t="s">
        <v>143</v>
      </c>
      <c r="B15" s="246">
        <v>75386</v>
      </c>
      <c r="C15" s="449">
        <v>13</v>
      </c>
      <c r="D15" s="246">
        <v>75386</v>
      </c>
      <c r="E15" s="449">
        <v>13</v>
      </c>
      <c r="F15" s="252">
        <v>100</v>
      </c>
      <c r="G15" s="54" t="s">
        <v>144</v>
      </c>
    </row>
    <row r="16" spans="1:7" s="54" customFormat="1" ht="24.95" customHeight="1">
      <c r="A16" s="58" t="s">
        <v>145</v>
      </c>
      <c r="B16" s="450">
        <v>0</v>
      </c>
      <c r="C16" s="450">
        <v>0</v>
      </c>
      <c r="D16" s="450">
        <v>0</v>
      </c>
      <c r="E16" s="450">
        <v>0</v>
      </c>
      <c r="F16" s="451">
        <v>0</v>
      </c>
      <c r="G16" s="54" t="s">
        <v>146</v>
      </c>
    </row>
    <row r="17" spans="1:7" s="249" customFormat="1" ht="24.95" customHeight="1">
      <c r="A17" s="58" t="s">
        <v>281</v>
      </c>
      <c r="B17" s="246">
        <v>198835</v>
      </c>
      <c r="C17" s="449">
        <v>34.299999999999997</v>
      </c>
      <c r="D17" s="246">
        <v>198825</v>
      </c>
      <c r="E17" s="449">
        <v>34.299999999999997</v>
      </c>
      <c r="F17" s="252">
        <v>100</v>
      </c>
      <c r="G17" s="54" t="s">
        <v>282</v>
      </c>
    </row>
    <row r="18" spans="1:7" s="54" customFormat="1" ht="24.95" customHeight="1">
      <c r="A18" s="58" t="s">
        <v>147</v>
      </c>
      <c r="B18" s="450">
        <v>0</v>
      </c>
      <c r="C18" s="450">
        <v>0</v>
      </c>
      <c r="D18" s="450">
        <v>0</v>
      </c>
      <c r="E18" s="450">
        <v>0</v>
      </c>
      <c r="F18" s="451">
        <v>0</v>
      </c>
      <c r="G18" s="54" t="s">
        <v>148</v>
      </c>
    </row>
    <row r="19" spans="1:7" s="54" customFormat="1" ht="24.95" customHeight="1">
      <c r="A19" s="452" t="s">
        <v>280</v>
      </c>
      <c r="B19" s="453">
        <v>139271</v>
      </c>
      <c r="C19" s="449">
        <v>24</v>
      </c>
      <c r="D19" s="453">
        <v>139271</v>
      </c>
      <c r="E19" s="449">
        <v>24</v>
      </c>
      <c r="F19" s="252">
        <v>100</v>
      </c>
      <c r="G19" s="452" t="s">
        <v>280</v>
      </c>
    </row>
    <row r="20" spans="1:7" s="54" customFormat="1" ht="11.25" customHeight="1">
      <c r="A20" s="254"/>
      <c r="B20" s="255"/>
      <c r="C20" s="256"/>
      <c r="D20" s="257"/>
      <c r="E20" s="258"/>
      <c r="F20" s="259"/>
      <c r="G20" s="108"/>
    </row>
    <row r="21" spans="1:7" s="116" customFormat="1" ht="15" customHeight="1">
      <c r="A21" s="508" t="s">
        <v>201</v>
      </c>
      <c r="B21" s="508"/>
      <c r="C21" s="260"/>
      <c r="D21" s="106"/>
      <c r="E21" s="260"/>
      <c r="F21" s="260"/>
      <c r="G21" s="175" t="s">
        <v>286</v>
      </c>
    </row>
    <row r="22" spans="1:7" s="116" customFormat="1" ht="15" customHeight="1">
      <c r="A22" s="118" t="s">
        <v>405</v>
      </c>
      <c r="D22" s="118"/>
      <c r="G22" s="260"/>
    </row>
    <row r="23" spans="1:7" s="116" customFormat="1" ht="15" customHeight="1">
      <c r="A23" s="118" t="s">
        <v>406</v>
      </c>
      <c r="D23" s="118"/>
      <c r="G23" s="260"/>
    </row>
    <row r="24" spans="1:7">
      <c r="A24" s="261"/>
    </row>
  </sheetData>
  <customSheetViews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3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4"/>
  <sheetViews>
    <sheetView view="pageBreakPreview" zoomScale="85" zoomScaleNormal="100" zoomScaleSheetLayoutView="85" workbookViewId="0">
      <pane xSplit="1" ySplit="5" topLeftCell="B6" activePane="bottomRight" state="frozen"/>
      <selection activeCell="T34" sqref="T34"/>
      <selection pane="topRight" activeCell="T34" sqref="T34"/>
      <selection pane="bottomLeft" activeCell="T34" sqref="T34"/>
      <selection pane="bottomRight" activeCell="E2" sqref="E2"/>
    </sheetView>
  </sheetViews>
  <sheetFormatPr defaultRowHeight="13.5"/>
  <cols>
    <col min="1" max="1" width="11.77734375" style="315" customWidth="1"/>
    <col min="2" max="2" width="17.109375" style="312" customWidth="1"/>
    <col min="3" max="3" width="15.6640625" style="312" customWidth="1"/>
    <col min="4" max="4" width="16" style="312" customWidth="1"/>
    <col min="5" max="5" width="14.5546875" style="312" customWidth="1"/>
    <col min="6" max="6" width="14.88671875" style="313" customWidth="1"/>
    <col min="7" max="7" width="16" style="312" customWidth="1"/>
    <col min="8" max="8" width="16" style="314" customWidth="1"/>
    <col min="9" max="9" width="16" style="313" customWidth="1"/>
    <col min="10" max="10" width="12.109375" style="312" customWidth="1"/>
    <col min="11" max="16384" width="8.88671875" style="122"/>
  </cols>
  <sheetData>
    <row r="1" spans="1:10" s="47" customFormat="1" ht="25.5" customHeight="1">
      <c r="A1" s="264" t="s">
        <v>398</v>
      </c>
      <c r="B1" s="265"/>
      <c r="C1" s="265"/>
      <c r="D1" s="265"/>
      <c r="E1" s="265"/>
      <c r="F1" s="265" t="s">
        <v>128</v>
      </c>
      <c r="G1" s="265"/>
      <c r="H1" s="265"/>
      <c r="I1" s="265"/>
      <c r="J1" s="264"/>
    </row>
    <row r="2" spans="1:10" s="50" customFormat="1" ht="26.25" customHeight="1" thickBot="1">
      <c r="A2" s="266" t="s">
        <v>16</v>
      </c>
      <c r="B2" s="267"/>
      <c r="C2" s="267"/>
      <c r="D2" s="268"/>
      <c r="E2" s="267"/>
      <c r="F2" s="267"/>
      <c r="G2" s="267"/>
      <c r="H2" s="267"/>
      <c r="I2" s="267"/>
      <c r="J2" s="269" t="s">
        <v>104</v>
      </c>
    </row>
    <row r="3" spans="1:10" s="118" customFormat="1" ht="16.5" customHeight="1" thickTop="1">
      <c r="A3" s="270"/>
      <c r="B3" s="271" t="s">
        <v>18</v>
      </c>
      <c r="C3" s="271" t="s">
        <v>85</v>
      </c>
      <c r="D3" s="271" t="s">
        <v>86</v>
      </c>
      <c r="E3" s="272" t="s">
        <v>87</v>
      </c>
      <c r="F3" s="273" t="s">
        <v>88</v>
      </c>
      <c r="G3" s="271" t="s">
        <v>89</v>
      </c>
      <c r="H3" s="271" t="s">
        <v>90</v>
      </c>
      <c r="I3" s="271" t="s">
        <v>91</v>
      </c>
    </row>
    <row r="4" spans="1:10" s="118" customFormat="1" ht="16.5" customHeight="1">
      <c r="A4" s="270" t="s">
        <v>93</v>
      </c>
      <c r="B4" s="274"/>
      <c r="C4" s="274" t="s">
        <v>94</v>
      </c>
      <c r="D4" s="274"/>
      <c r="E4" s="275"/>
      <c r="F4" s="276"/>
      <c r="G4" s="274"/>
      <c r="H4" s="274"/>
      <c r="I4" s="274"/>
      <c r="J4" s="270" t="s">
        <v>92</v>
      </c>
    </row>
    <row r="5" spans="1:10" s="118" customFormat="1" ht="24.75" customHeight="1">
      <c r="A5" s="277"/>
      <c r="B5" s="278" t="s">
        <v>13</v>
      </c>
      <c r="C5" s="278" t="s">
        <v>95</v>
      </c>
      <c r="D5" s="279" t="s">
        <v>98</v>
      </c>
      <c r="E5" s="280" t="s">
        <v>82</v>
      </c>
      <c r="F5" s="281" t="s">
        <v>97</v>
      </c>
      <c r="G5" s="282" t="s">
        <v>96</v>
      </c>
      <c r="H5" s="278" t="s">
        <v>83</v>
      </c>
      <c r="I5" s="278" t="s">
        <v>84</v>
      </c>
      <c r="J5" s="277"/>
    </row>
    <row r="6" spans="1:10" s="118" customFormat="1" ht="12" customHeight="1">
      <c r="A6" s="270"/>
      <c r="B6" s="283"/>
      <c r="C6" s="270"/>
      <c r="D6" s="284"/>
      <c r="E6" s="270"/>
      <c r="F6" s="285"/>
      <c r="G6" s="286"/>
      <c r="H6" s="270"/>
      <c r="I6" s="276"/>
      <c r="J6" s="270"/>
    </row>
    <row r="7" spans="1:10" s="127" customFormat="1" ht="30" customHeight="1">
      <c r="A7" s="287">
        <v>2015</v>
      </c>
      <c r="B7" s="288">
        <v>317118</v>
      </c>
      <c r="C7" s="288">
        <v>18776</v>
      </c>
      <c r="D7" s="288">
        <v>9441</v>
      </c>
      <c r="E7" s="288">
        <v>3205</v>
      </c>
      <c r="F7" s="288">
        <v>16591</v>
      </c>
      <c r="G7" s="288">
        <v>8451</v>
      </c>
      <c r="H7" s="288">
        <v>104084</v>
      </c>
      <c r="I7" s="288">
        <v>6731</v>
      </c>
      <c r="J7" s="289">
        <v>2015</v>
      </c>
    </row>
    <row r="8" spans="1:10" s="127" customFormat="1" ht="30" customHeight="1">
      <c r="A8" s="287">
        <v>2016</v>
      </c>
      <c r="B8" s="288">
        <v>380417</v>
      </c>
      <c r="C8" s="288">
        <v>23359</v>
      </c>
      <c r="D8" s="288">
        <v>7783</v>
      </c>
      <c r="E8" s="288">
        <v>3690</v>
      </c>
      <c r="F8" s="288">
        <v>9553</v>
      </c>
      <c r="G8" s="288">
        <v>9013</v>
      </c>
      <c r="H8" s="288">
        <v>109877</v>
      </c>
      <c r="I8" s="288">
        <v>7136</v>
      </c>
      <c r="J8" s="289">
        <v>2016</v>
      </c>
    </row>
    <row r="9" spans="1:10" s="127" customFormat="1" ht="30" customHeight="1">
      <c r="A9" s="287">
        <v>2017</v>
      </c>
      <c r="B9" s="288">
        <v>300543</v>
      </c>
      <c r="C9" s="288">
        <v>29023</v>
      </c>
      <c r="D9" s="288">
        <v>4733</v>
      </c>
      <c r="E9" s="288">
        <v>4145</v>
      </c>
      <c r="F9" s="288">
        <v>9155</v>
      </c>
      <c r="G9" s="288">
        <v>11780</v>
      </c>
      <c r="H9" s="288">
        <v>112112</v>
      </c>
      <c r="I9" s="288">
        <v>7323</v>
      </c>
      <c r="J9" s="289">
        <v>2017</v>
      </c>
    </row>
    <row r="10" spans="1:10" s="127" customFormat="1" ht="30" customHeight="1">
      <c r="A10" s="287">
        <v>2018</v>
      </c>
      <c r="B10" s="288">
        <v>409890</v>
      </c>
      <c r="C10" s="288">
        <v>25278</v>
      </c>
      <c r="D10" s="288">
        <v>4281</v>
      </c>
      <c r="E10" s="288">
        <v>5398</v>
      </c>
      <c r="F10" s="288">
        <v>15398</v>
      </c>
      <c r="G10" s="288">
        <v>14064</v>
      </c>
      <c r="H10" s="288">
        <v>123930</v>
      </c>
      <c r="I10" s="288">
        <v>7111</v>
      </c>
      <c r="J10" s="289">
        <v>2018</v>
      </c>
    </row>
    <row r="11" spans="1:10" s="118" customFormat="1" ht="30" customHeight="1">
      <c r="A11" s="287">
        <v>2019</v>
      </c>
      <c r="B11" s="290">
        <v>488721690</v>
      </c>
      <c r="C11" s="290">
        <v>72200211</v>
      </c>
      <c r="D11" s="290">
        <v>2557304</v>
      </c>
      <c r="E11" s="290">
        <v>5621221</v>
      </c>
      <c r="F11" s="290">
        <v>23989037</v>
      </c>
      <c r="G11" s="290">
        <v>17739579</v>
      </c>
      <c r="H11" s="290">
        <v>145444981</v>
      </c>
      <c r="I11" s="290">
        <v>10307614</v>
      </c>
      <c r="J11" s="289">
        <v>2019</v>
      </c>
    </row>
    <row r="12" spans="1:10" s="118" customFormat="1" ht="30" customHeight="1">
      <c r="A12" s="454">
        <v>2020</v>
      </c>
      <c r="B12" s="455">
        <v>493432496</v>
      </c>
      <c r="C12" s="455">
        <v>24589325</v>
      </c>
      <c r="D12" s="455">
        <v>26056938</v>
      </c>
      <c r="E12" s="455">
        <v>7790043</v>
      </c>
      <c r="F12" s="455">
        <v>15315740</v>
      </c>
      <c r="G12" s="455">
        <v>20704983</v>
      </c>
      <c r="H12" s="455">
        <v>200352310</v>
      </c>
      <c r="I12" s="455">
        <v>10183860</v>
      </c>
      <c r="J12" s="456">
        <v>2020</v>
      </c>
    </row>
    <row r="13" spans="1:10" s="118" customFormat="1" ht="10.5" customHeight="1">
      <c r="A13" s="291"/>
      <c r="B13" s="292"/>
      <c r="C13" s="292"/>
      <c r="D13" s="292"/>
      <c r="E13" s="292"/>
      <c r="F13" s="292"/>
      <c r="G13" s="292"/>
      <c r="H13" s="292"/>
      <c r="I13" s="292"/>
      <c r="J13" s="293"/>
    </row>
    <row r="14" spans="1:10" s="118" customFormat="1" ht="19.5" customHeight="1">
      <c r="A14" s="294" t="s">
        <v>279</v>
      </c>
      <c r="B14" s="295"/>
      <c r="C14" s="295"/>
      <c r="D14" s="295"/>
      <c r="E14" s="295"/>
      <c r="F14" s="295"/>
      <c r="G14" s="295"/>
      <c r="H14" s="295"/>
      <c r="I14" s="295"/>
      <c r="J14" s="175" t="s">
        <v>286</v>
      </c>
    </row>
    <row r="15" spans="1:10" s="118" customFormat="1" ht="13.5" customHeight="1">
      <c r="A15" s="194" t="s">
        <v>404</v>
      </c>
      <c r="B15" s="296"/>
      <c r="C15" s="296"/>
      <c r="D15" s="296"/>
      <c r="E15" s="296"/>
      <c r="F15" s="297"/>
      <c r="G15" s="296"/>
      <c r="H15" s="298"/>
      <c r="I15" s="297"/>
      <c r="J15" s="296"/>
    </row>
    <row r="16" spans="1:10" s="118" customFormat="1" ht="41.25" customHeight="1">
      <c r="A16" s="294"/>
      <c r="B16" s="295"/>
      <c r="C16" s="295"/>
      <c r="D16" s="295"/>
      <c r="E16" s="295"/>
      <c r="F16" s="295"/>
      <c r="G16" s="295"/>
      <c r="H16" s="295"/>
      <c r="I16" s="295"/>
      <c r="J16" s="175"/>
    </row>
    <row r="17" spans="1:10" s="118" customFormat="1" ht="24.75" customHeight="1">
      <c r="A17" s="264" t="s">
        <v>127</v>
      </c>
      <c r="B17" s="265"/>
      <c r="C17" s="265"/>
      <c r="D17" s="265"/>
      <c r="E17" s="265"/>
      <c r="F17" s="265" t="s">
        <v>136</v>
      </c>
      <c r="G17" s="265"/>
      <c r="H17" s="265"/>
      <c r="I17" s="264"/>
      <c r="J17" s="299"/>
    </row>
    <row r="18" spans="1:10" s="118" customFormat="1" ht="24.75" customHeight="1" thickBot="1">
      <c r="A18" s="266" t="s">
        <v>16</v>
      </c>
      <c r="B18" s="267"/>
      <c r="C18" s="267"/>
      <c r="D18" s="267"/>
      <c r="E18" s="267"/>
      <c r="F18" s="267"/>
      <c r="G18" s="267"/>
      <c r="H18" s="267"/>
      <c r="J18" s="269" t="s">
        <v>149</v>
      </c>
    </row>
    <row r="19" spans="1:10" s="118" customFormat="1" ht="16.5" customHeight="1" thickTop="1">
      <c r="A19" s="270"/>
      <c r="B19" s="271" t="s">
        <v>150</v>
      </c>
      <c r="C19" s="271" t="s">
        <v>151</v>
      </c>
      <c r="D19" s="300" t="s">
        <v>152</v>
      </c>
      <c r="E19" s="272" t="s">
        <v>153</v>
      </c>
      <c r="F19" s="300" t="s">
        <v>154</v>
      </c>
      <c r="G19" s="271" t="s">
        <v>155</v>
      </c>
      <c r="H19" s="554" t="s">
        <v>156</v>
      </c>
      <c r="I19" s="555"/>
    </row>
    <row r="20" spans="1:10" s="118" customFormat="1" ht="16.5" customHeight="1">
      <c r="A20" s="270" t="s">
        <v>157</v>
      </c>
      <c r="B20" s="274" t="s">
        <v>158</v>
      </c>
      <c r="C20" s="274" t="s">
        <v>159</v>
      </c>
      <c r="D20" s="270"/>
      <c r="E20" s="283" t="s">
        <v>160</v>
      </c>
      <c r="F20" s="270"/>
      <c r="G20" s="274"/>
      <c r="I20" s="276"/>
      <c r="J20" s="270" t="s">
        <v>161</v>
      </c>
    </row>
    <row r="21" spans="1:10" s="118" customFormat="1" ht="24.75" customHeight="1">
      <c r="A21" s="277"/>
      <c r="B21" s="301" t="s">
        <v>162</v>
      </c>
      <c r="C21" s="301" t="s">
        <v>163</v>
      </c>
      <c r="D21" s="302" t="s">
        <v>164</v>
      </c>
      <c r="E21" s="280" t="s">
        <v>165</v>
      </c>
      <c r="F21" s="303" t="s">
        <v>166</v>
      </c>
      <c r="G21" s="278" t="s">
        <v>167</v>
      </c>
      <c r="H21" s="556" t="s">
        <v>168</v>
      </c>
      <c r="I21" s="557"/>
      <c r="J21" s="277"/>
    </row>
    <row r="22" spans="1:10" s="127" customFormat="1" ht="27" customHeight="1">
      <c r="A22" s="287">
        <v>2015</v>
      </c>
      <c r="B22" s="288">
        <v>10995</v>
      </c>
      <c r="C22" s="288">
        <v>1090</v>
      </c>
      <c r="D22" s="288">
        <v>49402</v>
      </c>
      <c r="E22" s="288">
        <v>20394</v>
      </c>
      <c r="F22" s="304">
        <v>0</v>
      </c>
      <c r="G22" s="288">
        <v>27003</v>
      </c>
      <c r="H22" s="558">
        <v>40955</v>
      </c>
      <c r="I22" s="559"/>
      <c r="J22" s="289">
        <v>2015</v>
      </c>
    </row>
    <row r="23" spans="1:10" s="127" customFormat="1" ht="27" customHeight="1">
      <c r="A23" s="287">
        <v>2016</v>
      </c>
      <c r="B23" s="288">
        <v>198674</v>
      </c>
      <c r="C23" s="288">
        <v>761</v>
      </c>
      <c r="D23" s="288">
        <v>49666</v>
      </c>
      <c r="E23" s="288">
        <v>24802</v>
      </c>
      <c r="F23" s="304">
        <v>0</v>
      </c>
      <c r="G23" s="288">
        <v>72472</v>
      </c>
      <c r="H23" s="558">
        <v>42437</v>
      </c>
      <c r="I23" s="559"/>
      <c r="J23" s="289">
        <v>2016</v>
      </c>
    </row>
    <row r="24" spans="1:10" s="127" customFormat="1" ht="27" customHeight="1">
      <c r="A24" s="287">
        <v>2017</v>
      </c>
      <c r="B24" s="288">
        <v>17551</v>
      </c>
      <c r="C24" s="288">
        <v>1390</v>
      </c>
      <c r="D24" s="288">
        <v>37587</v>
      </c>
      <c r="E24" s="288">
        <v>21260</v>
      </c>
      <c r="F24" s="305">
        <v>0</v>
      </c>
      <c r="G24" s="305">
        <v>0</v>
      </c>
      <c r="H24" s="558">
        <v>44485</v>
      </c>
      <c r="I24" s="559"/>
      <c r="J24" s="289">
        <v>2017</v>
      </c>
    </row>
    <row r="25" spans="1:10" s="127" customFormat="1" ht="27" customHeight="1">
      <c r="A25" s="287">
        <v>2018</v>
      </c>
      <c r="B25" s="288">
        <v>19414</v>
      </c>
      <c r="C25" s="288">
        <v>1465</v>
      </c>
      <c r="D25" s="288">
        <v>45131</v>
      </c>
      <c r="E25" s="288">
        <v>21398</v>
      </c>
      <c r="F25" s="305">
        <v>0</v>
      </c>
      <c r="G25" s="288">
        <v>75206</v>
      </c>
      <c r="H25" s="558">
        <v>51816</v>
      </c>
      <c r="I25" s="559"/>
      <c r="J25" s="289">
        <v>2018</v>
      </c>
    </row>
    <row r="26" spans="1:10" s="308" customFormat="1" ht="27" customHeight="1">
      <c r="A26" s="306">
        <v>2019</v>
      </c>
      <c r="B26" s="290">
        <v>51279504</v>
      </c>
      <c r="C26" s="290">
        <v>7201241</v>
      </c>
      <c r="D26" s="290">
        <v>57520784</v>
      </c>
      <c r="E26" s="290">
        <v>20534307</v>
      </c>
      <c r="F26" s="305">
        <v>0</v>
      </c>
      <c r="G26" s="290">
        <v>21118559</v>
      </c>
      <c r="H26" s="560">
        <v>53207348</v>
      </c>
      <c r="I26" s="561"/>
      <c r="J26" s="307">
        <v>2019</v>
      </c>
    </row>
    <row r="27" spans="1:10" s="308" customFormat="1" ht="27" customHeight="1">
      <c r="A27" s="457">
        <v>2020</v>
      </c>
      <c r="B27" s="455">
        <v>28419882</v>
      </c>
      <c r="C27" s="455">
        <v>4699350</v>
      </c>
      <c r="D27" s="455">
        <v>51201616</v>
      </c>
      <c r="E27" s="455">
        <v>28214806</v>
      </c>
      <c r="F27" s="305" t="s">
        <v>2</v>
      </c>
      <c r="G27" s="455">
        <v>22210849</v>
      </c>
      <c r="H27" s="552">
        <v>53692794</v>
      </c>
      <c r="I27" s="553"/>
      <c r="J27" s="458">
        <v>2020</v>
      </c>
    </row>
    <row r="28" spans="1:10" s="118" customFormat="1" ht="7.5" customHeight="1">
      <c r="A28" s="291"/>
      <c r="B28" s="292"/>
      <c r="C28" s="292"/>
      <c r="D28" s="292"/>
      <c r="E28" s="292"/>
      <c r="F28" s="309"/>
      <c r="G28" s="292"/>
      <c r="H28" s="292"/>
      <c r="I28" s="310"/>
      <c r="J28" s="293"/>
    </row>
    <row r="29" spans="1:10" s="118" customFormat="1" ht="13.5" customHeight="1">
      <c r="A29" s="294" t="s">
        <v>279</v>
      </c>
      <c r="B29" s="296"/>
      <c r="C29" s="296"/>
      <c r="D29" s="296"/>
      <c r="E29" s="296"/>
      <c r="F29" s="297"/>
      <c r="G29" s="296"/>
      <c r="H29" s="298"/>
      <c r="I29" s="297"/>
      <c r="J29" s="175" t="s">
        <v>286</v>
      </c>
    </row>
    <row r="30" spans="1:10" s="118" customFormat="1" ht="13.5" customHeight="1">
      <c r="A30" s="194" t="s">
        <v>404</v>
      </c>
      <c r="B30" s="296"/>
      <c r="C30" s="296"/>
      <c r="D30" s="296"/>
      <c r="E30" s="296"/>
      <c r="F30" s="297"/>
      <c r="G30" s="296"/>
      <c r="H30" s="298"/>
      <c r="I30" s="297"/>
      <c r="J30" s="296"/>
    </row>
    <row r="31" spans="1:10" s="118" customFormat="1" ht="13.5" customHeight="1">
      <c r="A31" s="311"/>
      <c r="B31" s="296"/>
      <c r="C31" s="296"/>
      <c r="D31" s="296"/>
      <c r="E31" s="296"/>
      <c r="F31" s="297"/>
      <c r="G31" s="296"/>
      <c r="H31" s="298"/>
      <c r="I31" s="297"/>
      <c r="J31" s="296"/>
    </row>
    <row r="32" spans="1:10">
      <c r="A32" s="122"/>
    </row>
    <row r="33" spans="1:1">
      <c r="A33" s="122"/>
    </row>
    <row r="34" spans="1:1">
      <c r="A34" s="122"/>
    </row>
  </sheetData>
  <mergeCells count="8">
    <mergeCell ref="H27:I27"/>
    <mergeCell ref="H19:I19"/>
    <mergeCell ref="H21:I21"/>
    <mergeCell ref="H22:I22"/>
    <mergeCell ref="H23:I23"/>
    <mergeCell ref="H24:I24"/>
    <mergeCell ref="H25:I25"/>
    <mergeCell ref="H26:I26"/>
  </mergeCells>
  <phoneticPr fontId="3" type="noConversion"/>
  <pageMargins left="0.39370078740157483" right="0.39370078740157483" top="0.78740157480314965" bottom="0.78740157480314965" header="0" footer="0"/>
  <pageSetup paperSize="9" scale="92" orientation="portrait" horizontalDpi="2400" verticalDpi="2400" r:id="rId1"/>
  <headerFooter scaleWithDoc="0" alignWithMargins="0"/>
  <colBreaks count="1" manualBreakCount="1">
    <brk id="5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7"/>
  <sheetViews>
    <sheetView view="pageBreakPreview" zoomScale="85" zoomScaleNormal="100" zoomScaleSheetLayoutView="85" workbookViewId="0">
      <pane xSplit="1" ySplit="4" topLeftCell="B5" activePane="bottomRight" state="frozen"/>
      <selection activeCell="T34" sqref="T34"/>
      <selection pane="topRight" activeCell="T34" sqref="T34"/>
      <selection pane="bottomLeft" activeCell="T34" sqref="T34"/>
      <selection pane="bottomRight" activeCell="C2" sqref="C2"/>
    </sheetView>
  </sheetViews>
  <sheetFormatPr defaultRowHeight="13.5"/>
  <cols>
    <col min="1" max="1" width="20.77734375" style="178" customWidth="1"/>
    <col min="2" max="6" width="20.77734375" style="330" customWidth="1"/>
    <col min="7" max="7" width="20.77734375" style="331" customWidth="1"/>
    <col min="8" max="16384" width="8.88671875" style="330"/>
  </cols>
  <sheetData>
    <row r="1" spans="1:7" s="316" customFormat="1" ht="25.5" customHeight="1">
      <c r="A1" s="541" t="s">
        <v>110</v>
      </c>
      <c r="B1" s="541"/>
      <c r="C1" s="541"/>
      <c r="D1" s="541" t="s">
        <v>111</v>
      </c>
      <c r="E1" s="541"/>
      <c r="F1" s="541"/>
      <c r="G1" s="541"/>
    </row>
    <row r="2" spans="1:7" s="185" customFormat="1" ht="26.25" customHeight="1" thickBot="1">
      <c r="A2" s="317" t="s">
        <v>101</v>
      </c>
      <c r="B2" s="153"/>
      <c r="C2" s="153"/>
      <c r="D2" s="152"/>
      <c r="E2" s="152"/>
      <c r="F2" s="153"/>
      <c r="G2" s="153" t="s">
        <v>109</v>
      </c>
    </row>
    <row r="3" spans="1:7" s="195" customFormat="1" ht="28.5" customHeight="1" thickTop="1">
      <c r="A3" s="542" t="s">
        <v>345</v>
      </c>
      <c r="B3" s="538" t="s">
        <v>7</v>
      </c>
      <c r="C3" s="565"/>
      <c r="D3" s="565" t="s">
        <v>19</v>
      </c>
      <c r="E3" s="565"/>
      <c r="F3" s="564" t="s">
        <v>385</v>
      </c>
      <c r="G3" s="562" t="s">
        <v>99</v>
      </c>
    </row>
    <row r="4" spans="1:7" s="195" customFormat="1" ht="34.5" customHeight="1">
      <c r="A4" s="543"/>
      <c r="B4" s="318" t="s">
        <v>14</v>
      </c>
      <c r="C4" s="318" t="s">
        <v>384</v>
      </c>
      <c r="D4" s="171" t="s">
        <v>20</v>
      </c>
      <c r="E4" s="319" t="s">
        <v>384</v>
      </c>
      <c r="F4" s="539"/>
      <c r="G4" s="563"/>
    </row>
    <row r="5" spans="1:7" s="195" customFormat="1" ht="24.95" customHeight="1">
      <c r="A5" s="161">
        <v>2015</v>
      </c>
      <c r="B5" s="320">
        <v>317118</v>
      </c>
      <c r="C5" s="321">
        <v>100</v>
      </c>
      <c r="D5" s="322">
        <v>276087</v>
      </c>
      <c r="E5" s="321">
        <v>100</v>
      </c>
      <c r="F5" s="321">
        <v>87.1</v>
      </c>
      <c r="G5" s="323">
        <v>2015</v>
      </c>
    </row>
    <row r="6" spans="1:7" s="195" customFormat="1" ht="24.95" customHeight="1">
      <c r="A6" s="161">
        <v>2016</v>
      </c>
      <c r="B6" s="320">
        <v>429011</v>
      </c>
      <c r="C6" s="321">
        <v>100</v>
      </c>
      <c r="D6" s="322">
        <v>291990</v>
      </c>
      <c r="E6" s="321">
        <v>100</v>
      </c>
      <c r="F6" s="321">
        <v>68.099999999999994</v>
      </c>
      <c r="G6" s="323">
        <v>2016</v>
      </c>
    </row>
    <row r="7" spans="1:7" s="195" customFormat="1" ht="24.95" customHeight="1">
      <c r="A7" s="161">
        <v>2017</v>
      </c>
      <c r="B7" s="320">
        <v>487228</v>
      </c>
      <c r="C7" s="321">
        <v>100</v>
      </c>
      <c r="D7" s="322">
        <v>300543</v>
      </c>
      <c r="E7" s="321">
        <v>100</v>
      </c>
      <c r="F7" s="321">
        <v>61.7</v>
      </c>
      <c r="G7" s="323">
        <v>2017</v>
      </c>
    </row>
    <row r="8" spans="1:7" s="328" customFormat="1" ht="24.95" customHeight="1">
      <c r="A8" s="58">
        <v>2018</v>
      </c>
      <c r="B8" s="324">
        <v>520984</v>
      </c>
      <c r="C8" s="325">
        <v>100</v>
      </c>
      <c r="D8" s="326">
        <v>338117</v>
      </c>
      <c r="E8" s="325">
        <v>100.00000000000001</v>
      </c>
      <c r="F8" s="325">
        <v>64.899689817729524</v>
      </c>
      <c r="G8" s="327">
        <v>2018</v>
      </c>
    </row>
    <row r="9" spans="1:7" s="328" customFormat="1" ht="24.95" customHeight="1">
      <c r="A9" s="58">
        <v>2019</v>
      </c>
      <c r="B9" s="324">
        <v>584767</v>
      </c>
      <c r="C9" s="325">
        <v>100</v>
      </c>
      <c r="D9" s="326">
        <v>461281</v>
      </c>
      <c r="E9" s="325">
        <v>100</v>
      </c>
      <c r="F9" s="325">
        <v>78.88</v>
      </c>
      <c r="G9" s="327">
        <v>2019</v>
      </c>
    </row>
    <row r="10" spans="1:7" s="328" customFormat="1" ht="24.95" customHeight="1">
      <c r="A10" s="433">
        <v>2020</v>
      </c>
      <c r="B10" s="459">
        <v>579092</v>
      </c>
      <c r="C10" s="460">
        <v>100</v>
      </c>
      <c r="D10" s="369">
        <v>477499</v>
      </c>
      <c r="E10" s="460">
        <v>100</v>
      </c>
      <c r="F10" s="460">
        <v>82.5</v>
      </c>
      <c r="G10" s="461">
        <v>2020</v>
      </c>
    </row>
    <row r="11" spans="1:7" s="260" customFormat="1" ht="24.95" customHeight="1">
      <c r="A11" s="58" t="s">
        <v>85</v>
      </c>
      <c r="B11" s="324">
        <v>28914</v>
      </c>
      <c r="C11" s="325">
        <v>5</v>
      </c>
      <c r="D11" s="462">
        <v>28020</v>
      </c>
      <c r="E11" s="325">
        <v>5.9</v>
      </c>
      <c r="F11" s="460">
        <v>96.9</v>
      </c>
      <c r="G11" s="327" t="s">
        <v>172</v>
      </c>
    </row>
    <row r="12" spans="1:7" s="260" customFormat="1" ht="24.95" customHeight="1">
      <c r="A12" s="58" t="s">
        <v>86</v>
      </c>
      <c r="B12" s="324">
        <v>35523</v>
      </c>
      <c r="C12" s="325">
        <v>6.1</v>
      </c>
      <c r="D12" s="462">
        <v>34028</v>
      </c>
      <c r="E12" s="325">
        <v>7.1</v>
      </c>
      <c r="F12" s="460">
        <v>95.8</v>
      </c>
      <c r="G12" s="327" t="s">
        <v>98</v>
      </c>
    </row>
    <row r="13" spans="1:7" s="260" customFormat="1" ht="24.95" customHeight="1">
      <c r="A13" s="58" t="s">
        <v>173</v>
      </c>
      <c r="B13" s="324">
        <v>7790</v>
      </c>
      <c r="C13" s="325">
        <v>1.3</v>
      </c>
      <c r="D13" s="462">
        <v>7747</v>
      </c>
      <c r="E13" s="325">
        <v>1.6</v>
      </c>
      <c r="F13" s="460">
        <v>99.4</v>
      </c>
      <c r="G13" s="327" t="s">
        <v>174</v>
      </c>
    </row>
    <row r="14" spans="1:7" s="260" customFormat="1" ht="24.95" customHeight="1">
      <c r="A14" s="58" t="s">
        <v>88</v>
      </c>
      <c r="B14" s="324">
        <v>23854</v>
      </c>
      <c r="C14" s="325">
        <v>4.0999999999999996</v>
      </c>
      <c r="D14" s="462">
        <v>13194</v>
      </c>
      <c r="E14" s="325">
        <v>2.8</v>
      </c>
      <c r="F14" s="460">
        <v>55.3</v>
      </c>
      <c r="G14" s="327" t="s">
        <v>175</v>
      </c>
    </row>
    <row r="15" spans="1:7" s="260" customFormat="1" ht="24.95" customHeight="1">
      <c r="A15" s="58" t="s">
        <v>89</v>
      </c>
      <c r="B15" s="324">
        <v>21291</v>
      </c>
      <c r="C15" s="325">
        <v>3.7</v>
      </c>
      <c r="D15" s="462">
        <v>19687</v>
      </c>
      <c r="E15" s="325">
        <v>4.0999999999999996</v>
      </c>
      <c r="F15" s="460">
        <v>92.5</v>
      </c>
      <c r="G15" s="327" t="s">
        <v>176</v>
      </c>
    </row>
    <row r="16" spans="1:7" s="260" customFormat="1" ht="24.95" customHeight="1">
      <c r="A16" s="58" t="s">
        <v>177</v>
      </c>
      <c r="B16" s="324">
        <v>200505</v>
      </c>
      <c r="C16" s="325">
        <v>34.6</v>
      </c>
      <c r="D16" s="462">
        <v>193568</v>
      </c>
      <c r="E16" s="325">
        <v>40.5</v>
      </c>
      <c r="F16" s="460">
        <v>98</v>
      </c>
      <c r="G16" s="327" t="s">
        <v>178</v>
      </c>
    </row>
    <row r="17" spans="1:7" s="260" customFormat="1" ht="24.95" customHeight="1">
      <c r="A17" s="54" t="s">
        <v>179</v>
      </c>
      <c r="B17" s="324">
        <v>10791</v>
      </c>
      <c r="C17" s="325">
        <v>1.9</v>
      </c>
      <c r="D17" s="462">
        <v>9616</v>
      </c>
      <c r="E17" s="325">
        <v>2</v>
      </c>
      <c r="F17" s="460">
        <v>89.1</v>
      </c>
      <c r="G17" s="327" t="s">
        <v>180</v>
      </c>
    </row>
    <row r="18" spans="1:7" s="260" customFormat="1" ht="24.95" customHeight="1">
      <c r="A18" s="54" t="s">
        <v>150</v>
      </c>
      <c r="B18" s="324">
        <v>41448</v>
      </c>
      <c r="C18" s="325">
        <v>7.2</v>
      </c>
      <c r="D18" s="462">
        <v>28723</v>
      </c>
      <c r="E18" s="325">
        <v>6</v>
      </c>
      <c r="F18" s="460">
        <v>69.3</v>
      </c>
      <c r="G18" s="327" t="s">
        <v>181</v>
      </c>
    </row>
    <row r="19" spans="1:7" s="260" customFormat="1" ht="24.95" customHeight="1">
      <c r="A19" s="54" t="s">
        <v>182</v>
      </c>
      <c r="B19" s="324">
        <v>9545</v>
      </c>
      <c r="C19" s="325">
        <v>1.6</v>
      </c>
      <c r="D19" s="462">
        <v>8350</v>
      </c>
      <c r="E19" s="325">
        <v>1.8</v>
      </c>
      <c r="F19" s="460">
        <v>87.5</v>
      </c>
      <c r="G19" s="327" t="s">
        <v>297</v>
      </c>
    </row>
    <row r="20" spans="1:7" s="260" customFormat="1" ht="24.95" customHeight="1">
      <c r="A20" s="106" t="s">
        <v>152</v>
      </c>
      <c r="B20" s="324">
        <v>93565</v>
      </c>
      <c r="C20" s="325">
        <v>16.2</v>
      </c>
      <c r="D20" s="462">
        <v>58840</v>
      </c>
      <c r="E20" s="325">
        <v>12.3</v>
      </c>
      <c r="F20" s="460">
        <v>62.9</v>
      </c>
      <c r="G20" s="327" t="s">
        <v>183</v>
      </c>
    </row>
    <row r="21" spans="1:7" s="260" customFormat="1" ht="24.95" customHeight="1">
      <c r="A21" s="106" t="s">
        <v>153</v>
      </c>
      <c r="B21" s="324">
        <v>39849</v>
      </c>
      <c r="C21" s="325">
        <v>6.9</v>
      </c>
      <c r="D21" s="462">
        <v>22581</v>
      </c>
      <c r="E21" s="325">
        <v>4.8</v>
      </c>
      <c r="F21" s="460">
        <v>56.7</v>
      </c>
      <c r="G21" s="327" t="s">
        <v>184</v>
      </c>
    </row>
    <row r="22" spans="1:7" s="260" customFormat="1" ht="24.95" customHeight="1">
      <c r="A22" s="106" t="s">
        <v>154</v>
      </c>
      <c r="B22" s="463">
        <v>0</v>
      </c>
      <c r="C22" s="463">
        <v>0</v>
      </c>
      <c r="D22" s="463">
        <v>0</v>
      </c>
      <c r="E22" s="463">
        <v>0</v>
      </c>
      <c r="F22" s="464">
        <v>0</v>
      </c>
      <c r="G22" s="327" t="s">
        <v>166</v>
      </c>
    </row>
    <row r="23" spans="1:7" s="260" customFormat="1" ht="24.95" customHeight="1">
      <c r="A23" s="106" t="s">
        <v>185</v>
      </c>
      <c r="B23" s="324">
        <v>12324</v>
      </c>
      <c r="C23" s="325">
        <v>2.1</v>
      </c>
      <c r="D23" s="463">
        <v>0</v>
      </c>
      <c r="E23" s="463">
        <v>0</v>
      </c>
      <c r="F23" s="464">
        <v>0</v>
      </c>
      <c r="G23" s="327" t="s">
        <v>167</v>
      </c>
    </row>
    <row r="24" spans="1:7" s="106" customFormat="1" ht="24.95" customHeight="1">
      <c r="A24" s="465" t="s">
        <v>186</v>
      </c>
      <c r="B24" s="466">
        <v>53693</v>
      </c>
      <c r="C24" s="467">
        <v>9.3000000000000007</v>
      </c>
      <c r="D24" s="468">
        <v>53145</v>
      </c>
      <c r="E24" s="467">
        <v>11.1</v>
      </c>
      <c r="F24" s="469">
        <v>99</v>
      </c>
      <c r="G24" s="426" t="s">
        <v>168</v>
      </c>
    </row>
    <row r="25" spans="1:7" s="116" customFormat="1" ht="15" customHeight="1">
      <c r="A25" s="118" t="s">
        <v>57</v>
      </c>
      <c r="G25" s="175" t="s">
        <v>286</v>
      </c>
    </row>
    <row r="26" spans="1:7" s="195" customFormat="1" ht="15" customHeight="1">
      <c r="A26" s="118" t="s">
        <v>405</v>
      </c>
      <c r="G26" s="329"/>
    </row>
    <row r="27" spans="1:7">
      <c r="A27" s="118" t="s">
        <v>407</v>
      </c>
    </row>
  </sheetData>
  <customSheetViews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2022-10-27T06:44:30Z</dcterms:modified>
</cp:coreProperties>
</file>