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★_통계_빡\기본통계연보\__업체 전달 자료(최종)\"/>
    </mc:Choice>
  </mc:AlternateContent>
  <bookViews>
    <workbookView xWindow="7680" yWindow="270" windowWidth="18915" windowHeight="6750" tabRatio="863" firstSheet="5" activeTab="6"/>
  </bookViews>
  <sheets>
    <sheet name="1. 국세징수" sheetId="2" r:id="rId1"/>
    <sheet name="2. 지방세부담" sheetId="4" r:id="rId2"/>
    <sheet name="3. 지방세징수" sheetId="5" r:id="rId3"/>
    <sheet name="3. 지방세징수 (2-2)" sheetId="6" state="hidden" r:id="rId4"/>
    <sheet name="4. 예산결산총괄" sheetId="7" r:id="rId5"/>
    <sheet name="5. 일반회계세입예산개요" sheetId="19" r:id="rId6"/>
    <sheet name="6. 일반회계세입결산" sheetId="8" r:id="rId7"/>
    <sheet name="7. 일반회계 세출예산개요" sheetId="16" r:id="rId8"/>
    <sheet name="8. 일반회계세출결산" sheetId="9" r:id="rId9"/>
    <sheet name="9. 특별회계세입세출예산개요(1-2)" sheetId="21" r:id="rId10"/>
    <sheet name="10. 특별회계예산결산" sheetId="10" r:id="rId11"/>
    <sheet name="11. 교육비특별회계세입결산" sheetId="11" r:id="rId12"/>
    <sheet name="12. 교육비특별회계세출결산" sheetId="12" r:id="rId13"/>
    <sheet name="13. 시공유재산" sheetId="17" r:id="rId14"/>
  </sheets>
  <definedNames>
    <definedName name="_xlnm._FilterDatabase" localSheetId="2" hidden="1">'3. 지방세징수'!$A$1:$W$14</definedName>
    <definedName name="_xlnm.Print_Area" localSheetId="0">'1. 국세징수'!$A$1:$Z$18</definedName>
    <definedName name="_xlnm.Print_Area" localSheetId="10">'10. 특별회계예산결산'!$A$1:$F$22</definedName>
    <definedName name="_xlnm.Print_Area" localSheetId="1">'2. 지방세부담'!$A$1:$I$15</definedName>
    <definedName name="_xlnm.Print_Area" localSheetId="2">'3. 지방세징수'!$A$1:$W$17</definedName>
    <definedName name="_xlnm.Print_Area" localSheetId="5">'5. 일반회계세입예산개요'!$A$1:$N$17</definedName>
    <definedName name="_xlnm.Print_Area" localSheetId="6">'6. 일반회계세입결산'!$A$1:$G$23</definedName>
    <definedName name="_xlnm.Print_Area" localSheetId="7">'7. 일반회계 세출예산개요'!$A$1:$J$29</definedName>
    <definedName name="_xlnm.Print_Area" localSheetId="8">'8. 일반회계세출결산'!$A$1:$G$31</definedName>
    <definedName name="_xlnm.Print_Area" localSheetId="9">'9. 특별회계세입세출예산개요(1-2)'!$A$1:$Q$26</definedName>
    <definedName name="Z_ADEEC80D_3223_4B61_9B4F_C709FA7414FB_.wvu.PrintArea" localSheetId="6" hidden="1">'6. 일반회계세입결산'!$A$1:$G$21</definedName>
    <definedName name="Z_ADEEC80D_3223_4B61_9B4F_C709FA7414FB_.wvu.Rows" localSheetId="0" hidden="1">'1. 국세징수'!#REF!</definedName>
    <definedName name="Z_ADEEC80D_3223_4B61_9B4F_C709FA7414FB_.wvu.Rows" localSheetId="10" hidden="1">'10. 특별회계예산결산'!#REF!</definedName>
    <definedName name="Z_ADEEC80D_3223_4B61_9B4F_C709FA7414FB_.wvu.Rows" localSheetId="11" hidden="1">'11. 교육비특별회계세입결산'!$4:$4</definedName>
    <definedName name="Z_ADEEC80D_3223_4B61_9B4F_C709FA7414FB_.wvu.Rows" localSheetId="12" hidden="1">'12. 교육비특별회계세출결산'!#REF!</definedName>
    <definedName name="Z_ADEEC80D_3223_4B61_9B4F_C709FA7414FB_.wvu.Rows" localSheetId="1" hidden="1">'2. 지방세부담'!#REF!</definedName>
    <definedName name="Z_ADEEC80D_3223_4B61_9B4F_C709FA7414FB_.wvu.Rows" localSheetId="2" hidden="1">'3. 지방세징수'!#REF!</definedName>
    <definedName name="Z_ADEEC80D_3223_4B61_9B4F_C709FA7414FB_.wvu.Rows" localSheetId="3" hidden="1">'3. 지방세징수 (2-2)'!#REF!</definedName>
    <definedName name="Z_ADEEC80D_3223_4B61_9B4F_C709FA7414FB_.wvu.Rows" localSheetId="4" hidden="1">'4. 예산결산총괄'!#REF!</definedName>
    <definedName name="Z_ADEEC80D_3223_4B61_9B4F_C709FA7414FB_.wvu.Rows" localSheetId="6" hidden="1">'6. 일반회계세입결산'!#REF!</definedName>
    <definedName name="Z_ADEEC80D_3223_4B61_9B4F_C709FA7414FB_.wvu.Rows" localSheetId="8" hidden="1">'8. 일반회계세출결산'!$5:$7</definedName>
    <definedName name="Z_D7CE71CD_137D_11D8_A976_0010B5D500B4_.wvu.PrintArea" localSheetId="6" hidden="1">'6. 일반회계세입결산'!$A$1:$G$21</definedName>
    <definedName name="Z_D7CE71CD_137D_11D8_A976_0010B5D500B4_.wvu.Rows" localSheetId="0" hidden="1">'1. 국세징수'!#REF!</definedName>
    <definedName name="Z_D7CE71CD_137D_11D8_A976_0010B5D500B4_.wvu.Rows" localSheetId="10" hidden="1">'10. 특별회계예산결산'!#REF!</definedName>
    <definedName name="Z_D7CE71CD_137D_11D8_A976_0010B5D500B4_.wvu.Rows" localSheetId="11" hidden="1">'11. 교육비특별회계세입결산'!$4:$4</definedName>
    <definedName name="Z_D7CE71CD_137D_11D8_A976_0010B5D500B4_.wvu.Rows" localSheetId="12" hidden="1">'12. 교육비특별회계세출결산'!#REF!</definedName>
    <definedName name="Z_D7CE71CD_137D_11D8_A976_0010B5D500B4_.wvu.Rows" localSheetId="1" hidden="1">'2. 지방세부담'!#REF!</definedName>
    <definedName name="Z_D7CE71CD_137D_11D8_A976_0010B5D500B4_.wvu.Rows" localSheetId="2" hidden="1">'3. 지방세징수'!#REF!</definedName>
    <definedName name="Z_D7CE71CD_137D_11D8_A976_0010B5D500B4_.wvu.Rows" localSheetId="3" hidden="1">'3. 지방세징수 (2-2)'!#REF!</definedName>
    <definedName name="Z_D7CE71CD_137D_11D8_A976_0010B5D500B4_.wvu.Rows" localSheetId="4" hidden="1">'4. 예산결산총괄'!#REF!</definedName>
    <definedName name="Z_D7CE71CD_137D_11D8_A976_0010B5D500B4_.wvu.Rows" localSheetId="6" hidden="1">'6. 일반회계세입결산'!#REF!</definedName>
    <definedName name="Z_D7CE71CD_137D_11D8_A976_0010B5D500B4_.wvu.Rows" localSheetId="8" hidden="1">'8. 일반회계세출결산'!$5:$7</definedName>
  </definedNames>
  <calcPr calcId="162913"/>
  <customWorkbookViews>
    <customWorkbookView name="정상규 - 기본 보기" guid="{ADEEC80D-3223-4B61-9B4F-C709FA7414FB}" mergeInterval="0" personalView="1" maximized="1" windowWidth="1276" windowHeight="879" tabRatio="863" activeSheetId="11"/>
    <customWorkbookView name="박영숙 - 기본 보기" guid="{D7CE71CD-137D-11D8-A976-0010B5D500B4}" mergeInterval="0" personalView="1" maximized="1" windowWidth="1020" windowHeight="607" tabRatio="863" activeSheetId="4"/>
  </customWorkbookViews>
</workbook>
</file>

<file path=xl/calcChain.xml><?xml version="1.0" encoding="utf-8"?>
<calcChain xmlns="http://schemas.openxmlformats.org/spreadsheetml/2006/main">
  <c r="F28" i="9" l="1"/>
  <c r="F25" i="9"/>
  <c r="F24" i="9"/>
  <c r="F23" i="9"/>
  <c r="F22" i="9"/>
  <c r="F21" i="9"/>
  <c r="F20" i="9"/>
  <c r="F19" i="9"/>
  <c r="F18" i="9"/>
  <c r="F17" i="9"/>
  <c r="F16" i="9"/>
  <c r="F15" i="9"/>
  <c r="F23" i="21" l="1"/>
  <c r="C23" i="21"/>
  <c r="B23" i="21"/>
  <c r="F10" i="21"/>
  <c r="C10" i="21"/>
  <c r="B10" i="21"/>
  <c r="F9" i="12" l="1"/>
  <c r="G8" i="11"/>
  <c r="B8" i="4" l="1"/>
  <c r="L9" i="2"/>
  <c r="D9" i="2"/>
  <c r="C9" i="2" s="1"/>
  <c r="B9" i="2" s="1"/>
  <c r="D11" i="8" l="1"/>
  <c r="B11" i="8"/>
  <c r="F11" i="8" l="1"/>
  <c r="C9" i="10"/>
  <c r="B9" i="10"/>
  <c r="E9" i="10"/>
  <c r="D9" i="10"/>
  <c r="E11" i="8" l="1"/>
  <c r="F8" i="9"/>
  <c r="G8" i="9"/>
  <c r="B14" i="9"/>
  <c r="D14" i="9"/>
  <c r="E28" i="9" l="1"/>
  <c r="E22" i="9"/>
  <c r="E18" i="9"/>
  <c r="E25" i="9"/>
  <c r="E21" i="9"/>
  <c r="E20" i="9"/>
  <c r="E16" i="9"/>
  <c r="E23" i="9"/>
  <c r="E15" i="9"/>
  <c r="E17" i="9"/>
  <c r="E24" i="9"/>
  <c r="E19" i="9"/>
  <c r="C28" i="9"/>
  <c r="C27" i="9"/>
  <c r="C22" i="9"/>
  <c r="C18" i="9"/>
  <c r="C21" i="9"/>
  <c r="C17" i="9"/>
  <c r="C20" i="9"/>
  <c r="C19" i="9"/>
  <c r="C24" i="9"/>
  <c r="C16" i="9"/>
  <c r="C23" i="9"/>
  <c r="C25" i="9"/>
  <c r="C15" i="9"/>
  <c r="F14" i="9"/>
  <c r="C14" i="9" l="1"/>
  <c r="E14" i="9"/>
</calcChain>
</file>

<file path=xl/comments1.xml><?xml version="1.0" encoding="utf-8"?>
<comments xmlns="http://schemas.openxmlformats.org/spreadsheetml/2006/main">
  <authors>
    <author>user</author>
  </authors>
  <commentList>
    <comment ref="A11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<sst xmlns="http://schemas.openxmlformats.org/spreadsheetml/2006/main" count="628" uniqueCount="438">
  <si>
    <t>-</t>
    <phoneticPr fontId="2" type="noConversion"/>
  </si>
  <si>
    <t>연별</t>
  </si>
  <si>
    <t>-</t>
  </si>
  <si>
    <t>예산현액    Budget</t>
    <phoneticPr fontId="2" type="noConversion"/>
  </si>
  <si>
    <t>연별</t>
    <phoneticPr fontId="2" type="noConversion"/>
  </si>
  <si>
    <t>year</t>
    <phoneticPr fontId="2" type="noConversion"/>
  </si>
  <si>
    <t>연 별</t>
    <phoneticPr fontId="2" type="noConversion"/>
  </si>
  <si>
    <t>예산현액           Budget</t>
    <phoneticPr fontId="2" type="noConversion"/>
  </si>
  <si>
    <t>세 입    Revenue</t>
    <phoneticPr fontId="2" type="noConversion"/>
  </si>
  <si>
    <t>세 출    Expenditure</t>
    <phoneticPr fontId="2" type="noConversion"/>
  </si>
  <si>
    <t>잉  여    Surplus</t>
    <phoneticPr fontId="2" type="noConversion"/>
  </si>
  <si>
    <t>결산     Settlement</t>
    <phoneticPr fontId="2" type="noConversion"/>
  </si>
  <si>
    <t>예산대결산비율(%)         Budget / settlement ratio</t>
    <phoneticPr fontId="2" type="noConversion"/>
  </si>
  <si>
    <t>구성비(%)          Composition</t>
    <phoneticPr fontId="2" type="noConversion"/>
  </si>
  <si>
    <t>Total</t>
  </si>
  <si>
    <t>금액
Amount</t>
    <phoneticPr fontId="2" type="noConversion"/>
  </si>
  <si>
    <t>Year</t>
    <phoneticPr fontId="2" type="noConversion"/>
  </si>
  <si>
    <t>단위 : 백만원</t>
  </si>
  <si>
    <t>구성비(%) Composition</t>
    <phoneticPr fontId="2" type="noConversion"/>
  </si>
  <si>
    <t>합      계</t>
  </si>
  <si>
    <t>결  산    Settlement</t>
    <phoneticPr fontId="2" type="noConversion"/>
  </si>
  <si>
    <t>구성비(%)
Composition</t>
    <phoneticPr fontId="2" type="noConversion"/>
  </si>
  <si>
    <t>금액 
Amount</t>
    <phoneticPr fontId="2" type="noConversion"/>
  </si>
  <si>
    <t>인구(명)
(외국인제외)          Population (excludeing foreigners)</t>
    <phoneticPr fontId="2" type="noConversion"/>
  </si>
  <si>
    <t>자료출처 : 회계과</t>
    <phoneticPr fontId="2" type="noConversion"/>
  </si>
  <si>
    <t>계                    
Total</t>
    <phoneticPr fontId="2" type="noConversion"/>
  </si>
  <si>
    <t>직접세
Direct taxes</t>
    <phoneticPr fontId="2" type="noConversion"/>
  </si>
  <si>
    <t>합계   Grand total</t>
    <phoneticPr fontId="2" type="noConversion"/>
  </si>
  <si>
    <t>계</t>
    <phoneticPr fontId="2" type="noConversion"/>
  </si>
  <si>
    <t>도세</t>
    <phoneticPr fontId="2" type="noConversion"/>
  </si>
  <si>
    <t>시군세</t>
    <phoneticPr fontId="2" type="noConversion"/>
  </si>
  <si>
    <t>시·군세      Si, Gun taxes</t>
    <phoneticPr fontId="2" type="noConversion"/>
  </si>
  <si>
    <t>Total</t>
    <phoneticPr fontId="2" type="noConversion"/>
  </si>
  <si>
    <t>Province
taxes</t>
    <phoneticPr fontId="2" type="noConversion"/>
  </si>
  <si>
    <t>Si-Gun 
taxes</t>
    <phoneticPr fontId="2" type="noConversion"/>
  </si>
  <si>
    <t>취득세    Acquisition</t>
    <phoneticPr fontId="2" type="noConversion"/>
  </si>
  <si>
    <t>자동차세       Automobile</t>
    <phoneticPr fontId="2" type="noConversion"/>
  </si>
  <si>
    <t>3. 지 방 세 징 수(2-2)</t>
    <phoneticPr fontId="2" type="noConversion"/>
  </si>
  <si>
    <t>보  통  세  Ordinmary taxes</t>
    <phoneticPr fontId="2" type="noConversion"/>
  </si>
  <si>
    <t>시 . 군 세  Si, Gun taxes</t>
    <phoneticPr fontId="2" type="noConversion"/>
  </si>
  <si>
    <t>지방교육세
Local education</t>
    <phoneticPr fontId="6" type="noConversion"/>
  </si>
  <si>
    <t>시 군 세
Si, Gun taxes</t>
    <phoneticPr fontId="2" type="noConversion"/>
  </si>
  <si>
    <t>Unit : million won</t>
    <phoneticPr fontId="8" type="noConversion"/>
  </si>
  <si>
    <t>금액    
Amount</t>
    <phoneticPr fontId="2" type="noConversion"/>
  </si>
  <si>
    <t>구성비(%)   
Composition</t>
    <phoneticPr fontId="2" type="noConversion"/>
  </si>
  <si>
    <t>금액   
Amount</t>
    <phoneticPr fontId="2" type="noConversion"/>
  </si>
  <si>
    <t>불납결손액       
Deficit</t>
    <phoneticPr fontId="2" type="noConversion"/>
  </si>
  <si>
    <t>예산결정후 증감액②                           
Change in buget amount after budget finalization</t>
    <phoneticPr fontId="2" type="noConversion"/>
  </si>
  <si>
    <t>예산현액①+②          Budget amount</t>
    <phoneticPr fontId="2" type="noConversion"/>
  </si>
  <si>
    <t xml:space="preserve">지출액        Expenditure </t>
    <phoneticPr fontId="2" type="noConversion"/>
  </si>
  <si>
    <t>불용액                                Unused</t>
    <phoneticPr fontId="2" type="noConversion"/>
  </si>
  <si>
    <t>전년도이월액    Carry-over from previous year</t>
    <phoneticPr fontId="2" type="noConversion"/>
  </si>
  <si>
    <t>예비비지출결정액           Estimanted amount of emergency fund</t>
    <phoneticPr fontId="2" type="noConversion"/>
  </si>
  <si>
    <t>이용 및 이체
Use and Trransfer</t>
    <phoneticPr fontId="2" type="noConversion"/>
  </si>
  <si>
    <t>토지                        
Land</t>
    <phoneticPr fontId="2" type="noConversion"/>
  </si>
  <si>
    <t>건물                 
Building</t>
    <phoneticPr fontId="2" type="noConversion"/>
  </si>
  <si>
    <t>1. 국 세 징 수(2-1)</t>
    <phoneticPr fontId="2" type="noConversion"/>
  </si>
  <si>
    <t>세대
(외국인세대제외)     Households (excluding foreign household)</t>
    <phoneticPr fontId="2" type="noConversion"/>
  </si>
  <si>
    <t xml:space="preserve">자료 : 세무과 </t>
    <phoneticPr fontId="2" type="noConversion"/>
  </si>
  <si>
    <t>주행세
Motor fuel
Taxes</t>
    <phoneticPr fontId="2" type="noConversion"/>
  </si>
  <si>
    <t>종합토지세    Synthesis land
Taxes</t>
    <phoneticPr fontId="2" type="noConversion"/>
  </si>
  <si>
    <t>도시계획세
City planning
Taxes</t>
    <phoneticPr fontId="2" type="noConversion"/>
  </si>
  <si>
    <t>도  세
Metropolitan Si
Do taxes</t>
    <phoneticPr fontId="2" type="noConversion"/>
  </si>
  <si>
    <t>담배소비세       Tobacco 
Consumption
Taxes</t>
    <phoneticPr fontId="2" type="noConversion"/>
  </si>
  <si>
    <t>도축세       Butchery
Taxes</t>
    <phoneticPr fontId="2" type="noConversion"/>
  </si>
  <si>
    <t>자료:회계과</t>
    <phoneticPr fontId="2" type="noConversion"/>
  </si>
  <si>
    <t>자료 : 회계과</t>
    <phoneticPr fontId="2" type="noConversion"/>
  </si>
  <si>
    <t>자료 : 경기도동두천양주교육청</t>
    <phoneticPr fontId="2" type="noConversion"/>
  </si>
  <si>
    <t xml:space="preserve">총평가액
Total </t>
    <phoneticPr fontId="2" type="noConversion"/>
  </si>
  <si>
    <t>수량(건)
Quantity</t>
    <phoneticPr fontId="2" type="noConversion"/>
  </si>
  <si>
    <t>Collection of National Taxes</t>
    <phoneticPr fontId="2" type="noConversion"/>
  </si>
  <si>
    <t>연  별</t>
    <phoneticPr fontId="2" type="noConversion"/>
  </si>
  <si>
    <t xml:space="preserve">Year </t>
    <phoneticPr fontId="2" type="noConversion"/>
  </si>
  <si>
    <t>지방세     Local Taxes</t>
    <phoneticPr fontId="2" type="noConversion"/>
  </si>
  <si>
    <t>Collection of Local Taxes</t>
    <phoneticPr fontId="2" type="noConversion"/>
  </si>
  <si>
    <t xml:space="preserve">연별 
및 
회계별                 </t>
    <phoneticPr fontId="2" type="noConversion"/>
  </si>
  <si>
    <t xml:space="preserve">Year
 &amp; 
Item                   </t>
    <phoneticPr fontId="2" type="noConversion"/>
  </si>
  <si>
    <t xml:space="preserve">연별
 및 
회계별                    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</si>
  <si>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</si>
  <si>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</si>
  <si>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>소계
Total</t>
    <phoneticPr fontId="2" type="noConversion"/>
  </si>
  <si>
    <t>공업단지
Industrial
Complex</t>
    <phoneticPr fontId="2" type="noConversion"/>
  </si>
  <si>
    <t>연별 및 회계별</t>
    <phoneticPr fontId="2" type="noConversion"/>
  </si>
  <si>
    <t>회계수</t>
    <phoneticPr fontId="2" type="noConversion"/>
  </si>
  <si>
    <t>예산</t>
    <phoneticPr fontId="2" type="noConversion"/>
  </si>
  <si>
    <t>세입</t>
    <phoneticPr fontId="2" type="noConversion"/>
  </si>
  <si>
    <t>세출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</si>
  <si>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</si>
  <si>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</si>
  <si>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주택사업
Housing
Business</t>
    <phoneticPr fontId="2" type="noConversion"/>
  </si>
  <si>
    <t>주차장사업
Parking
Zone
Business</t>
    <phoneticPr fontId="2" type="noConversion"/>
  </si>
  <si>
    <t>11. 교육비 특별회계 세입 결산</t>
    <phoneticPr fontId="2" type="noConversion"/>
  </si>
  <si>
    <t>Settled Revenues of Special Accounts for Education</t>
    <phoneticPr fontId="2" type="noConversion"/>
  </si>
  <si>
    <t>기반시설</t>
    <phoneticPr fontId="2" type="noConversion"/>
  </si>
  <si>
    <t>유가증권
Stocks and bonds</t>
    <phoneticPr fontId="2" type="noConversion"/>
  </si>
  <si>
    <t>용익물권
Real rights</t>
    <phoneticPr fontId="2" type="noConversion"/>
  </si>
  <si>
    <t>단위 : 백만원</t>
    <phoneticPr fontId="11" type="noConversion"/>
  </si>
  <si>
    <t>Education</t>
  </si>
  <si>
    <t>Social Welfare</t>
  </si>
  <si>
    <t>Health</t>
  </si>
  <si>
    <t>일반공공행정</t>
    <phoneticPr fontId="2" type="noConversion"/>
  </si>
  <si>
    <t>공공질서 및 안전</t>
    <phoneticPr fontId="2" type="noConversion"/>
  </si>
  <si>
    <t>교육</t>
    <phoneticPr fontId="2" type="noConversion"/>
  </si>
  <si>
    <t>문화 및 관광</t>
    <phoneticPr fontId="2" type="noConversion"/>
  </si>
  <si>
    <t>환경보호</t>
    <phoneticPr fontId="2" type="noConversion"/>
  </si>
  <si>
    <t>사회 복지</t>
    <phoneticPr fontId="2" type="noConversion"/>
  </si>
  <si>
    <t>보건</t>
    <phoneticPr fontId="2" type="noConversion"/>
  </si>
  <si>
    <t>Year</t>
    <phoneticPr fontId="43" type="noConversion"/>
  </si>
  <si>
    <t>연 별</t>
    <phoneticPr fontId="5" type="noConversion"/>
  </si>
  <si>
    <t>General public</t>
    <phoneticPr fontId="2" type="noConversion"/>
  </si>
  <si>
    <t>Administration</t>
    <phoneticPr fontId="2" type="noConversion"/>
  </si>
  <si>
    <t>Protection of 
Environment</t>
    <phoneticPr fontId="2" type="noConversion"/>
  </si>
  <si>
    <t>Culture, 
Tourism</t>
    <phoneticPr fontId="2" type="noConversion"/>
  </si>
  <si>
    <t>Public Order, Safety</t>
    <phoneticPr fontId="2" type="noConversion"/>
  </si>
  <si>
    <t xml:space="preserve">Year 
&amp; 
Item          </t>
    <phoneticPr fontId="2" type="noConversion"/>
  </si>
  <si>
    <t>주) 2007년도는 경기도 산하 교육청 전체 자료임</t>
    <phoneticPr fontId="2" type="noConversion"/>
  </si>
  <si>
    <t>주) 동두천양주교육청 관할지역인 동두천 양주를 포함한 수치임</t>
    <phoneticPr fontId="2" type="noConversion"/>
  </si>
  <si>
    <t>Unit : million won</t>
  </si>
  <si>
    <t>단위 : 백만원</t>
    <phoneticPr fontId="2" type="noConversion"/>
  </si>
  <si>
    <t>Unit:Million won</t>
    <phoneticPr fontId="2" type="noConversion"/>
  </si>
  <si>
    <t>2. 지 방 세 부 담</t>
    <phoneticPr fontId="2" type="noConversion"/>
  </si>
  <si>
    <t>Local Tax Burden</t>
    <phoneticPr fontId="2" type="noConversion"/>
  </si>
  <si>
    <t>Unit : million won</t>
    <phoneticPr fontId="2" type="noConversion"/>
  </si>
  <si>
    <t>4. 예 산 결 산 총 괄</t>
    <phoneticPr fontId="2" type="noConversion"/>
  </si>
  <si>
    <t>Summary of Budget and Settlement</t>
    <phoneticPr fontId="2" type="noConversion"/>
  </si>
  <si>
    <t>6. 일반 회계 세입 결산</t>
    <phoneticPr fontId="2" type="noConversion"/>
  </si>
  <si>
    <t>Settled Revenues of General Accounts</t>
    <phoneticPr fontId="2" type="noConversion"/>
  </si>
  <si>
    <t>Unit:Million Won</t>
    <phoneticPr fontId="2" type="noConversion"/>
  </si>
  <si>
    <t>8. 일반회계 세출결산</t>
    <phoneticPr fontId="2" type="noConversion"/>
  </si>
  <si>
    <t>Settled Expenditure of General Accounts</t>
    <phoneticPr fontId="2" type="noConversion"/>
  </si>
  <si>
    <t>9. 특별회계 세입세출 예산개요 (2-1) - 세입</t>
    <phoneticPr fontId="2" type="noConversion"/>
  </si>
  <si>
    <t>10. 특별회계 예산결산</t>
    <phoneticPr fontId="2" type="noConversion"/>
  </si>
  <si>
    <t>Settled Budget of Special Accounts</t>
    <phoneticPr fontId="2" type="noConversion"/>
  </si>
  <si>
    <t>단위 : 천원</t>
    <phoneticPr fontId="2" type="noConversion"/>
  </si>
  <si>
    <t>Unit : Thousand won</t>
    <phoneticPr fontId="2" type="noConversion"/>
  </si>
  <si>
    <t>12. 교육비 특별회계 세출결산</t>
    <phoneticPr fontId="2" type="noConversion"/>
  </si>
  <si>
    <t>Settled Expenditure of Special Accounts for Education</t>
    <phoneticPr fontId="2" type="noConversion"/>
  </si>
  <si>
    <t>Unit : 1,000 won</t>
    <phoneticPr fontId="2" type="noConversion"/>
  </si>
  <si>
    <t>13.  시 공 유 재 산</t>
    <phoneticPr fontId="2" type="noConversion"/>
  </si>
  <si>
    <t>Public Properties Commonly Owned by si</t>
    <phoneticPr fontId="2" type="noConversion"/>
  </si>
  <si>
    <t>단위 : 천㎡. 천원</t>
    <phoneticPr fontId="2" type="noConversion"/>
  </si>
  <si>
    <t>Unit : 1000㎡ , 1000won</t>
    <phoneticPr fontId="2" type="noConversion"/>
  </si>
  <si>
    <t>Year</t>
    <phoneticPr fontId="9" type="noConversion"/>
  </si>
  <si>
    <t>자료 : 회계과</t>
    <phoneticPr fontId="7" type="noConversion"/>
  </si>
  <si>
    <t>예산대결산비율(%)           Budget / settlement ratio</t>
    <phoneticPr fontId="2" type="noConversion"/>
  </si>
  <si>
    <t>연 별</t>
    <phoneticPr fontId="8" type="noConversion"/>
  </si>
  <si>
    <t>7. 일반회계 세출 예산 개요 (2-2)</t>
    <phoneticPr fontId="7" type="noConversion"/>
  </si>
  <si>
    <t>Budget Expenditure of General Accounts</t>
    <phoneticPr fontId="2" type="noConversion"/>
  </si>
  <si>
    <t>Revenues and Settlement of Special Accounts</t>
    <phoneticPr fontId="2" type="noConversion"/>
  </si>
  <si>
    <t>장기미집행도시계획시설대지보상</t>
    <phoneticPr fontId="2" type="noConversion"/>
  </si>
  <si>
    <t>수납액 ②
Amount received</t>
    <phoneticPr fontId="2" type="noConversion"/>
  </si>
  <si>
    <t>예산 ①
Budget</t>
    <phoneticPr fontId="2" type="noConversion"/>
  </si>
  <si>
    <t>미수납액
Amount unreceived</t>
    <phoneticPr fontId="2" type="noConversion"/>
  </si>
  <si>
    <t xml:space="preserve">Year       </t>
    <phoneticPr fontId="2" type="noConversion"/>
  </si>
  <si>
    <t>예산①
Budget</t>
    <phoneticPr fontId="2" type="noConversion"/>
  </si>
  <si>
    <t>다음년도 
이월액
Carry-over to 
next year</t>
    <phoneticPr fontId="2" type="noConversion"/>
  </si>
  <si>
    <t>Budget Expenditure of General Accounts(Cont'd)</t>
    <phoneticPr fontId="2" type="noConversion"/>
  </si>
  <si>
    <t>지방세</t>
    <phoneticPr fontId="2" type="noConversion"/>
  </si>
  <si>
    <t>Local tax</t>
    <phoneticPr fontId="2" type="noConversion"/>
  </si>
  <si>
    <t>세외수입</t>
    <phoneticPr fontId="2" type="noConversion"/>
  </si>
  <si>
    <t>Non-Tax Revenue</t>
    <phoneticPr fontId="2" type="noConversion"/>
  </si>
  <si>
    <t>지방교부세</t>
    <phoneticPr fontId="2" type="noConversion"/>
  </si>
  <si>
    <t>Local Share Tax</t>
    <phoneticPr fontId="2" type="noConversion"/>
  </si>
  <si>
    <t>재정보전금</t>
    <phoneticPr fontId="2" type="noConversion"/>
  </si>
  <si>
    <t>Control grants</t>
    <phoneticPr fontId="2" type="noConversion"/>
  </si>
  <si>
    <t>지방양여금</t>
    <phoneticPr fontId="2" type="noConversion"/>
  </si>
  <si>
    <t>Local transfers</t>
    <phoneticPr fontId="2" type="noConversion"/>
  </si>
  <si>
    <t>지방채</t>
    <phoneticPr fontId="2" type="noConversion"/>
  </si>
  <si>
    <t>Local borrowing</t>
    <phoneticPr fontId="2" type="noConversion"/>
  </si>
  <si>
    <t>Unit : million won</t>
    <phoneticPr fontId="2" type="noConversion"/>
  </si>
  <si>
    <t>농림해양수산</t>
    <phoneticPr fontId="2" type="noConversion"/>
  </si>
  <si>
    <t>산업, 중소기업</t>
    <phoneticPr fontId="2" type="noConversion"/>
  </si>
  <si>
    <t>수송 및 교통</t>
    <phoneticPr fontId="2" type="noConversion"/>
  </si>
  <si>
    <t>국토 및 지역개발</t>
    <phoneticPr fontId="2" type="noConversion"/>
  </si>
  <si>
    <t>과학기술</t>
    <phoneticPr fontId="2" type="noConversion"/>
  </si>
  <si>
    <t>예비비</t>
    <phoneticPr fontId="2" type="noConversion"/>
  </si>
  <si>
    <t>기타</t>
    <phoneticPr fontId="2" type="noConversion"/>
  </si>
  <si>
    <t>연 별</t>
    <phoneticPr fontId="5" type="noConversion"/>
  </si>
  <si>
    <t>Agriculture, Forestry</t>
    <phoneticPr fontId="2" type="noConversion"/>
  </si>
  <si>
    <t>Industry, Small and</t>
    <phoneticPr fontId="2" type="noConversion"/>
  </si>
  <si>
    <t>Country, Region</t>
    <phoneticPr fontId="2" type="noConversion"/>
  </si>
  <si>
    <t>Year</t>
    <phoneticPr fontId="43" type="noConversion"/>
  </si>
  <si>
    <t>Ocean, Marine</t>
    <phoneticPr fontId="2" type="noConversion"/>
  </si>
  <si>
    <t>medium 
enterproses</t>
    <phoneticPr fontId="2" type="noConversion"/>
  </si>
  <si>
    <t>Transportation,
Traffic</t>
    <phoneticPr fontId="2" type="noConversion"/>
  </si>
  <si>
    <t>Development</t>
    <phoneticPr fontId="2" type="noConversion"/>
  </si>
  <si>
    <t>Science Technology</t>
    <phoneticPr fontId="2" type="noConversion"/>
  </si>
  <si>
    <t>Contingency</t>
    <phoneticPr fontId="2" type="noConversion"/>
  </si>
  <si>
    <t>other</t>
    <phoneticPr fontId="2" type="noConversion"/>
  </si>
  <si>
    <t>자료출처 : 회계과</t>
    <phoneticPr fontId="2" type="noConversion"/>
  </si>
  <si>
    <t>레저세
Leisure</t>
    <phoneticPr fontId="2" type="noConversion"/>
  </si>
  <si>
    <t>징수결정액
Estimated amount of collection</t>
    <phoneticPr fontId="2" type="noConversion"/>
  </si>
  <si>
    <t>General public Administration</t>
    <phoneticPr fontId="2" type="noConversion"/>
  </si>
  <si>
    <t>교    육</t>
    <phoneticPr fontId="2" type="noConversion"/>
  </si>
  <si>
    <t>Education</t>
    <phoneticPr fontId="2" type="noConversion"/>
  </si>
  <si>
    <t>Culture, Tourism</t>
    <phoneticPr fontId="2" type="noConversion"/>
  </si>
  <si>
    <t>Protection of Environment</t>
    <phoneticPr fontId="2" type="noConversion"/>
  </si>
  <si>
    <t>사회복지</t>
    <phoneticPr fontId="2" type="noConversion"/>
  </si>
  <si>
    <t>Social Welfare</t>
    <phoneticPr fontId="2" type="noConversion"/>
  </si>
  <si>
    <t>보    건</t>
    <phoneticPr fontId="2" type="noConversion"/>
  </si>
  <si>
    <t>Health</t>
    <phoneticPr fontId="2" type="noConversion"/>
  </si>
  <si>
    <t xml:space="preserve">Agriculture, Forestry, Ocean,Marine </t>
    <phoneticPr fontId="2" type="noConversion"/>
  </si>
  <si>
    <t>산업 중소기업</t>
    <phoneticPr fontId="2" type="noConversion"/>
  </si>
  <si>
    <t>Transportation,Traffic</t>
    <phoneticPr fontId="2" type="noConversion"/>
  </si>
  <si>
    <t>Country, Region Development</t>
    <phoneticPr fontId="2" type="noConversion"/>
  </si>
  <si>
    <t>예 비 비</t>
    <phoneticPr fontId="2" type="noConversion"/>
  </si>
  <si>
    <t>기     타</t>
    <phoneticPr fontId="2" type="noConversion"/>
  </si>
  <si>
    <t>자료출처 : 회계과</t>
    <phoneticPr fontId="2" type="noConversion"/>
  </si>
  <si>
    <t>9. 특별회계 세입세출 예산개요 (2-2) - 세출</t>
    <phoneticPr fontId="2" type="noConversion"/>
  </si>
  <si>
    <t>Revenues and Settlement of Special Accounts</t>
    <phoneticPr fontId="2" type="noConversion"/>
  </si>
  <si>
    <t>단위 : 백만원</t>
    <phoneticPr fontId="2" type="noConversion"/>
  </si>
  <si>
    <t>Unit : million won</t>
    <phoneticPr fontId="2" type="noConversion"/>
  </si>
  <si>
    <t>연별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</si>
  <si>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</si>
  <si>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</si>
  <si>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 xml:space="preserve">Year </t>
    <phoneticPr fontId="2" type="noConversion"/>
  </si>
  <si>
    <t>소계
Total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</si>
  <si>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</si>
  <si>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</si>
  <si>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보    통    세                                                             Ordinmary taxes</t>
    <phoneticPr fontId="2" type="noConversion"/>
  </si>
  <si>
    <t>공작물
Constructure</t>
    <phoneticPr fontId="2" type="noConversion"/>
  </si>
  <si>
    <t>점
Piece</t>
    <phoneticPr fontId="2" type="noConversion"/>
  </si>
  <si>
    <t>평가액
Appraisal value</t>
    <phoneticPr fontId="2" type="noConversion"/>
  </si>
  <si>
    <t>자료 : 회계과</t>
    <phoneticPr fontId="2" type="noConversion"/>
  </si>
  <si>
    <t>의료급여기금
Medical
Trentment
Protection Fund</t>
    <phoneticPr fontId="2" type="noConversion"/>
  </si>
  <si>
    <t>생활안정자금
융자사업
Needy Person
Stabizing
Life Fund</t>
    <phoneticPr fontId="2" type="noConversion"/>
  </si>
  <si>
    <t>토지구획
정리사업
Land Partitions of
Agricultural</t>
    <phoneticPr fontId="2" type="noConversion"/>
  </si>
  <si>
    <t>동두천시양주권광역자원회수시설설치임시</t>
    <phoneticPr fontId="2" type="noConversion"/>
  </si>
  <si>
    <t xml:space="preserve">자료:세무과 </t>
    <phoneticPr fontId="2" type="noConversion"/>
  </si>
  <si>
    <t xml:space="preserve">   </t>
    <phoneticPr fontId="2" type="noConversion"/>
  </si>
  <si>
    <t>5. 일반회계 세입예산 개요</t>
    <phoneticPr fontId="7" type="noConversion"/>
  </si>
  <si>
    <t>주    1. 최종예산액임.(당초예산에 추가경정예산 등이 포함된 예산-&gt;결산서내 예산액을 의미)</t>
    <phoneticPr fontId="7" type="noConversion"/>
  </si>
  <si>
    <t>주  1. 예산대 결산비율은 예산 분의 결산의 비율을 말함(결산*100/예산)</t>
    <phoneticPr fontId="2" type="noConversion"/>
  </si>
  <si>
    <t xml:space="preserve">     2. 예산현액 = 예산액 + 전년도이월액</t>
    <phoneticPr fontId="2" type="noConversion"/>
  </si>
  <si>
    <t>발전소주변지역지원사업</t>
    <phoneticPr fontId="2" type="noConversion"/>
  </si>
  <si>
    <t>기타특별회계                Other special accounts</t>
    <phoneticPr fontId="2" type="noConversion"/>
  </si>
  <si>
    <t xml:space="preserve">기타특별회계           Other special accounts          </t>
    <phoneticPr fontId="2" type="noConversion"/>
  </si>
  <si>
    <t>주   1. 차인잔액(세입-세출)과 세입액의 합은 예산현액임</t>
    <phoneticPr fontId="2" type="noConversion"/>
  </si>
  <si>
    <t>기계기구</t>
    <phoneticPr fontId="2" type="noConversion"/>
  </si>
  <si>
    <t>합        계</t>
  </si>
  <si>
    <t xml:space="preserve">방 위 세 </t>
  </si>
  <si>
    <t>교 육 세</t>
  </si>
  <si>
    <t>교통.에너지</t>
  </si>
  <si>
    <t>농어촌특별세</t>
  </si>
  <si>
    <t>종합부동산세</t>
  </si>
  <si>
    <t>계</t>
  </si>
  <si>
    <t>인지세</t>
  </si>
  <si>
    <t>과년도수입</t>
  </si>
  <si>
    <t>소계</t>
  </si>
  <si>
    <t>소득세</t>
  </si>
  <si>
    <t>법인세</t>
  </si>
  <si>
    <t>상속세</t>
  </si>
  <si>
    <t>자산재</t>
  </si>
  <si>
    <t>부가가치세</t>
  </si>
  <si>
    <t>전화세</t>
  </si>
  <si>
    <t>주   세</t>
  </si>
  <si>
    <t>증권거래세</t>
  </si>
  <si>
    <t xml:space="preserve"> Transpor.</t>
  </si>
  <si>
    <t>Special tax</t>
  </si>
  <si>
    <t>Comprehensive</t>
  </si>
  <si>
    <t>Earned Income</t>
  </si>
  <si>
    <t xml:space="preserve">Value </t>
  </si>
  <si>
    <t xml:space="preserve">Special </t>
  </si>
  <si>
    <t>Telephone</t>
  </si>
  <si>
    <t>Liquor</t>
  </si>
  <si>
    <t xml:space="preserve">Securities </t>
  </si>
  <si>
    <t xml:space="preserve">Stamp </t>
  </si>
  <si>
    <t>Revenues from</t>
  </si>
  <si>
    <t xml:space="preserve">Defense </t>
  </si>
  <si>
    <t>Energy.</t>
  </si>
  <si>
    <t xml:space="preserve">for rural </t>
  </si>
  <si>
    <t>real estate</t>
  </si>
  <si>
    <t>Grand total</t>
  </si>
  <si>
    <t>Sub-total</t>
  </si>
  <si>
    <t xml:space="preserve">Income </t>
  </si>
  <si>
    <t>Tax Credit</t>
  </si>
  <si>
    <t>Corporation taxes</t>
  </si>
  <si>
    <t>Inheritance taxes</t>
  </si>
  <si>
    <t>Gift</t>
  </si>
  <si>
    <t>Sub total</t>
  </si>
  <si>
    <t>added taxes</t>
  </si>
  <si>
    <t>excise taxes</t>
  </si>
  <si>
    <t>taxes</t>
  </si>
  <si>
    <t xml:space="preserve"> taxes</t>
  </si>
  <si>
    <t>exchange taxes</t>
  </si>
  <si>
    <t xml:space="preserve"> previous year</t>
  </si>
  <si>
    <t>Environment</t>
  </si>
  <si>
    <t>development</t>
  </si>
  <si>
    <t>holding tax</t>
  </si>
  <si>
    <r>
      <t>.환경세</t>
    </r>
    <r>
      <rPr>
        <vertAlign val="superscript"/>
        <sz val="10"/>
        <rFont val="나눔바른고딕 Light"/>
        <family val="3"/>
        <charset val="129"/>
      </rPr>
      <t>4)</t>
    </r>
  </si>
  <si>
    <r>
      <t>증여세</t>
    </r>
    <r>
      <rPr>
        <vertAlign val="superscript"/>
        <sz val="10"/>
        <rFont val="나눔바른고딕 Light"/>
        <family val="3"/>
        <charset val="129"/>
      </rPr>
      <t xml:space="preserve"> 1)</t>
    </r>
  </si>
  <si>
    <r>
      <t xml:space="preserve">개별소비세 </t>
    </r>
    <r>
      <rPr>
        <vertAlign val="superscript"/>
        <sz val="10"/>
        <rFont val="나눔바른고딕 Light"/>
        <family val="3"/>
        <charset val="129"/>
      </rPr>
      <t>3)</t>
    </r>
  </si>
  <si>
    <r>
      <t>평가세</t>
    </r>
    <r>
      <rPr>
        <vertAlign val="superscript"/>
        <sz val="10"/>
        <rFont val="나눔바른고딕 Light"/>
        <family val="3"/>
        <charset val="129"/>
      </rPr>
      <t xml:space="preserve"> 2)</t>
    </r>
  </si>
  <si>
    <t xml:space="preserve">        3. 2008년부터 특별소비세는 개별소비세로 세목 명칭이 변경     4. 교통세 → 교통.에너지.환경세로 변경,   </t>
    <phoneticPr fontId="2" type="noConversion"/>
  </si>
  <si>
    <t>내      국      세         Internal   Taxes</t>
    <phoneticPr fontId="2" type="noConversion"/>
  </si>
  <si>
    <t>내      국      세      Internal taxes</t>
    <phoneticPr fontId="2" type="noConversion"/>
  </si>
  <si>
    <t xml:space="preserve">        5. 2014년 직접세에 근로장려금 추가 </t>
    <phoneticPr fontId="2" type="noConversion"/>
  </si>
  <si>
    <t xml:space="preserve">        6. 2013년 5월 포천세무서 신설(포천, 철원, 동두천, 연천) 이전 자료는 의정부,동두천,양주,연천,포천,철원 포함</t>
    <phoneticPr fontId="2" type="noConversion"/>
  </si>
  <si>
    <t xml:space="preserve">간     접     세 </t>
    <phoneticPr fontId="2" type="noConversion"/>
  </si>
  <si>
    <t xml:space="preserve">연별  </t>
    <phoneticPr fontId="2" type="noConversion"/>
  </si>
  <si>
    <t>증감 (② - ①)                            Increase or decrease</t>
    <phoneticPr fontId="2" type="noConversion"/>
  </si>
  <si>
    <t xml:space="preserve">Year      </t>
    <phoneticPr fontId="2" type="noConversion"/>
  </si>
  <si>
    <t>주     1. 동두천양주교육청 관할구역인 동두천과 양주를 포함한 수치임</t>
    <phoneticPr fontId="2" type="noConversion"/>
  </si>
  <si>
    <t>세대당부담액(원)                  
Tax burben per household(won)</t>
    <phoneticPr fontId="2" type="noConversion"/>
  </si>
  <si>
    <t>주민세                       Inhabitant</t>
    <phoneticPr fontId="2" type="noConversion"/>
  </si>
  <si>
    <t>과  년  도  수  입                                               Revenues from previous year</t>
    <phoneticPr fontId="2" type="noConversion"/>
  </si>
  <si>
    <t xml:space="preserve">주   1. 2010년 세목신설(지방소비세,지방소득세), 2010년 세목폐지(농업소득세), 2011년 세목통합(등록면허세(면허세+등록세),
</t>
    <phoneticPr fontId="2" type="noConversion"/>
  </si>
  <si>
    <t xml:space="preserve">            자동차(자동차세+주행세),지역자원시설세(공동시설세+지역개발세),주민세(주민세+사업소세)),  2011년 세목폐지</t>
    <phoneticPr fontId="2" type="noConversion"/>
  </si>
  <si>
    <t xml:space="preserve">           (등록세, 면허세, 주행세, 공동시설세, 지역개발세, 사업소세)</t>
    <phoneticPr fontId="2" type="noConversion"/>
  </si>
  <si>
    <t>일반</t>
  </si>
  <si>
    <t>특별</t>
  </si>
  <si>
    <t>계(A)</t>
  </si>
  <si>
    <t>일반(B)</t>
  </si>
  <si>
    <t>특별(C)</t>
  </si>
  <si>
    <t>General accounts</t>
  </si>
  <si>
    <t>Special accounts</t>
  </si>
  <si>
    <t>계(D)</t>
  </si>
  <si>
    <t>일반(E)</t>
  </si>
  <si>
    <t>특별(F)</t>
  </si>
  <si>
    <t>계(A－D)</t>
  </si>
  <si>
    <t>일반(B－E)</t>
  </si>
  <si>
    <t>특별(C－F)</t>
  </si>
  <si>
    <t>합계</t>
  </si>
  <si>
    <t>지방세</t>
  </si>
  <si>
    <t>세외수입</t>
  </si>
  <si>
    <t>Non-tax revenues</t>
  </si>
  <si>
    <t>지방교부세</t>
  </si>
  <si>
    <t>보조금</t>
  </si>
  <si>
    <t>지방채</t>
  </si>
  <si>
    <t>경상적세외수입</t>
  </si>
  <si>
    <t>임시적세외수입</t>
  </si>
  <si>
    <t xml:space="preserve"> </t>
  </si>
  <si>
    <t>Current</t>
  </si>
  <si>
    <t>Temporary</t>
  </si>
  <si>
    <t>Local tax</t>
  </si>
  <si>
    <t>non-tax revenues</t>
  </si>
  <si>
    <t>Local share tax</t>
  </si>
  <si>
    <t>Control grants</t>
  </si>
  <si>
    <t>Subsidies</t>
  </si>
  <si>
    <t>Local borrowing</t>
  </si>
  <si>
    <t>보전수입 등</t>
  </si>
  <si>
    <t>내부거래</t>
  </si>
  <si>
    <t>Conservation</t>
  </si>
  <si>
    <t xml:space="preserve">Internal </t>
  </si>
  <si>
    <t xml:space="preserve"> revenues</t>
  </si>
  <si>
    <t>transaction</t>
  </si>
  <si>
    <t>…</t>
    <phoneticPr fontId="2" type="noConversion"/>
  </si>
  <si>
    <t>…</t>
    <phoneticPr fontId="2" type="noConversion"/>
  </si>
  <si>
    <t xml:space="preserve">        2. 2014년 보전수입 등 내부거래 추가 </t>
    <phoneticPr fontId="7" type="noConversion"/>
  </si>
  <si>
    <r>
      <t>보전수입 등 및 내부거래</t>
    </r>
    <r>
      <rPr>
        <vertAlign val="superscript"/>
        <sz val="8"/>
        <color theme="1"/>
        <rFont val="맑은 고딕"/>
        <family val="3"/>
        <charset val="129"/>
        <scheme val="minor"/>
      </rPr>
      <t>2)</t>
    </r>
    <r>
      <rPr>
        <sz val="8"/>
        <color theme="1"/>
        <rFont val="맑은 고딕"/>
        <family val="3"/>
        <charset val="129"/>
        <scheme val="minor"/>
      </rPr>
      <t xml:space="preserve">
Conservation revenues and Internal transaction</t>
    </r>
  </si>
  <si>
    <r>
      <t>7. 일반회계 세출 예산 개요 (2-1)</t>
    </r>
    <r>
      <rPr>
        <b/>
        <vertAlign val="superscript"/>
        <sz val="14"/>
        <rFont val="나눔바른고딕 Light"/>
        <family val="3"/>
        <charset val="129"/>
      </rPr>
      <t xml:space="preserve"> 1)</t>
    </r>
    <phoneticPr fontId="7" type="noConversion"/>
  </si>
  <si>
    <t>자료 : 회계과</t>
    <phoneticPr fontId="2" type="noConversion"/>
  </si>
  <si>
    <t>-</t>
    <phoneticPr fontId="2" type="noConversion"/>
  </si>
  <si>
    <t>주    1. 2010년 자산액 평가방법 변경(공시지가→재산 취득가액)</t>
    <phoneticPr fontId="2" type="noConversion"/>
  </si>
  <si>
    <t>보전수입 등
 내부거래</t>
  </si>
  <si>
    <t>보조금</t>
    <phoneticPr fontId="2" type="noConversion"/>
  </si>
  <si>
    <t>Subsidies</t>
    <phoneticPr fontId="2" type="noConversion"/>
  </si>
  <si>
    <t>Source : National Tax Office</t>
  </si>
  <si>
    <t>자료 : 국세청 『국세통계연보』</t>
    <phoneticPr fontId="2" type="noConversion"/>
  </si>
  <si>
    <t>source : Texation Dept.</t>
    <phoneticPr fontId="2" type="noConversion"/>
  </si>
  <si>
    <t>source : Accounting Dept.</t>
    <phoneticPr fontId="2" type="noConversion"/>
  </si>
  <si>
    <t>Source : DongducheonYangju Office of Education Gyeonggi province</t>
  </si>
  <si>
    <t>Source : DongducheonYangju Office of Education Gyeonggi province</t>
    <phoneticPr fontId="2" type="noConversion"/>
  </si>
  <si>
    <t>주수(천주)                     Trees</t>
    <phoneticPr fontId="2" type="noConversion"/>
  </si>
  <si>
    <t>평가액                      Appraisal value</t>
    <phoneticPr fontId="2" type="noConversion"/>
  </si>
  <si>
    <t xml:space="preserve">면적(㎡)                           Area              </t>
    <phoneticPr fontId="2" type="noConversion"/>
  </si>
  <si>
    <t>면적(천㎡)                                      Area</t>
    <phoneticPr fontId="2" type="noConversion"/>
  </si>
  <si>
    <t>평가액                                  Appraisal value</t>
    <phoneticPr fontId="2" type="noConversion"/>
  </si>
  <si>
    <t>…</t>
    <phoneticPr fontId="2" type="noConversion"/>
  </si>
  <si>
    <t>무체재산                                         Intangible property</t>
    <phoneticPr fontId="2" type="noConversion"/>
  </si>
  <si>
    <t>-</t>
    <phoneticPr fontId="2" type="noConversion"/>
  </si>
  <si>
    <t>주   1. 간접세는 레저세,담배소비세,도축세,주행세,지방소비세</t>
    <phoneticPr fontId="2" type="noConversion"/>
  </si>
  <si>
    <t xml:space="preserve">       2. 결산기준</t>
    <phoneticPr fontId="2" type="noConversion"/>
  </si>
  <si>
    <t>간접세1)
Indirect taxes</t>
    <phoneticPr fontId="2" type="noConversion"/>
  </si>
  <si>
    <t>1인당부담액(원)2)       
Tax burden per capita(won)</t>
    <phoneticPr fontId="2" type="noConversion"/>
  </si>
  <si>
    <r>
      <t>근로장려금</t>
    </r>
    <r>
      <rPr>
        <vertAlign val="superscript"/>
        <sz val="10"/>
        <rFont val="나눔바른고딕 Light"/>
        <family val="3"/>
        <charset val="129"/>
      </rPr>
      <t>5)</t>
    </r>
    <phoneticPr fontId="2" type="noConversion"/>
  </si>
  <si>
    <t>주    1) 2012년까지 상속세에 증여세 포함 2) 2015년 직접세에 자녀장려금 추가</t>
    <phoneticPr fontId="2" type="noConversion"/>
  </si>
  <si>
    <t>Child</t>
    <phoneticPr fontId="85" type="noConversion"/>
  </si>
  <si>
    <t>Tax Credit</t>
    <phoneticPr fontId="85" type="noConversion"/>
  </si>
  <si>
    <r>
      <t>자녀장려금</t>
    </r>
    <r>
      <rPr>
        <vertAlign val="superscript"/>
        <sz val="10"/>
        <rFont val="나눔바른고딕 Light"/>
        <family val="3"/>
        <charset val="129"/>
      </rPr>
      <t>2)</t>
    </r>
    <phoneticPr fontId="85" type="noConversion"/>
  </si>
  <si>
    <t>주      1. 예산대 결산비율은 예산 분의 결산의 비율을 말함(결산*100/예산)</t>
    <phoneticPr fontId="2" type="noConversion"/>
  </si>
  <si>
    <t xml:space="preserve">          2. 예산현액 = 예산액 + 전년도이월액</t>
    <phoneticPr fontId="2" type="noConversion"/>
  </si>
  <si>
    <t>직 접 세  Direct Taxes</t>
    <phoneticPr fontId="2" type="noConversion"/>
  </si>
  <si>
    <t xml:space="preserve">  Indirect taxes</t>
    <phoneticPr fontId="2" type="noConversion"/>
  </si>
  <si>
    <t>Industry, Small and medium enterprises</t>
    <phoneticPr fontId="2" type="noConversion"/>
  </si>
  <si>
    <t>의료급여기금
Medical
Treatment
Protection Fund</t>
    <phoneticPr fontId="2" type="noConversion"/>
  </si>
  <si>
    <t>source : Accounting Dept.</t>
    <phoneticPr fontId="2" type="noConversion"/>
  </si>
  <si>
    <t>등록면허세
Registration
license</t>
    <phoneticPr fontId="2" type="noConversion"/>
  </si>
  <si>
    <t>도세 Province taxes</t>
    <phoneticPr fontId="2" type="noConversion"/>
  </si>
  <si>
    <t>재산세
Property</t>
    <phoneticPr fontId="2" type="noConversion"/>
  </si>
  <si>
    <t>지방소비세
Local consumption</t>
    <phoneticPr fontId="2" type="noConversion"/>
  </si>
  <si>
    <t>지방소비세
Local
 consumption</t>
    <phoneticPr fontId="2" type="noConversion"/>
  </si>
  <si>
    <t>시.군세
  Si,Gun taxes</t>
    <phoneticPr fontId="2" type="noConversion"/>
  </si>
  <si>
    <t>도세 Province taxes</t>
    <phoneticPr fontId="2" type="noConversion"/>
  </si>
  <si>
    <t>목 적 세 Objective taxes</t>
    <phoneticPr fontId="2" type="noConversion"/>
  </si>
  <si>
    <t>지역자원시설세
Local resources
Facilities</t>
    <phoneticPr fontId="2" type="noConversion"/>
  </si>
  <si>
    <t>계</t>
    <phoneticPr fontId="85" type="noConversion"/>
  </si>
  <si>
    <t>Sub-Total</t>
    <phoneticPr fontId="2" type="noConversion"/>
  </si>
  <si>
    <t>과  년  도  수  입  
 Revenues from previous year</t>
    <phoneticPr fontId="2" type="noConversion"/>
  </si>
  <si>
    <t>계
Sub-Total</t>
    <phoneticPr fontId="2" type="noConversion"/>
  </si>
  <si>
    <t>목 적 세 Objective taxes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</si>
  <si>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</si>
  <si>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</si>
  <si>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</si>
  <si>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</si>
  <si>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3. 지 방 세 징 수</t>
    <phoneticPr fontId="2" type="noConversion"/>
  </si>
  <si>
    <t>조정교부금</t>
    <phoneticPr fontId="2" type="noConversion"/>
  </si>
  <si>
    <t>-</t>
    <phoneticPr fontId="2" type="noConversion"/>
  </si>
  <si>
    <t>-</t>
    <phoneticPr fontId="2" type="noConversion"/>
  </si>
  <si>
    <t>BUDGET REVENUES OF GENERAL ACCOUNTS</t>
  </si>
  <si>
    <t>-</t>
    <phoneticPr fontId="2" type="noConversion"/>
  </si>
  <si>
    <t>-</t>
    <phoneticPr fontId="2" type="noConversion"/>
  </si>
  <si>
    <t>입 목 ·  죽                                                                       Standing tree and bamboo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</si>
  <si>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</si>
  <si>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</si>
  <si>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</si>
  <si>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…</t>
    <phoneticPr fontId="2" type="noConversion"/>
  </si>
  <si>
    <t>상수도사업</t>
  </si>
  <si>
    <t>Waterworkd
Business</t>
  </si>
  <si>
    <t>하수도사업</t>
  </si>
  <si>
    <t>Sewerage
Business</t>
  </si>
  <si>
    <t>주 택 사 업</t>
  </si>
  <si>
    <t>Housing
Business</t>
  </si>
  <si>
    <t>의료급여기금</t>
  </si>
  <si>
    <t>Medical Trentment
Protection Fund</t>
  </si>
  <si>
    <t>생활안정자금융자사업</t>
  </si>
  <si>
    <t>Needy Person
Stabizing Life Fund</t>
  </si>
  <si>
    <t>주차장사업</t>
  </si>
  <si>
    <t>Parking Zone
Business</t>
  </si>
  <si>
    <t>공업단지</t>
  </si>
  <si>
    <t>Industrial Complex</t>
  </si>
  <si>
    <t>토지구획정리사업</t>
  </si>
  <si>
    <t>Land Partitions of
Agricultural</t>
  </si>
  <si>
    <t>장기미집행
도시계획시설대지보상</t>
  </si>
  <si>
    <t>동두천시양주권광역
자원회수시설설치임시</t>
  </si>
  <si>
    <t>기반시설</t>
  </si>
  <si>
    <t>발전소주변지역 지원사업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</si>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</sst>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.0_);[Red]\(#,##0.0\)"/>
    <numFmt numFmtId="179" formatCode="#,##0_);[Red]\(#,##0\)"/>
    <numFmt numFmtId="180" formatCode="#,##0;[Red]#,##0"/>
    <numFmt numFmtId="181" formatCode="#,##0.0;[Red]#,##0.0"/>
    <numFmt numFmtId="182" formatCode="#,##0.0"/>
    <numFmt numFmtId="183" formatCode="_ * #,##0_ ;_ * \-#,##0_ ;_ * &quot;-&quot;_ ;_ @_ "/>
    <numFmt numFmtId="184" formatCode="_ * #,##0.00_ ;_ * \-#,##0.00_ ;_ * &quot;-&quot;??_ ;_ @_ 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_ ;_ * \-#,##0.0_ ;_ * &quot;-&quot;_ ;_ @_ "/>
    <numFmt numFmtId="194" formatCode="#,##0.000_);[Red]\(#,##0.000\)"/>
    <numFmt numFmtId="195" formatCode="0;\-0;\-"/>
    <numFmt numFmtId="196" formatCode="_(* #,##0.00_);_(* \(#,##0.00\);_(* &quot;-&quot;??_);_(@_)"/>
    <numFmt numFmtId="197" formatCode="0_);[Red]\(0\)"/>
    <numFmt numFmtId="198" formatCode="&quot;₩&quot;#,##0;&quot;₩&quot;\-#,##0"/>
    <numFmt numFmtId="199" formatCode="&quot;₩&quot;&quot;₩&quot;&quot;₩&quot;&quot;₩&quot;&quot;₩&quot;\$#,##0.00_);&quot;₩&quot;&quot;₩&quot;&quot;₩&quot;&quot;₩&quot;&quot;₩&quot;\(&quot;₩&quot;&quot;₩&quot;&quot;₩&quot;&quot;₩&quot;&quot;₩&quot;\$#,##0.00&quot;₩&quot;&quot;₩&quot;&quot;₩&quot;&quot;₩&quot;&quot;₩&quot;\)"/>
    <numFmt numFmtId="200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201" formatCode="&quot;₩&quot;&quot;₩&quot;\$#,##0_);&quot;₩&quot;&quot;₩&quot;\(&quot;₩&quot;&quot;₩&quot;\$#,##0&quot;₩&quot;&quot;₩&quot;\)"/>
  </numFmts>
  <fonts count="89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9"/>
      <name val="Times New Roman"/>
      <family val="1"/>
    </font>
    <font>
      <sz val="14"/>
      <name val="돋움"/>
      <family val="3"/>
      <charset val="129"/>
    </font>
    <font>
      <b/>
      <sz val="14"/>
      <name val="바탕체"/>
      <family val="1"/>
      <charset val="129"/>
    </font>
    <font>
      <sz val="14"/>
      <name val="Arial Narrow"/>
      <family val="2"/>
    </font>
    <font>
      <b/>
      <sz val="9"/>
      <name val="바탕체"/>
      <family val="1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8"/>
      <color theme="1"/>
      <name val="맑은 고딕"/>
      <family val="3"/>
      <charset val="129"/>
      <scheme val="minor"/>
    </font>
    <font>
      <vertAlign val="superscript"/>
      <sz val="8"/>
      <color theme="1"/>
      <name val="맑은 고딕"/>
      <family val="3"/>
      <charset val="129"/>
      <scheme val="minor"/>
    </font>
    <font>
      <b/>
      <vertAlign val="superscript"/>
      <sz val="14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name val="Helv"/>
      <family val="2"/>
    </font>
    <font>
      <sz val="12"/>
      <name val="???"/>
      <family val="1"/>
    </font>
    <font>
      <sz val="12"/>
      <color indexed="24"/>
      <name val="바탕체"/>
      <family val="1"/>
      <charset val="129"/>
    </font>
    <font>
      <sz val="18"/>
      <color indexed="24"/>
      <name val="바탕체"/>
      <family val="1"/>
      <charset val="129"/>
    </font>
    <font>
      <sz val="8"/>
      <color indexed="24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20"/>
      <name val="돋움"/>
      <family val="3"/>
      <charset val="129"/>
    </font>
    <font>
      <sz val="17"/>
      <name val="바탕체"/>
      <family val="1"/>
      <charset val="129"/>
    </font>
    <font>
      <sz val="10"/>
      <name val="굴림체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rgb="FF000000"/>
      <name val="나눔바른고딕 Light"/>
      <family val="3"/>
      <charset val="129"/>
    </font>
    <font>
      <sz val="8"/>
      <name val="바탕체"/>
      <family val="1"/>
      <charset val="129"/>
    </font>
    <font>
      <sz val="10"/>
      <color indexed="8"/>
      <name val="나눔바른고딕 Light"/>
      <family val="3"/>
      <charset val="129"/>
    </font>
    <font>
      <sz val="10"/>
      <color rgb="FF000000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2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85" fontId="30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0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1" fontId="30" fillId="0" borderId="0" applyFont="0" applyFill="0" applyBorder="0" applyAlignment="0" applyProtection="0"/>
    <xf numFmtId="191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191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2" fontId="30" fillId="0" borderId="0" applyFont="0" applyFill="0" applyBorder="0" applyAlignment="0" applyProtection="0"/>
    <xf numFmtId="192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192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40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/>
    <xf numFmtId="0" fontId="30" fillId="0" borderId="0"/>
    <xf numFmtId="0" fontId="31" fillId="0" borderId="0"/>
    <xf numFmtId="0" fontId="32" fillId="0" borderId="0"/>
    <xf numFmtId="0" fontId="31" fillId="0" borderId="0"/>
    <xf numFmtId="0" fontId="34" fillId="0" borderId="0"/>
    <xf numFmtId="0" fontId="36" fillId="0" borderId="0"/>
    <xf numFmtId="0" fontId="32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6" fillId="0" borderId="0"/>
    <xf numFmtId="0" fontId="32" fillId="0" borderId="0"/>
    <xf numFmtId="0" fontId="37" fillId="0" borderId="0"/>
    <xf numFmtId="0" fontId="38" fillId="0" borderId="0"/>
    <xf numFmtId="0" fontId="35" fillId="0" borderId="0"/>
    <xf numFmtId="0" fontId="35" fillId="0" borderId="0"/>
    <xf numFmtId="0" fontId="37" fillId="0" borderId="0"/>
    <xf numFmtId="0" fontId="38" fillId="0" borderId="0"/>
    <xf numFmtId="0" fontId="33" fillId="0" borderId="0"/>
    <xf numFmtId="0" fontId="34" fillId="0" borderId="0"/>
    <xf numFmtId="0" fontId="39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0" borderId="0" applyFill="0" applyBorder="0" applyAlignment="0" applyProtection="0"/>
    <xf numFmtId="2" fontId="40" fillId="0" borderId="0" applyFill="0" applyBorder="0" applyAlignment="0" applyProtection="0"/>
    <xf numFmtId="0" fontId="41" fillId="0" borderId="1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/>
    <xf numFmtId="0" fontId="40" fillId="0" borderId="3" applyNumberFormat="0" applyFill="0" applyAlignment="0" applyProtection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4" fillId="21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/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3" fillId="0" borderId="0"/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20" borderId="12" applyNumberFormat="0" applyAlignment="0" applyProtection="0">
      <alignment vertical="center"/>
    </xf>
    <xf numFmtId="183" fontId="4" fillId="0" borderId="0" applyProtection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46" fillId="0" borderId="0">
      <alignment vertical="center"/>
    </xf>
    <xf numFmtId="0" fontId="4" fillId="0" borderId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41" fontId="50" fillId="0" borderId="0" applyFont="0" applyFill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1" fillId="0" borderId="7" applyNumberFormat="0" applyFill="0" applyAlignment="0" applyProtection="0">
      <alignment vertical="center"/>
    </xf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29" fillId="20" borderId="12" applyNumberFormat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49" fillId="0" borderId="0">
      <alignment vertical="center"/>
    </xf>
    <xf numFmtId="0" fontId="1" fillId="0" borderId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8" fillId="0" borderId="0">
      <alignment vertical="center"/>
    </xf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1" fillId="0" borderId="0"/>
    <xf numFmtId="0" fontId="48" fillId="0" borderId="0">
      <alignment vertical="center"/>
    </xf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96" fontId="47" fillId="0" borderId="0"/>
    <xf numFmtId="0" fontId="1" fillId="0" borderId="0"/>
    <xf numFmtId="0" fontId="4" fillId="0" borderId="0" applyProtection="0"/>
    <xf numFmtId="0" fontId="1" fillId="0" borderId="0">
      <alignment vertical="center"/>
    </xf>
    <xf numFmtId="0" fontId="4" fillId="0" borderId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" fillId="0" borderId="0"/>
    <xf numFmtId="9" fontId="1" fillId="0" borderId="0" applyFont="0" applyFill="0" applyBorder="0" applyAlignment="0" applyProtection="0">
      <alignment vertical="center"/>
    </xf>
    <xf numFmtId="0" fontId="4" fillId="0" borderId="0"/>
    <xf numFmtId="183" fontId="4" fillId="0" borderId="0" applyFont="0" applyFill="0" applyBorder="0" applyAlignment="0" applyProtection="0"/>
    <xf numFmtId="0" fontId="3" fillId="0" borderId="0"/>
    <xf numFmtId="0" fontId="4" fillId="0" borderId="0" applyProtection="0"/>
    <xf numFmtId="0" fontId="48" fillId="0" borderId="0">
      <alignment vertical="center"/>
    </xf>
    <xf numFmtId="0" fontId="4" fillId="0" borderId="0"/>
    <xf numFmtId="0" fontId="4" fillId="0" borderId="0"/>
    <xf numFmtId="0" fontId="69" fillId="0" borderId="0"/>
    <xf numFmtId="0" fontId="1" fillId="0" borderId="0" applyFill="0" applyBorder="0" applyAlignment="0"/>
    <xf numFmtId="201" fontId="1" fillId="0" borderId="0"/>
    <xf numFmtId="0" fontId="77" fillId="0" borderId="0" applyNumberFormat="0" applyAlignment="0">
      <alignment horizontal="left"/>
    </xf>
    <xf numFmtId="176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9" fontId="1" fillId="0" borderId="0"/>
    <xf numFmtId="0" fontId="78" fillId="0" borderId="0" applyNumberFormat="0" applyAlignment="0">
      <alignment horizontal="left"/>
    </xf>
    <xf numFmtId="38" fontId="79" fillId="24" borderId="0" applyNumberFormat="0" applyBorder="0" applyAlignment="0" applyProtection="0"/>
    <xf numFmtId="0" fontId="80" fillId="0" borderId="0">
      <alignment horizontal="left"/>
    </xf>
    <xf numFmtId="10" fontId="79" fillId="25" borderId="17" applyNumberFormat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1" fillId="0" borderId="38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00" fontId="1" fillId="0" borderId="0"/>
    <xf numFmtId="10" fontId="3" fillId="0" borderId="0" applyFont="0" applyFill="0" applyBorder="0" applyAlignment="0" applyProtection="0"/>
    <xf numFmtId="0" fontId="3" fillId="0" borderId="0"/>
    <xf numFmtId="0" fontId="8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70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0" fillId="0" borderId="0" applyFont="0" applyFill="0" applyBorder="0" applyAlignment="0" applyProtection="0"/>
    <xf numFmtId="0" fontId="73" fillId="0" borderId="0"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0" fontId="68" fillId="0" borderId="0"/>
    <xf numFmtId="0" fontId="74" fillId="0" borderId="0" applyNumberFormat="0" applyFill="0" applyBorder="0" applyAlignment="0" applyProtection="0">
      <alignment vertical="top"/>
      <protection locked="0"/>
    </xf>
    <xf numFmtId="4" fontId="70" fillId="0" borderId="0" applyFont="0" applyFill="0" applyBorder="0" applyAlignment="0" applyProtection="0"/>
    <xf numFmtId="3" fontId="70" fillId="0" borderId="0" applyFont="0" applyFill="0" applyBorder="0" applyAlignment="0" applyProtection="0"/>
    <xf numFmtId="0" fontId="4" fillId="0" borderId="0"/>
    <xf numFmtId="0" fontId="75" fillId="0" borderId="0"/>
    <xf numFmtId="183" fontId="76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70" fillId="0" borderId="0" applyFont="0" applyFill="0" applyBorder="0" applyAlignment="0" applyProtection="0"/>
    <xf numFmtId="0" fontId="3" fillId="0" borderId="0"/>
    <xf numFmtId="0" fontId="12" fillId="0" borderId="0">
      <alignment vertical="center"/>
    </xf>
    <xf numFmtId="0" fontId="3" fillId="0" borderId="0"/>
    <xf numFmtId="0" fontId="12" fillId="0" borderId="0">
      <alignment vertical="center"/>
    </xf>
    <xf numFmtId="0" fontId="1" fillId="0" borderId="0"/>
    <xf numFmtId="0" fontId="70" fillId="0" borderId="27" applyNumberFormat="0" applyFont="0" applyFill="0" applyAlignment="0" applyProtection="0"/>
    <xf numFmtId="201" fontId="1" fillId="0" borderId="0" applyFont="0" applyFill="0" applyBorder="0" applyAlignment="0" applyProtection="0"/>
    <xf numFmtId="198" fontId="70" fillId="0" borderId="0" applyFont="0" applyFill="0" applyBorder="0" applyAlignment="0" applyProtection="0"/>
  </cellStyleXfs>
  <cellXfs count="580">
    <xf numFmtId="0" fontId="0" fillId="0" borderId="0" xfId="0"/>
    <xf numFmtId="0" fontId="51" fillId="0" borderId="0" xfId="0" applyFont="1" applyFill="1" applyBorder="1" applyAlignment="1">
      <alignment horizontal="center"/>
    </xf>
    <xf numFmtId="0" fontId="52" fillId="0" borderId="13" xfId="0" applyFont="1" applyFill="1" applyBorder="1" applyAlignment="1"/>
    <xf numFmtId="0" fontId="52" fillId="0" borderId="13" xfId="0" applyFont="1" applyFill="1" applyBorder="1" applyAlignment="1">
      <alignment horizontal="right"/>
    </xf>
    <xf numFmtId="0" fontId="52" fillId="0" borderId="0" xfId="0" applyFont="1" applyFill="1" applyBorder="1" applyAlignment="1"/>
    <xf numFmtId="0" fontId="52" fillId="0" borderId="0" xfId="0" applyFont="1" applyFill="1" applyBorder="1" applyAlignment="1">
      <alignment horizontal="center" vertical="center" wrapText="1"/>
    </xf>
    <xf numFmtId="0" fontId="52" fillId="0" borderId="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2" fillId="0" borderId="20" xfId="0" applyFont="1" applyFill="1" applyBorder="1" applyAlignment="1">
      <alignment horizontal="center" vertical="center" wrapText="1"/>
    </xf>
    <xf numFmtId="183" fontId="52" fillId="0" borderId="21" xfId="0" applyNumberFormat="1" applyFont="1" applyFill="1" applyBorder="1" applyAlignment="1">
      <alignment horizontal="center" vertical="center"/>
    </xf>
    <xf numFmtId="180" fontId="52" fillId="0" borderId="21" xfId="0" applyNumberFormat="1" applyFont="1" applyFill="1" applyBorder="1" applyAlignment="1">
      <alignment horizontal="center" vertical="center" wrapText="1"/>
    </xf>
    <xf numFmtId="193" fontId="52" fillId="0" borderId="21" xfId="148" applyNumberFormat="1" applyFont="1" applyFill="1" applyBorder="1" applyAlignment="1">
      <alignment horizontal="center" vertical="center"/>
    </xf>
    <xf numFmtId="0" fontId="52" fillId="0" borderId="22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/>
    </xf>
    <xf numFmtId="0" fontId="52" fillId="0" borderId="0" xfId="0" applyFont="1" applyFill="1" applyBorder="1"/>
    <xf numFmtId="0" fontId="55" fillId="0" borderId="0" xfId="0" applyFont="1" applyFill="1" applyBorder="1"/>
    <xf numFmtId="3" fontId="52" fillId="0" borderId="21" xfId="0" applyNumberFormat="1" applyFont="1" applyFill="1" applyBorder="1" applyAlignment="1" applyProtection="1">
      <alignment horizontal="center" vertical="center"/>
    </xf>
    <xf numFmtId="176" fontId="52" fillId="0" borderId="21" xfId="0" applyNumberFormat="1" applyFont="1" applyFill="1" applyBorder="1" applyAlignment="1">
      <alignment horizontal="center" vertical="center"/>
    </xf>
    <xf numFmtId="183" fontId="52" fillId="0" borderId="21" xfId="0" quotePrefix="1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2" fillId="0" borderId="26" xfId="0" applyFont="1" applyFill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179" fontId="53" fillId="0" borderId="20" xfId="324" applyNumberFormat="1" applyFont="1" applyFill="1" applyBorder="1" applyAlignment="1">
      <alignment horizontal="right" vertical="center" wrapText="1" indent="1"/>
    </xf>
    <xf numFmtId="179" fontId="53" fillId="0" borderId="21" xfId="324" applyNumberFormat="1" applyFont="1" applyFill="1" applyBorder="1" applyAlignment="1">
      <alignment horizontal="right" vertical="center" wrapText="1" indent="1"/>
    </xf>
    <xf numFmtId="179" fontId="52" fillId="0" borderId="0" xfId="0" applyNumberFormat="1" applyFont="1" applyBorder="1" applyAlignment="1">
      <alignment horizontal="right" vertical="center" wrapText="1" indent="1"/>
    </xf>
    <xf numFmtId="0" fontId="52" fillId="0" borderId="2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left"/>
    </xf>
    <xf numFmtId="0" fontId="51" fillId="0" borderId="0" xfId="0" applyFont="1" applyBorder="1" applyAlignment="1">
      <alignment horizontal="center"/>
    </xf>
    <xf numFmtId="0" fontId="52" fillId="0" borderId="37" xfId="0" applyFont="1" applyBorder="1" applyAlignment="1">
      <alignment vertical="center"/>
    </xf>
    <xf numFmtId="0" fontId="53" fillId="0" borderId="21" xfId="0" applyFont="1" applyFill="1" applyBorder="1" applyAlignment="1">
      <alignment horizontal="center" vertical="center" wrapText="1"/>
    </xf>
    <xf numFmtId="180" fontId="52" fillId="0" borderId="35" xfId="0" applyNumberFormat="1" applyFont="1" applyBorder="1" applyAlignment="1">
      <alignment horizontal="right" vertical="center"/>
    </xf>
    <xf numFmtId="0" fontId="52" fillId="0" borderId="0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center" vertical="center"/>
    </xf>
    <xf numFmtId="0" fontId="55" fillId="0" borderId="0" xfId="0" applyFont="1" applyBorder="1" applyAlignment="1">
      <alignment vertical="center"/>
    </xf>
    <xf numFmtId="180" fontId="52" fillId="0" borderId="0" xfId="0" applyNumberFormat="1" applyFont="1" applyBorder="1" applyAlignment="1">
      <alignment vertical="center"/>
    </xf>
    <xf numFmtId="0" fontId="53" fillId="0" borderId="0" xfId="0" applyFont="1" applyFill="1" applyBorder="1" applyAlignment="1">
      <alignment vertical="center"/>
    </xf>
    <xf numFmtId="0" fontId="53" fillId="0" borderId="20" xfId="0" applyFont="1" applyFill="1" applyBorder="1" applyAlignment="1">
      <alignment horizontal="center" vertical="center" wrapText="1"/>
    </xf>
    <xf numFmtId="180" fontId="52" fillId="0" borderId="0" xfId="0" applyNumberFormat="1" applyFont="1" applyBorder="1" applyAlignment="1">
      <alignment horizontal="right" vertical="center"/>
    </xf>
    <xf numFmtId="0" fontId="52" fillId="0" borderId="14" xfId="0" applyFont="1" applyBorder="1" applyAlignment="1">
      <alignment horizontal="center" vertical="center" wrapText="1"/>
    </xf>
    <xf numFmtId="0" fontId="52" fillId="0" borderId="0" xfId="0" applyFont="1" applyBorder="1" applyAlignment="1">
      <alignment vertical="center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 wrapText="1"/>
    </xf>
    <xf numFmtId="0" fontId="52" fillId="0" borderId="20" xfId="0" applyFont="1" applyBorder="1" applyAlignment="1">
      <alignment horizontal="center" vertical="center" wrapText="1"/>
    </xf>
    <xf numFmtId="0" fontId="52" fillId="0" borderId="0" xfId="0" applyFont="1" applyBorder="1" applyAlignment="1"/>
    <xf numFmtId="0" fontId="52" fillId="0" borderId="13" xfId="0" applyFont="1" applyBorder="1" applyAlignment="1">
      <alignment horizontal="right"/>
    </xf>
    <xf numFmtId="0" fontId="52" fillId="0" borderId="13" xfId="0" applyFont="1" applyBorder="1" applyAlignment="1"/>
    <xf numFmtId="0" fontId="51" fillId="0" borderId="0" xfId="0" applyFont="1" applyBorder="1" applyAlignment="1"/>
    <xf numFmtId="3" fontId="57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0" xfId="647" applyFont="1" applyFill="1" applyBorder="1" applyAlignment="1" applyProtection="1">
      <alignment horizontal="center" vertical="center" shrinkToFit="1"/>
    </xf>
    <xf numFmtId="183" fontId="52" fillId="0" borderId="0" xfId="0" applyNumberFormat="1" applyFont="1" applyFill="1" applyBorder="1" applyAlignment="1">
      <alignment horizontal="center" vertical="center"/>
    </xf>
    <xf numFmtId="0" fontId="52" fillId="0" borderId="0" xfId="647" applyFont="1" applyFill="1" applyBorder="1" applyAlignment="1" applyProtection="1">
      <alignment horizontal="centerContinuous" vertical="center" shrinkToFit="1"/>
    </xf>
    <xf numFmtId="0" fontId="52" fillId="0" borderId="0" xfId="0" applyFont="1" applyFill="1" applyBorder="1" applyAlignment="1">
      <alignment vertical="center" wrapText="1"/>
    </xf>
    <xf numFmtId="0" fontId="52" fillId="0" borderId="14" xfId="647" applyFont="1" applyFill="1" applyBorder="1" applyAlignment="1" applyProtection="1">
      <alignment horizontal="centerContinuous" vertical="center" shrinkToFit="1"/>
    </xf>
    <xf numFmtId="0" fontId="52" fillId="0" borderId="35" xfId="647" applyFont="1" applyFill="1" applyBorder="1" applyAlignment="1" applyProtection="1">
      <alignment horizontal="centerContinuous" vertical="center" shrinkToFit="1"/>
    </xf>
    <xf numFmtId="0" fontId="52" fillId="0" borderId="0" xfId="647" applyFont="1" applyFill="1" applyProtection="1"/>
    <xf numFmtId="0" fontId="52" fillId="0" borderId="16" xfId="647" applyFont="1" applyFill="1" applyBorder="1" applyAlignment="1" applyProtection="1">
      <alignment horizontal="centerContinuous" vertical="center" shrinkToFit="1"/>
    </xf>
    <xf numFmtId="0" fontId="52" fillId="0" borderId="22" xfId="647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" vertical="center" shrinkToFit="1"/>
    </xf>
    <xf numFmtId="3" fontId="52" fillId="0" borderId="16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Continuous" vertical="center" shrinkToFit="1"/>
    </xf>
    <xf numFmtId="3" fontId="52" fillId="0" borderId="16" xfId="647" applyNumberFormat="1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" vertical="center" shrinkToFit="1"/>
    </xf>
    <xf numFmtId="0" fontId="52" fillId="0" borderId="15" xfId="647" applyFont="1" applyFill="1" applyBorder="1" applyAlignment="1" applyProtection="1">
      <alignment horizontal="centerContinuous" vertical="center" shrinkToFit="1"/>
    </xf>
    <xf numFmtId="0" fontId="52" fillId="0" borderId="15" xfId="647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Continuous" vertical="center" shrinkToFit="1"/>
    </xf>
    <xf numFmtId="3" fontId="52" fillId="0" borderId="35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horizontal="centerContinuous" vertical="center" shrinkToFit="1"/>
    </xf>
    <xf numFmtId="3" fontId="52" fillId="0" borderId="28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vertical="center" shrinkToFit="1"/>
    </xf>
    <xf numFmtId="3" fontId="52" fillId="0" borderId="0" xfId="647" applyNumberFormat="1" applyFont="1" applyFill="1" applyBorder="1" applyAlignment="1" applyProtection="1">
      <alignment vertical="center" shrinkToFit="1"/>
    </xf>
    <xf numFmtId="0" fontId="52" fillId="0" borderId="34" xfId="647" applyFont="1" applyFill="1" applyBorder="1" applyAlignment="1" applyProtection="1">
      <alignment horizontal="centerContinuous" vertical="center" shrinkToFit="1"/>
    </xf>
    <xf numFmtId="0" fontId="52" fillId="0" borderId="36" xfId="647" applyFont="1" applyFill="1" applyBorder="1" applyAlignment="1" applyProtection="1">
      <alignment horizontal="centerContinuous" vertical="center" shrinkToFit="1"/>
    </xf>
    <xf numFmtId="3" fontId="52" fillId="0" borderId="36" xfId="647" applyNumberFormat="1" applyFont="1" applyFill="1" applyBorder="1" applyAlignment="1" applyProtection="1">
      <alignment horizontal="center" vertical="center" shrinkToFit="1"/>
    </xf>
    <xf numFmtId="3" fontId="52" fillId="0" borderId="25" xfId="647" applyNumberFormat="1" applyFont="1" applyFill="1" applyBorder="1" applyAlignment="1" applyProtection="1">
      <alignment horizontal="centerContinuous" vertical="center" shrinkToFit="1"/>
    </xf>
    <xf numFmtId="3" fontId="52" fillId="0" borderId="24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Continuous" vertical="center" shrinkToFit="1"/>
    </xf>
    <xf numFmtId="0" fontId="52" fillId="0" borderId="37" xfId="0" applyFont="1" applyFill="1" applyBorder="1" applyAlignment="1">
      <alignment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18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0" xfId="0" applyFont="1" applyFill="1" applyAlignment="1"/>
    <xf numFmtId="0" fontId="52" fillId="0" borderId="0" xfId="0" applyFont="1" applyFill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right" vertical="center" wrapText="1"/>
    </xf>
    <xf numFmtId="0" fontId="52" fillId="0" borderId="15" xfId="0" quotePrefix="1" applyFont="1" applyFill="1" applyBorder="1" applyAlignment="1">
      <alignment horizontal="center" vertical="center" wrapText="1"/>
    </xf>
    <xf numFmtId="0" fontId="55" fillId="0" borderId="0" xfId="0" applyFont="1" applyFill="1"/>
    <xf numFmtId="0" fontId="51" fillId="0" borderId="0" xfId="0" applyFont="1" applyFill="1" applyBorder="1" applyAlignment="1"/>
    <xf numFmtId="180" fontId="52" fillId="0" borderId="0" xfId="0" applyNumberFormat="1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left"/>
    </xf>
    <xf numFmtId="0" fontId="52" fillId="0" borderId="31" xfId="0" applyFont="1" applyFill="1" applyBorder="1" applyAlignment="1">
      <alignment horizontal="center" vertical="center" wrapText="1"/>
    </xf>
    <xf numFmtId="0" fontId="52" fillId="0" borderId="32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vertical="center"/>
    </xf>
    <xf numFmtId="0" fontId="52" fillId="0" borderId="0" xfId="0" applyFont="1" applyFill="1" applyBorder="1" applyAlignment="1">
      <alignment horizontal="right" vertical="center" wrapText="1"/>
    </xf>
    <xf numFmtId="0" fontId="52" fillId="0" borderId="14" xfId="0" quotePrefix="1" applyFont="1" applyFill="1" applyBorder="1" applyAlignment="1">
      <alignment horizontal="center" vertical="center" wrapText="1"/>
    </xf>
    <xf numFmtId="0" fontId="53" fillId="0" borderId="14" xfId="0" quotePrefix="1" applyFont="1" applyFill="1" applyBorder="1" applyAlignment="1">
      <alignment horizontal="center" vertical="center" wrapText="1"/>
    </xf>
    <xf numFmtId="0" fontId="53" fillId="0" borderId="15" xfId="0" quotePrefix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right" vertical="center" wrapText="1"/>
    </xf>
    <xf numFmtId="0" fontId="52" fillId="0" borderId="2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3" fontId="52" fillId="0" borderId="17" xfId="0" applyNumberFormat="1" applyFont="1" applyFill="1" applyBorder="1" applyAlignment="1">
      <alignment horizontal="centerContinuous" vertical="center" wrapText="1"/>
    </xf>
    <xf numFmtId="0" fontId="52" fillId="0" borderId="17" xfId="0" applyFont="1" applyFill="1" applyBorder="1" applyAlignment="1">
      <alignment horizontal="center" vertical="center" wrapText="1" shrinkToFit="1"/>
    </xf>
    <xf numFmtId="0" fontId="52" fillId="0" borderId="19" xfId="0" applyFont="1" applyFill="1" applyBorder="1" applyAlignment="1">
      <alignment horizontal="center" vertical="center" wrapText="1" shrinkToFit="1"/>
    </xf>
    <xf numFmtId="179" fontId="52" fillId="0" borderId="0" xfId="0" quotePrefix="1" applyNumberFormat="1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center" vertical="center"/>
    </xf>
    <xf numFmtId="194" fontId="52" fillId="0" borderId="0" xfId="0" applyNumberFormat="1" applyFont="1" applyFill="1" applyBorder="1" applyAlignment="1">
      <alignment horizontal="center" vertical="center" wrapText="1"/>
    </xf>
    <xf numFmtId="179" fontId="52" fillId="0" borderId="21" xfId="0" quotePrefix="1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/>
    </xf>
    <xf numFmtId="180" fontId="52" fillId="0" borderId="21" xfId="0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3" fontId="52" fillId="0" borderId="0" xfId="0" applyNumberFormat="1" applyFont="1" applyFill="1" applyBorder="1" applyAlignment="1">
      <alignment horizontal="centerContinuous" vertical="center" wrapText="1"/>
    </xf>
    <xf numFmtId="0" fontId="52" fillId="0" borderId="0" xfId="0" applyFont="1" applyFill="1" applyBorder="1" applyAlignment="1">
      <alignment horizontal="center" vertical="center" wrapText="1" shrinkToFit="1"/>
    </xf>
    <xf numFmtId="0" fontId="52" fillId="0" borderId="14" xfId="0" applyFont="1" applyFill="1" applyBorder="1" applyAlignment="1">
      <alignment horizontal="center" vertical="center" wrapText="1" shrinkToFit="1"/>
    </xf>
    <xf numFmtId="0" fontId="52" fillId="0" borderId="0" xfId="0" applyFont="1" applyBorder="1" applyAlignment="1">
      <alignment horizontal="left"/>
    </xf>
    <xf numFmtId="0" fontId="52" fillId="0" borderId="29" xfId="0" applyFont="1" applyBorder="1" applyAlignment="1">
      <alignment horizontal="center" vertical="center"/>
    </xf>
    <xf numFmtId="0" fontId="52" fillId="0" borderId="14" xfId="0" quotePrefix="1" applyFont="1" applyBorder="1" applyAlignment="1">
      <alignment horizontal="center" vertical="center" wrapText="1"/>
    </xf>
    <xf numFmtId="180" fontId="52" fillId="0" borderId="0" xfId="0" applyNumberFormat="1" applyFont="1" applyBorder="1" applyAlignment="1">
      <alignment horizontal="center" vertical="center" wrapText="1"/>
    </xf>
    <xf numFmtId="0" fontId="52" fillId="0" borderId="15" xfId="0" quotePrefix="1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2" fillId="0" borderId="20" xfId="0" quotePrefix="1" applyFont="1" applyBorder="1" applyAlignment="1">
      <alignment horizontal="center" vertical="center" wrapText="1"/>
    </xf>
    <xf numFmtId="180" fontId="52" fillId="0" borderId="21" xfId="0" applyNumberFormat="1" applyFont="1" applyBorder="1" applyAlignment="1">
      <alignment horizontal="center" vertical="center" wrapText="1"/>
    </xf>
    <xf numFmtId="0" fontId="52" fillId="0" borderId="22" xfId="0" quotePrefix="1" applyFont="1" applyBorder="1" applyAlignment="1">
      <alignment horizontal="center" vertical="center" wrapText="1"/>
    </xf>
    <xf numFmtId="0" fontId="55" fillId="0" borderId="0" xfId="0" applyFont="1" applyBorder="1" applyAlignment="1">
      <alignment horizontal="right" vertical="center"/>
    </xf>
    <xf numFmtId="0" fontId="60" fillId="0" borderId="0" xfId="0" applyFont="1" applyBorder="1" applyAlignment="1">
      <alignment horizontal="right" vertical="center"/>
    </xf>
    <xf numFmtId="0" fontId="52" fillId="0" borderId="15" xfId="0" applyFont="1" applyBorder="1" applyAlignment="1">
      <alignment horizontal="center" vertical="center" wrapText="1"/>
    </xf>
    <xf numFmtId="180" fontId="52" fillId="0" borderId="14" xfId="0" applyNumberFormat="1" applyFont="1" applyFill="1" applyBorder="1" applyAlignment="1">
      <alignment horizontal="right" vertical="center" wrapText="1" indent="1"/>
    </xf>
    <xf numFmtId="180" fontId="52" fillId="0" borderId="0" xfId="0" applyNumberFormat="1" applyFont="1" applyFill="1" applyBorder="1" applyAlignment="1">
      <alignment horizontal="right" vertical="center" wrapText="1" indent="1"/>
    </xf>
    <xf numFmtId="0" fontId="51" fillId="0" borderId="0" xfId="164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2" fillId="0" borderId="13" xfId="164" applyFont="1" applyBorder="1" applyAlignment="1"/>
    <xf numFmtId="182" fontId="52" fillId="0" borderId="13" xfId="164" applyNumberFormat="1" applyFont="1" applyBorder="1" applyAlignment="1">
      <alignment horizontal="left"/>
    </xf>
    <xf numFmtId="0" fontId="52" fillId="0" borderId="13" xfId="164" applyFont="1" applyBorder="1" applyAlignment="1">
      <alignment horizontal="right"/>
    </xf>
    <xf numFmtId="0" fontId="52" fillId="0" borderId="0" xfId="164" applyFont="1" applyAlignment="1"/>
    <xf numFmtId="0" fontId="52" fillId="0" borderId="0" xfId="0" applyFont="1" applyAlignment="1"/>
    <xf numFmtId="0" fontId="52" fillId="0" borderId="0" xfId="164" applyFont="1" applyAlignment="1">
      <alignment vertical="center"/>
    </xf>
    <xf numFmtId="0" fontId="52" fillId="0" borderId="0" xfId="0" applyFont="1" applyAlignment="1">
      <alignment vertical="center"/>
    </xf>
    <xf numFmtId="41" fontId="52" fillId="0" borderId="0" xfId="164" quotePrefix="1" applyNumberFormat="1" applyFont="1" applyBorder="1" applyAlignment="1">
      <alignment horizontal="right" vertical="center"/>
    </xf>
    <xf numFmtId="0" fontId="52" fillId="0" borderId="14" xfId="161" applyFont="1" applyBorder="1" applyAlignment="1">
      <alignment horizontal="center" vertical="center" shrinkToFit="1"/>
    </xf>
    <xf numFmtId="41" fontId="52" fillId="0" borderId="0" xfId="164" quotePrefix="1" applyNumberFormat="1" applyFont="1" applyFill="1" applyBorder="1" applyAlignment="1">
      <alignment horizontal="right" vertical="center"/>
    </xf>
    <xf numFmtId="0" fontId="52" fillId="0" borderId="15" xfId="164" quotePrefix="1" applyNumberFormat="1" applyFont="1" applyBorder="1" applyAlignment="1">
      <alignment horizontal="center" vertical="center" shrinkToFit="1"/>
    </xf>
    <xf numFmtId="0" fontId="52" fillId="0" borderId="0" xfId="164" applyFont="1" applyAlignment="1">
      <alignment vertical="center" shrinkToFit="1"/>
    </xf>
    <xf numFmtId="0" fontId="52" fillId="0" borderId="0" xfId="0" applyFont="1" applyAlignment="1">
      <alignment vertical="center" shrinkToFit="1"/>
    </xf>
    <xf numFmtId="0" fontId="53" fillId="0" borderId="0" xfId="164" applyFont="1" applyAlignment="1">
      <alignment vertical="center" shrinkToFit="1"/>
    </xf>
    <xf numFmtId="0" fontId="53" fillId="0" borderId="0" xfId="0" applyFont="1" applyAlignment="1">
      <alignment vertical="center" shrinkToFit="1"/>
    </xf>
    <xf numFmtId="0" fontId="52" fillId="0" borderId="20" xfId="164" applyFont="1" applyBorder="1" applyAlignment="1">
      <alignment vertical="center"/>
    </xf>
    <xf numFmtId="0" fontId="52" fillId="0" borderId="21" xfId="164" applyFont="1" applyBorder="1" applyAlignment="1">
      <alignment vertical="center"/>
    </xf>
    <xf numFmtId="0" fontId="52" fillId="0" borderId="22" xfId="164" applyFont="1" applyBorder="1" applyAlignment="1">
      <alignment vertical="center"/>
    </xf>
    <xf numFmtId="0" fontId="52" fillId="0" borderId="0" xfId="164" applyFont="1" applyBorder="1" applyAlignment="1">
      <alignment vertical="center"/>
    </xf>
    <xf numFmtId="0" fontId="52" fillId="0" borderId="0" xfId="164" applyFont="1" applyAlignment="1">
      <alignment horizontal="right" vertical="center"/>
    </xf>
    <xf numFmtId="0" fontId="55" fillId="0" borderId="0" xfId="0" applyFont="1"/>
    <xf numFmtId="0" fontId="52" fillId="0" borderId="14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/>
    </xf>
    <xf numFmtId="0" fontId="52" fillId="0" borderId="0" xfId="164" applyFont="1" applyBorder="1" applyAlignment="1">
      <alignment horizontal="center" vertical="center" wrapText="1"/>
    </xf>
    <xf numFmtId="0" fontId="52" fillId="0" borderId="0" xfId="164" applyFont="1" applyFill="1" applyBorder="1" applyAlignment="1">
      <alignment horizontal="center" vertical="center" wrapText="1"/>
    </xf>
    <xf numFmtId="0" fontId="52" fillId="0" borderId="15" xfId="164" applyFont="1" applyBorder="1" applyAlignment="1">
      <alignment horizontal="center" vertical="center"/>
    </xf>
    <xf numFmtId="0" fontId="52" fillId="0" borderId="26" xfId="164" applyFont="1" applyBorder="1" applyAlignment="1">
      <alignment vertical="center"/>
    </xf>
    <xf numFmtId="0" fontId="52" fillId="0" borderId="25" xfId="164" applyFont="1" applyBorder="1" applyAlignment="1">
      <alignment vertical="center"/>
    </xf>
    <xf numFmtId="0" fontId="52" fillId="0" borderId="14" xfId="164" applyFont="1" applyBorder="1" applyAlignment="1">
      <alignment vertical="center"/>
    </xf>
    <xf numFmtId="0" fontId="52" fillId="0" borderId="15" xfId="164" applyFont="1" applyBorder="1" applyAlignment="1">
      <alignment vertical="center"/>
    </xf>
    <xf numFmtId="0" fontId="59" fillId="0" borderId="28" xfId="647" applyFont="1" applyFill="1" applyBorder="1" applyAlignment="1">
      <alignment vertical="center"/>
    </xf>
    <xf numFmtId="0" fontId="61" fillId="0" borderId="15" xfId="647" applyFont="1" applyFill="1" applyBorder="1" applyAlignment="1">
      <alignment horizontal="center" vertical="center"/>
    </xf>
    <xf numFmtId="0" fontId="58" fillId="0" borderId="20" xfId="734" applyFont="1" applyFill="1" applyBorder="1" applyAlignment="1">
      <alignment horizontal="centerContinuous" vertical="center"/>
    </xf>
    <xf numFmtId="0" fontId="58" fillId="0" borderId="14" xfId="734" applyFont="1" applyFill="1" applyBorder="1" applyAlignment="1">
      <alignment horizontal="centerContinuous" vertical="center"/>
    </xf>
    <xf numFmtId="0" fontId="58" fillId="0" borderId="28" xfId="734" applyFont="1" applyFill="1" applyBorder="1" applyAlignment="1">
      <alignment horizontal="centerContinuous" vertical="center"/>
    </xf>
    <xf numFmtId="0" fontId="58" fillId="0" borderId="0" xfId="734" applyFont="1" applyFill="1" applyBorder="1" applyAlignment="1">
      <alignment horizontal="centerContinuous" vertical="center"/>
    </xf>
    <xf numFmtId="0" fontId="58" fillId="0" borderId="20" xfId="734" applyFont="1" applyFill="1" applyBorder="1" applyAlignment="1">
      <alignment horizontal="centerContinuous" vertical="center" shrinkToFit="1"/>
    </xf>
    <xf numFmtId="0" fontId="58" fillId="0" borderId="20" xfId="734" applyFont="1" applyFill="1" applyBorder="1" applyAlignment="1">
      <alignment horizontal="centerContinuous" vertical="center"/>
    </xf>
    <xf numFmtId="0" fontId="58" fillId="0" borderId="14" xfId="734" applyFont="1" applyFill="1" applyBorder="1" applyAlignment="1">
      <alignment horizontal="centerContinuous" vertical="center"/>
    </xf>
    <xf numFmtId="0" fontId="58" fillId="0" borderId="0" xfId="734" applyFont="1" applyFill="1" applyBorder="1" applyAlignment="1">
      <alignment horizontal="centerContinuous" vertical="center"/>
    </xf>
    <xf numFmtId="0" fontId="58" fillId="0" borderId="20" xfId="734" applyFont="1" applyFill="1" applyBorder="1" applyAlignment="1">
      <alignment horizontal="centerContinuous" vertical="center" shrinkToFit="1"/>
    </xf>
    <xf numFmtId="0" fontId="52" fillId="0" borderId="0" xfId="165" applyNumberFormat="1" applyFont="1" applyFill="1" applyBorder="1" applyAlignment="1">
      <alignment horizontal="center" vertical="center" wrapText="1" shrinkToFit="1"/>
    </xf>
    <xf numFmtId="0" fontId="52" fillId="0" borderId="0" xfId="165" applyNumberFormat="1" applyFont="1" applyFill="1" applyBorder="1" applyAlignment="1">
      <alignment horizontal="center" vertical="center" wrapText="1"/>
    </xf>
    <xf numFmtId="0" fontId="52" fillId="0" borderId="0" xfId="165" applyNumberFormat="1" applyFont="1" applyFill="1" applyBorder="1" applyAlignment="1">
      <alignment horizontal="center" vertical="center" shrinkToFit="1"/>
    </xf>
    <xf numFmtId="41" fontId="64" fillId="0" borderId="0" xfId="642" applyFont="1" applyFill="1" applyAlignment="1">
      <alignment vertical="center"/>
    </xf>
    <xf numFmtId="0" fontId="52" fillId="0" borderId="21" xfId="165" applyNumberFormat="1" applyFont="1" applyFill="1" applyBorder="1" applyAlignment="1">
      <alignment vertical="center"/>
    </xf>
    <xf numFmtId="3" fontId="55" fillId="0" borderId="0" xfId="0" applyNumberFormat="1" applyFont="1" applyFill="1" applyBorder="1" applyAlignment="1">
      <alignment horizontal="left"/>
    </xf>
    <xf numFmtId="3" fontId="65" fillId="0" borderId="0" xfId="0" applyNumberFormat="1" applyFont="1" applyFill="1" applyBorder="1"/>
    <xf numFmtId="3" fontId="55" fillId="0" borderId="0" xfId="0" applyNumberFormat="1" applyFont="1" applyFill="1"/>
    <xf numFmtId="0" fontId="52" fillId="0" borderId="0" xfId="165" applyFont="1" applyFill="1" applyAlignment="1">
      <alignment vertical="center"/>
    </xf>
    <xf numFmtId="0" fontId="52" fillId="0" borderId="0" xfId="16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3" fontId="52" fillId="0" borderId="20" xfId="0" applyNumberFormat="1" applyFont="1" applyFill="1" applyBorder="1" applyAlignment="1">
      <alignment vertical="center"/>
    </xf>
    <xf numFmtId="176" fontId="52" fillId="0" borderId="21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 wrapText="1"/>
    </xf>
    <xf numFmtId="0" fontId="52" fillId="0" borderId="16" xfId="165" applyNumberFormat="1" applyFont="1" applyFill="1" applyBorder="1" applyAlignment="1">
      <alignment horizontal="center" vertical="center" wrapText="1"/>
    </xf>
    <xf numFmtId="0" fontId="52" fillId="0" borderId="15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0" xfId="160" applyNumberFormat="1" applyFont="1" applyFill="1" applyBorder="1" applyAlignment="1">
      <alignment horizontal="centerContinuous"/>
    </xf>
    <xf numFmtId="176" fontId="52" fillId="0" borderId="0" xfId="163" applyNumberFormat="1" applyFont="1" applyFill="1" applyBorder="1" applyAlignment="1">
      <alignment horizontal="right" vertical="center"/>
    </xf>
    <xf numFmtId="0" fontId="52" fillId="0" borderId="22" xfId="162" applyNumberFormat="1" applyFont="1" applyFill="1" applyBorder="1" applyAlignment="1">
      <alignment horizontal="center" vertical="center"/>
    </xf>
    <xf numFmtId="176" fontId="52" fillId="0" borderId="21" xfId="165" applyNumberFormat="1" applyFont="1" applyFill="1" applyBorder="1" applyAlignment="1">
      <alignment horizontal="right" vertical="center"/>
    </xf>
    <xf numFmtId="0" fontId="52" fillId="0" borderId="20" xfId="162" applyNumberFormat="1" applyFont="1" applyFill="1" applyBorder="1" applyAlignment="1">
      <alignment horizontal="center" vertical="center"/>
    </xf>
    <xf numFmtId="0" fontId="52" fillId="0" borderId="14" xfId="162" applyNumberFormat="1" applyFont="1" applyFill="1" applyBorder="1" applyAlignment="1">
      <alignment horizontal="center" vertical="center"/>
    </xf>
    <xf numFmtId="0" fontId="52" fillId="0" borderId="15" xfId="162" applyNumberFormat="1" applyFont="1" applyFill="1" applyBorder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wrapText="1" shrinkToFit="1"/>
    </xf>
    <xf numFmtId="0" fontId="52" fillId="0" borderId="20" xfId="165" applyNumberFormat="1" applyFont="1" applyFill="1" applyBorder="1" applyAlignment="1">
      <alignment horizontal="center" vertical="center" wrapText="1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shrinkToFit="1"/>
    </xf>
    <xf numFmtId="0" fontId="52" fillId="0" borderId="16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/>
    </xf>
    <xf numFmtId="0" fontId="52" fillId="0" borderId="1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Alignment="1">
      <alignment horizontal="center" vertical="center"/>
    </xf>
    <xf numFmtId="0" fontId="52" fillId="0" borderId="28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5" xfId="165" applyNumberFormat="1" applyFont="1" applyFill="1" applyBorder="1" applyAlignment="1">
      <alignment horizontal="center" vertical="center"/>
    </xf>
    <xf numFmtId="0" fontId="52" fillId="0" borderId="2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Border="1" applyAlignment="1">
      <alignment horizontal="center" vertical="center"/>
    </xf>
    <xf numFmtId="0" fontId="52" fillId="0" borderId="13" xfId="165" applyFont="1" applyFill="1" applyBorder="1" applyAlignment="1">
      <alignment horizontal="right"/>
    </xf>
    <xf numFmtId="3" fontId="52" fillId="0" borderId="0" xfId="165" applyNumberFormat="1" applyFont="1" applyFill="1" applyBorder="1" applyAlignment="1"/>
    <xf numFmtId="3" fontId="52" fillId="0" borderId="13" xfId="165" applyNumberFormat="1" applyFont="1" applyFill="1" applyBorder="1" applyAlignment="1"/>
    <xf numFmtId="0" fontId="52" fillId="0" borderId="13" xfId="165" applyFont="1" applyFill="1" applyBorder="1" applyAlignment="1"/>
    <xf numFmtId="3" fontId="51" fillId="0" borderId="0" xfId="165" applyNumberFormat="1" applyFont="1" applyFill="1" applyAlignment="1">
      <alignment horizontal="centerContinuous"/>
    </xf>
    <xf numFmtId="0" fontId="51" fillId="0" borderId="0" xfId="165" applyFont="1" applyFill="1" applyAlignment="1">
      <alignment horizontal="centerContinuous"/>
    </xf>
    <xf numFmtId="0" fontId="55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vertical="center"/>
    </xf>
    <xf numFmtId="0" fontId="52" fillId="0" borderId="0" xfId="0" applyFont="1" applyFill="1" applyAlignment="1">
      <alignment horizontal="center" vertical="center"/>
    </xf>
    <xf numFmtId="0" fontId="52" fillId="0" borderId="21" xfId="0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 wrapText="1"/>
    </xf>
    <xf numFmtId="0" fontId="61" fillId="0" borderId="22" xfId="647" applyFont="1" applyFill="1" applyBorder="1" applyAlignment="1">
      <alignment horizontal="center" vertical="center"/>
    </xf>
    <xf numFmtId="0" fontId="61" fillId="0" borderId="22" xfId="647" applyFont="1" applyFill="1" applyBorder="1" applyAlignment="1">
      <alignment horizontal="centerContinuous" vertical="center"/>
    </xf>
    <xf numFmtId="0" fontId="61" fillId="0" borderId="16" xfId="647" applyFont="1" applyFill="1" applyBorder="1" applyAlignment="1">
      <alignment horizontal="centerContinuous" vertical="center" shrinkToFit="1"/>
    </xf>
    <xf numFmtId="0" fontId="61" fillId="0" borderId="28" xfId="647" applyFont="1" applyFill="1" applyBorder="1" applyAlignment="1">
      <alignment horizontal="center" vertical="center"/>
    </xf>
    <xf numFmtId="0" fontId="61" fillId="0" borderId="36" xfId="647" applyFont="1" applyFill="1" applyBorder="1" applyAlignment="1">
      <alignment horizontal="center" vertical="center"/>
    </xf>
    <xf numFmtId="0" fontId="61" fillId="0" borderId="34" xfId="647" applyFont="1" applyFill="1" applyBorder="1" applyAlignment="1">
      <alignment horizontal="center" vertical="center"/>
    </xf>
    <xf numFmtId="0" fontId="61" fillId="0" borderId="15" xfId="647" applyFont="1" applyFill="1" applyBorder="1" applyAlignment="1">
      <alignment horizontal="centerContinuous" vertical="center"/>
    </xf>
    <xf numFmtId="0" fontId="59" fillId="0" borderId="22" xfId="647" applyFont="1" applyFill="1" applyBorder="1" applyAlignment="1">
      <alignment horizontal="center" vertical="center"/>
    </xf>
    <xf numFmtId="0" fontId="59" fillId="0" borderId="15" xfId="647" applyFont="1" applyFill="1" applyBorder="1" applyAlignment="1">
      <alignment horizontal="center" vertical="center"/>
    </xf>
    <xf numFmtId="0" fontId="59" fillId="0" borderId="22" xfId="647" applyFont="1" applyFill="1" applyBorder="1" applyAlignment="1">
      <alignment horizontal="center" vertical="center" shrinkToFit="1"/>
    </xf>
    <xf numFmtId="0" fontId="59" fillId="0" borderId="33" xfId="647" applyFont="1" applyFill="1" applyBorder="1" applyAlignment="1">
      <alignment horizontal="centerContinuous" vertical="center"/>
    </xf>
    <xf numFmtId="0" fontId="59" fillId="0" borderId="25" xfId="647" applyFont="1" applyFill="1" applyBorder="1" applyAlignment="1">
      <alignment horizontal="centerContinuous" vertical="center"/>
    </xf>
    <xf numFmtId="0" fontId="59" fillId="0" borderId="27" xfId="647" applyFont="1" applyFill="1" applyBorder="1" applyAlignment="1">
      <alignment horizontal="centerContinuous" vertical="center"/>
    </xf>
    <xf numFmtId="0" fontId="59" fillId="0" borderId="0" xfId="647" applyFont="1" applyFill="1" applyBorder="1" applyAlignment="1">
      <alignment horizontal="centerContinuous" vertical="center"/>
    </xf>
    <xf numFmtId="0" fontId="59" fillId="0" borderId="15" xfId="647" applyFont="1" applyFill="1" applyBorder="1" applyAlignment="1">
      <alignment horizontal="centerContinuous" vertical="center"/>
    </xf>
    <xf numFmtId="0" fontId="59" fillId="0" borderId="22" xfId="647" applyFont="1" applyFill="1" applyBorder="1" applyAlignment="1">
      <alignment horizontal="centerContinuous" vertical="center"/>
    </xf>
    <xf numFmtId="0" fontId="59" fillId="0" borderId="21" xfId="647" applyFont="1" applyFill="1" applyBorder="1" applyAlignment="1">
      <alignment horizontal="centerContinuous" vertical="center"/>
    </xf>
    <xf numFmtId="0" fontId="59" fillId="0" borderId="33" xfId="647" applyFont="1" applyFill="1" applyBorder="1" applyAlignment="1">
      <alignment horizontal="center" vertical="center"/>
    </xf>
    <xf numFmtId="0" fontId="59" fillId="0" borderId="36" xfId="647" applyFont="1" applyFill="1" applyBorder="1" applyAlignment="1">
      <alignment horizontal="center" vertical="center"/>
    </xf>
    <xf numFmtId="0" fontId="59" fillId="0" borderId="0" xfId="647" applyFont="1" applyFill="1" applyBorder="1" applyAlignment="1">
      <alignment horizontal="left" vertical="center"/>
    </xf>
    <xf numFmtId="0" fontId="59" fillId="0" borderId="15" xfId="647" applyFont="1" applyFill="1" applyBorder="1" applyAlignment="1">
      <alignment horizontal="left" vertical="center"/>
    </xf>
    <xf numFmtId="0" fontId="59" fillId="0" borderId="24" xfId="647" applyFont="1" applyFill="1" applyBorder="1" applyAlignment="1">
      <alignment horizontal="centerContinuous" vertical="center"/>
    </xf>
    <xf numFmtId="0" fontId="59" fillId="0" borderId="28" xfId="647" applyFont="1" applyFill="1" applyBorder="1" applyAlignment="1">
      <alignment horizontal="centerContinuous" vertical="center"/>
    </xf>
    <xf numFmtId="0" fontId="59" fillId="0" borderId="28" xfId="647" applyFont="1" applyFill="1" applyBorder="1" applyAlignment="1">
      <alignment horizontal="left" vertical="center"/>
    </xf>
    <xf numFmtId="0" fontId="59" fillId="0" borderId="16" xfId="647" applyFont="1" applyFill="1" applyBorder="1" applyAlignment="1">
      <alignment horizontal="centerContinuous" vertical="center"/>
    </xf>
    <xf numFmtId="0" fontId="51" fillId="0" borderId="0" xfId="0" applyFont="1" applyAlignment="1">
      <alignment horizontal="center"/>
    </xf>
    <xf numFmtId="180" fontId="52" fillId="0" borderId="15" xfId="0" applyNumberFormat="1" applyFont="1" applyBorder="1" applyAlignment="1">
      <alignment horizontal="right" vertical="center" wrapText="1"/>
    </xf>
    <xf numFmtId="180" fontId="52" fillId="0" borderId="0" xfId="0" applyNumberFormat="1" applyFont="1" applyBorder="1" applyAlignment="1">
      <alignment horizontal="right" vertical="center" wrapText="1"/>
    </xf>
    <xf numFmtId="0" fontId="52" fillId="0" borderId="15" xfId="0" applyFont="1" applyBorder="1" applyAlignment="1">
      <alignment horizontal="center" vertical="center" shrinkToFit="1"/>
    </xf>
    <xf numFmtId="181" fontId="52" fillId="0" borderId="0" xfId="0" applyNumberFormat="1" applyFont="1" applyBorder="1" applyAlignment="1">
      <alignment horizontal="right" vertical="center" wrapText="1"/>
    </xf>
    <xf numFmtId="0" fontId="52" fillId="0" borderId="15" xfId="0" applyFont="1" applyFill="1" applyBorder="1" applyAlignment="1">
      <alignment horizontal="center" vertical="center" shrinkToFit="1"/>
    </xf>
    <xf numFmtId="0" fontId="52" fillId="0" borderId="21" xfId="0" applyFont="1" applyFill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55" fillId="0" borderId="0" xfId="0" applyFont="1" applyAlignment="1">
      <alignment vertical="center" shrinkToFit="1"/>
    </xf>
    <xf numFmtId="0" fontId="52" fillId="0" borderId="0" xfId="0" applyFont="1" applyFill="1" applyAlignment="1">
      <alignment horizontal="right"/>
    </xf>
    <xf numFmtId="0" fontId="52" fillId="0" borderId="14" xfId="0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180" fontId="52" fillId="0" borderId="0" xfId="0" applyNumberFormat="1" applyFont="1" applyFill="1" applyAlignment="1">
      <alignment vertical="center"/>
    </xf>
    <xf numFmtId="0" fontId="52" fillId="0" borderId="0" xfId="0" applyFont="1" applyFill="1" applyAlignment="1">
      <alignment horizontal="right" vertical="center"/>
    </xf>
    <xf numFmtId="0" fontId="52" fillId="0" borderId="0" xfId="0" applyFont="1" applyFill="1" applyAlignment="1">
      <alignment horizontal="left" vertical="center"/>
    </xf>
    <xf numFmtId="0" fontId="52" fillId="0" borderId="0" xfId="0" applyFont="1" applyFill="1"/>
    <xf numFmtId="0" fontId="60" fillId="0" borderId="0" xfId="0" applyFont="1" applyFill="1" applyAlignment="1">
      <alignment horizontal="center" vertical="center"/>
    </xf>
    <xf numFmtId="0" fontId="60" fillId="0" borderId="17" xfId="0" applyFont="1" applyFill="1" applyBorder="1" applyAlignment="1">
      <alignment horizontal="center" vertical="center" wrapText="1"/>
    </xf>
    <xf numFmtId="0" fontId="60" fillId="0" borderId="18" xfId="0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/>
    </xf>
    <xf numFmtId="0" fontId="60" fillId="0" borderId="0" xfId="0" applyFont="1" applyFill="1" applyBorder="1" applyAlignment="1">
      <alignment horizontal="center" vertical="center" wrapText="1"/>
    </xf>
    <xf numFmtId="0" fontId="60" fillId="0" borderId="15" xfId="0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Fill="1" applyAlignment="1">
      <alignment horizontal="right" vertical="center" indent="1"/>
    </xf>
    <xf numFmtId="179" fontId="53" fillId="0" borderId="0" xfId="0" applyNumberFormat="1" applyFont="1" applyFill="1" applyBorder="1" applyAlignment="1">
      <alignment horizontal="right" vertical="center" indent="1"/>
    </xf>
    <xf numFmtId="0" fontId="52" fillId="0" borderId="14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vertical="center" shrinkToFit="1"/>
    </xf>
    <xf numFmtId="176" fontId="52" fillId="0" borderId="0" xfId="0" applyNumberFormat="1" applyFont="1" applyFill="1" applyBorder="1" applyAlignment="1">
      <alignment horizontal="left" vertical="center"/>
    </xf>
    <xf numFmtId="176" fontId="52" fillId="0" borderId="0" xfId="0" applyNumberFormat="1" applyFont="1" applyFill="1" applyBorder="1" applyAlignment="1">
      <alignment vertical="center"/>
    </xf>
    <xf numFmtId="176" fontId="52" fillId="0" borderId="14" xfId="0" applyNumberFormat="1" applyFont="1" applyBorder="1" applyAlignment="1">
      <alignment horizontal="center" vertical="center"/>
    </xf>
    <xf numFmtId="179" fontId="53" fillId="0" borderId="0" xfId="0" applyNumberFormat="1" applyFont="1" applyFill="1" applyBorder="1" applyAlignment="1">
      <alignment vertical="center"/>
    </xf>
    <xf numFmtId="176" fontId="52" fillId="0" borderId="0" xfId="0" applyNumberFormat="1" applyFont="1" applyBorder="1" applyAlignment="1">
      <alignment horizontal="center" vertical="center"/>
    </xf>
    <xf numFmtId="176" fontId="53" fillId="0" borderId="0" xfId="0" applyNumberFormat="1" applyFont="1" applyFill="1" applyBorder="1" applyAlignment="1">
      <alignment horizontal="center" vertical="center"/>
    </xf>
    <xf numFmtId="176" fontId="52" fillId="0" borderId="0" xfId="0" applyNumberFormat="1" applyFont="1" applyAlignment="1">
      <alignment horizontal="center" vertical="center"/>
    </xf>
    <xf numFmtId="0" fontId="52" fillId="0" borderId="14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30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/>
    </xf>
    <xf numFmtId="0" fontId="52" fillId="0" borderId="0" xfId="0" applyFont="1" applyAlignment="1">
      <alignment horizontal="center"/>
    </xf>
    <xf numFmtId="179" fontId="52" fillId="0" borderId="0" xfId="0" applyNumberFormat="1" applyFont="1" applyFill="1" applyAlignment="1">
      <alignment vertical="center"/>
    </xf>
    <xf numFmtId="179" fontId="52" fillId="0" borderId="0" xfId="0" applyNumberFormat="1" applyFont="1" applyFill="1" applyBorder="1" applyAlignment="1">
      <alignment vertical="center"/>
    </xf>
    <xf numFmtId="179" fontId="52" fillId="0" borderId="0" xfId="0" applyNumberFormat="1" applyFont="1" applyBorder="1" applyAlignment="1">
      <alignment horizontal="right" vertical="center" indent="1"/>
    </xf>
    <xf numFmtId="179" fontId="52" fillId="0" borderId="15" xfId="0" applyNumberFormat="1" applyFont="1" applyBorder="1" applyAlignment="1">
      <alignment horizontal="right" vertical="center" indent="1"/>
    </xf>
    <xf numFmtId="178" fontId="52" fillId="0" borderId="0" xfId="0" applyNumberFormat="1" applyFont="1" applyBorder="1" applyAlignment="1">
      <alignment horizontal="right" vertical="center" indent="1"/>
    </xf>
    <xf numFmtId="197" fontId="52" fillId="0" borderId="20" xfId="0" applyNumberFormat="1" applyFont="1" applyFill="1" applyBorder="1" applyAlignment="1">
      <alignment horizontal="right" vertical="center" wrapText="1" indent="2"/>
    </xf>
    <xf numFmtId="179" fontId="52" fillId="0" borderId="21" xfId="0" applyNumberFormat="1" applyFont="1" applyFill="1" applyBorder="1" applyAlignment="1">
      <alignment horizontal="right" vertical="center" wrapText="1" indent="2"/>
    </xf>
    <xf numFmtId="10" fontId="52" fillId="0" borderId="21" xfId="0" applyNumberFormat="1" applyFont="1" applyFill="1" applyBorder="1" applyAlignment="1">
      <alignment horizontal="right" vertical="center" wrapText="1" indent="2"/>
    </xf>
    <xf numFmtId="179" fontId="52" fillId="0" borderId="21" xfId="0" quotePrefix="1" applyNumberFormat="1" applyFont="1" applyFill="1" applyBorder="1" applyAlignment="1">
      <alignment horizontal="right" vertical="center" wrapText="1" indent="2"/>
    </xf>
    <xf numFmtId="0" fontId="66" fillId="0" borderId="20" xfId="736" applyFont="1" applyFill="1" applyBorder="1" applyAlignment="1">
      <alignment horizontal="center" vertical="center" wrapText="1" shrinkToFit="1"/>
    </xf>
    <xf numFmtId="179" fontId="52" fillId="0" borderId="35" xfId="0" applyNumberFormat="1" applyFont="1" applyFill="1" applyBorder="1" applyAlignment="1">
      <alignment horizontal="right" vertical="center" wrapText="1" indent="2"/>
    </xf>
    <xf numFmtId="179" fontId="52" fillId="0" borderId="14" xfId="0" applyNumberFormat="1" applyFont="1" applyFill="1" applyBorder="1" applyAlignment="1">
      <alignment horizontal="right" vertical="center" wrapText="1" indent="2"/>
    </xf>
    <xf numFmtId="179" fontId="52" fillId="0" borderId="0" xfId="0" applyNumberFormat="1" applyFont="1" applyFill="1" applyBorder="1" applyAlignment="1">
      <alignment horizontal="right" vertical="center" wrapText="1" indent="2"/>
    </xf>
    <xf numFmtId="179" fontId="52" fillId="0" borderId="15" xfId="0" applyNumberFormat="1" applyFont="1" applyFill="1" applyBorder="1" applyAlignment="1">
      <alignment horizontal="right" vertical="center" wrapText="1" indent="2"/>
    </xf>
    <xf numFmtId="180" fontId="53" fillId="0" borderId="20" xfId="324" applyNumberFormat="1" applyFont="1" applyFill="1" applyBorder="1" applyAlignment="1">
      <alignment horizontal="right" vertical="center" indent="1"/>
    </xf>
    <xf numFmtId="183" fontId="53" fillId="0" borderId="21" xfId="383" quotePrefix="1" applyNumberFormat="1" applyFont="1" applyFill="1" applyBorder="1" applyAlignment="1">
      <alignment horizontal="right" vertical="center" indent="1"/>
    </xf>
    <xf numFmtId="180" fontId="53" fillId="0" borderId="21" xfId="324" applyNumberFormat="1" applyFont="1" applyFill="1" applyBorder="1" applyAlignment="1">
      <alignment horizontal="right" vertical="center" indent="1"/>
    </xf>
    <xf numFmtId="180" fontId="52" fillId="0" borderId="0" xfId="0" applyNumberFormat="1" applyFont="1" applyFill="1" applyBorder="1" applyAlignment="1">
      <alignment horizontal="right" vertical="center" indent="1"/>
    </xf>
    <xf numFmtId="0" fontId="53" fillId="0" borderId="21" xfId="0" applyFont="1" applyFill="1" applyBorder="1" applyAlignment="1">
      <alignment vertical="center"/>
    </xf>
    <xf numFmtId="180" fontId="52" fillId="0" borderId="14" xfId="0" applyNumberFormat="1" applyFont="1" applyFill="1" applyBorder="1" applyAlignment="1">
      <alignment horizontal="right" vertical="center" indent="1"/>
    </xf>
    <xf numFmtId="0" fontId="52" fillId="0" borderId="0" xfId="0" applyFont="1" applyBorder="1" applyAlignment="1">
      <alignment horizontal="right" vertical="center" indent="1"/>
    </xf>
    <xf numFmtId="179" fontId="57" fillId="0" borderId="21" xfId="148" quotePrefix="1" applyNumberFormat="1" applyFont="1" applyFill="1" applyBorder="1" applyAlignment="1">
      <alignment horizontal="right" vertical="center" wrapText="1" indent="2"/>
    </xf>
    <xf numFmtId="0" fontId="52" fillId="0" borderId="37" xfId="0" applyFont="1" applyBorder="1" applyAlignment="1">
      <alignment horizontal="right" vertical="center"/>
    </xf>
    <xf numFmtId="0" fontId="52" fillId="0" borderId="37" xfId="0" applyFont="1" applyFill="1" applyBorder="1" applyAlignment="1">
      <alignment horizontal="right" vertical="center"/>
    </xf>
    <xf numFmtId="0" fontId="59" fillId="0" borderId="0" xfId="647" applyFont="1" applyFill="1" applyAlignment="1" applyProtection="1">
      <alignment horizontal="right"/>
    </xf>
    <xf numFmtId="0" fontId="51" fillId="0" borderId="0" xfId="0" applyFont="1" applyFill="1" applyBorder="1" applyAlignment="1">
      <alignment horizontal="center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indent="1"/>
    </xf>
    <xf numFmtId="0" fontId="51" fillId="0" borderId="0" xfId="0" applyFont="1" applyFill="1" applyBorder="1" applyAlignment="1">
      <alignment horizontal="right" indent="1"/>
    </xf>
    <xf numFmtId="0" fontId="52" fillId="0" borderId="0" xfId="0" applyFont="1" applyFill="1" applyBorder="1" applyAlignment="1">
      <alignment horizontal="right" vertical="center" indent="1"/>
    </xf>
    <xf numFmtId="0" fontId="55" fillId="0" borderId="0" xfId="0" applyFont="1" applyFill="1" applyBorder="1" applyAlignment="1">
      <alignment horizontal="right" vertical="center" indent="1"/>
    </xf>
    <xf numFmtId="9" fontId="55" fillId="0" borderId="0" xfId="0" applyNumberFormat="1" applyFont="1" applyFill="1" applyBorder="1" applyAlignment="1">
      <alignment horizontal="right" vertical="center" indent="1"/>
    </xf>
    <xf numFmtId="9" fontId="52" fillId="0" borderId="0" xfId="0" applyNumberFormat="1" applyFont="1" applyFill="1" applyBorder="1" applyAlignment="1">
      <alignment horizontal="right" vertical="center" indent="1"/>
    </xf>
    <xf numFmtId="176" fontId="52" fillId="0" borderId="0" xfId="0" applyNumberFormat="1" applyFont="1" applyFill="1" applyBorder="1" applyAlignment="1">
      <alignment horizontal="right" vertical="center" indent="1"/>
    </xf>
    <xf numFmtId="180" fontId="52" fillId="0" borderId="0" xfId="0" applyNumberFormat="1" applyFont="1" applyFill="1" applyBorder="1" applyAlignment="1">
      <alignment horizontal="right" vertical="center" indent="1" shrinkToFit="1"/>
    </xf>
    <xf numFmtId="0" fontId="52" fillId="0" borderId="13" xfId="0" applyFont="1" applyFill="1" applyBorder="1" applyAlignment="1">
      <alignment horizontal="right" indent="1"/>
    </xf>
    <xf numFmtId="3" fontId="58" fillId="0" borderId="17" xfId="647" applyNumberFormat="1" applyFont="1" applyFill="1" applyBorder="1" applyAlignment="1">
      <alignment horizontal="center" vertical="center" wrapText="1"/>
    </xf>
    <xf numFmtId="0" fontId="58" fillId="0" borderId="17" xfId="647" applyFont="1" applyFill="1" applyBorder="1" applyAlignment="1">
      <alignment horizontal="center" vertical="center" wrapText="1"/>
    </xf>
    <xf numFmtId="3" fontId="58" fillId="0" borderId="0" xfId="647" applyNumberFormat="1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0" fontId="82" fillId="0" borderId="21" xfId="0" applyFont="1" applyFill="1" applyBorder="1" applyAlignment="1">
      <alignment horizontal="right" vertical="center" shrinkToFit="1"/>
    </xf>
    <xf numFmtId="0" fontId="52" fillId="0" borderId="0" xfId="0" applyFont="1" applyFill="1" applyBorder="1" applyAlignment="1">
      <alignment horizontal="left" vertical="center"/>
    </xf>
    <xf numFmtId="180" fontId="52" fillId="0" borderId="0" xfId="647" applyNumberFormat="1" applyFont="1" applyBorder="1" applyAlignment="1">
      <alignment horizontal="right" vertical="center" indent="1"/>
    </xf>
    <xf numFmtId="183" fontId="52" fillId="0" borderId="0" xfId="737" applyFont="1" applyBorder="1" applyAlignment="1">
      <alignment horizontal="right" vertical="center" indent="1"/>
    </xf>
    <xf numFmtId="180" fontId="52" fillId="0" borderId="14" xfId="647" applyNumberFormat="1" applyFont="1" applyBorder="1" applyAlignment="1">
      <alignment horizontal="right" vertical="center" indent="1"/>
    </xf>
    <xf numFmtId="0" fontId="52" fillId="0" borderId="14" xfId="0" applyFont="1" applyFill="1" applyBorder="1" applyAlignment="1">
      <alignment horizontal="right" vertical="center" wrapText="1" indent="1"/>
    </xf>
    <xf numFmtId="179" fontId="52" fillId="0" borderId="0" xfId="324" applyNumberFormat="1" applyFont="1" applyFill="1" applyBorder="1" applyAlignment="1">
      <alignment horizontal="right" vertical="center" wrapText="1" indent="1"/>
    </xf>
    <xf numFmtId="179" fontId="52" fillId="0" borderId="14" xfId="324" applyNumberFormat="1" applyFont="1" applyFill="1" applyBorder="1" applyAlignment="1">
      <alignment horizontal="right" vertical="center" wrapText="1" indent="1"/>
    </xf>
    <xf numFmtId="0" fontId="52" fillId="0" borderId="0" xfId="0" applyFont="1" applyFill="1" applyBorder="1" applyAlignment="1">
      <alignment horizontal="right" vertical="center" wrapText="1" indent="1"/>
    </xf>
    <xf numFmtId="176" fontId="52" fillId="0" borderId="0" xfId="737" applyNumberFormat="1" applyFont="1" applyBorder="1" applyAlignment="1">
      <alignment horizontal="right" vertical="center" indent="1"/>
    </xf>
    <xf numFmtId="176" fontId="52" fillId="0" borderId="14" xfId="737" applyNumberFormat="1" applyFont="1" applyBorder="1" applyAlignment="1">
      <alignment horizontal="right" vertical="center" indent="1"/>
    </xf>
    <xf numFmtId="0" fontId="52" fillId="0" borderId="0" xfId="0" applyFont="1" applyFill="1" applyBorder="1" applyAlignment="1">
      <alignment horizontal="left" vertical="center"/>
    </xf>
    <xf numFmtId="179" fontId="53" fillId="0" borderId="0" xfId="0" applyNumberFormat="1" applyFont="1" applyFill="1" applyBorder="1" applyAlignment="1">
      <alignment horizontal="center" vertical="center"/>
    </xf>
    <xf numFmtId="3" fontId="52" fillId="0" borderId="35" xfId="0" applyNumberFormat="1" applyFont="1" applyFill="1" applyBorder="1" applyAlignment="1" applyProtection="1">
      <alignment horizontal="center" vertical="center" shrinkToFit="1"/>
    </xf>
    <xf numFmtId="3" fontId="52" fillId="0" borderId="28" xfId="0" applyNumberFormat="1" applyFont="1" applyFill="1" applyBorder="1" applyAlignment="1" applyProtection="1">
      <alignment horizontal="center" vertical="center" shrinkToFit="1"/>
    </xf>
    <xf numFmtId="3" fontId="52" fillId="0" borderId="20" xfId="0" applyNumberFormat="1" applyFont="1" applyFill="1" applyBorder="1" applyAlignment="1" applyProtection="1">
      <alignment horizontal="center" vertical="center" shrinkToFit="1"/>
    </xf>
    <xf numFmtId="3" fontId="52" fillId="0" borderId="35" xfId="647" applyNumberFormat="1" applyFont="1" applyFill="1" applyBorder="1" applyAlignment="1" applyProtection="1">
      <alignment horizontal="centerContinuous" vertical="center" shrinkToFit="1"/>
    </xf>
    <xf numFmtId="179" fontId="53" fillId="0" borderId="0" xfId="0" quotePrefix="1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33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3" fontId="86" fillId="0" borderId="0" xfId="166" applyNumberFormat="1" applyFont="1" applyFill="1" applyBorder="1" applyAlignment="1">
      <alignment horizontal="right" vertical="center"/>
    </xf>
    <xf numFmtId="193" fontId="52" fillId="0" borderId="0" xfId="148" applyNumberFormat="1" applyFont="1" applyFill="1" applyBorder="1" applyAlignment="1">
      <alignment horizontal="center" vertical="center"/>
    </xf>
    <xf numFmtId="3" fontId="86" fillId="0" borderId="0" xfId="166" applyNumberFormat="1" applyFont="1" applyBorder="1" applyAlignment="1">
      <alignment horizontal="right" vertical="center"/>
    </xf>
    <xf numFmtId="3" fontId="86" fillId="0" borderId="14" xfId="166" applyNumberFormat="1" applyFont="1" applyBorder="1" applyAlignment="1">
      <alignment horizontal="right" vertical="center"/>
    </xf>
    <xf numFmtId="0" fontId="52" fillId="0" borderId="18" xfId="0" applyFont="1" applyFill="1" applyBorder="1" applyAlignment="1">
      <alignment vertical="center" shrinkToFit="1"/>
    </xf>
    <xf numFmtId="0" fontId="52" fillId="0" borderId="2" xfId="0" applyFont="1" applyFill="1" applyBorder="1" applyAlignment="1">
      <alignment vertical="center" shrinkToFit="1"/>
    </xf>
    <xf numFmtId="0" fontId="52" fillId="0" borderId="23" xfId="0" applyFont="1" applyFill="1" applyBorder="1" applyAlignment="1">
      <alignment vertical="center" shrinkToFit="1"/>
    </xf>
    <xf numFmtId="0" fontId="52" fillId="0" borderId="33" xfId="0" applyFont="1" applyFill="1" applyBorder="1" applyAlignment="1">
      <alignment vertical="center" shrinkToFit="1"/>
    </xf>
    <xf numFmtId="3" fontId="58" fillId="0" borderId="34" xfId="0" applyNumberFormat="1" applyFont="1" applyFill="1" applyBorder="1" applyAlignment="1">
      <alignment horizontal="center" vertical="center"/>
    </xf>
    <xf numFmtId="179" fontId="87" fillId="0" borderId="0" xfId="324" applyNumberFormat="1" applyFont="1" applyFill="1" applyBorder="1" applyAlignment="1">
      <alignment horizontal="right" vertical="center" wrapText="1" indent="1"/>
    </xf>
    <xf numFmtId="179" fontId="87" fillId="0" borderId="0" xfId="0" applyNumberFormat="1" applyFont="1" applyFill="1" applyBorder="1" applyAlignment="1">
      <alignment horizontal="right" vertical="center" wrapText="1" indent="1"/>
    </xf>
    <xf numFmtId="179" fontId="87" fillId="0" borderId="14" xfId="324" applyNumberFormat="1" applyFont="1" applyFill="1" applyBorder="1" applyAlignment="1">
      <alignment horizontal="right" vertical="center" wrapText="1" inden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3" fontId="86" fillId="0" borderId="14" xfId="166" applyNumberFormat="1" applyFont="1" applyFill="1" applyBorder="1" applyAlignment="1">
      <alignment horizontal="right" vertical="center"/>
    </xf>
    <xf numFmtId="0" fontId="52" fillId="0" borderId="15" xfId="164" quotePrefix="1" applyNumberFormat="1" applyFont="1" applyFill="1" applyBorder="1" applyAlignment="1">
      <alignment horizontal="center" vertical="center" shrinkToFit="1"/>
    </xf>
    <xf numFmtId="179" fontId="52" fillId="0" borderId="0" xfId="0" applyNumberFormat="1" applyFont="1" applyFill="1" applyBorder="1" applyAlignment="1">
      <alignment horizontal="right" vertical="center"/>
    </xf>
    <xf numFmtId="180" fontId="87" fillId="0" borderId="0" xfId="0" applyNumberFormat="1" applyFont="1" applyFill="1" applyBorder="1" applyAlignment="1">
      <alignment horizontal="right" vertical="center" indent="1"/>
    </xf>
    <xf numFmtId="180" fontId="87" fillId="0" borderId="14" xfId="0" applyNumberFormat="1" applyFont="1" applyFill="1" applyBorder="1" applyAlignment="1">
      <alignment horizontal="right" vertical="center" indent="1"/>
    </xf>
    <xf numFmtId="0" fontId="52" fillId="0" borderId="0" xfId="0" applyFont="1" applyFill="1" applyBorder="1" applyAlignment="1">
      <alignment horizontal="center" vertical="center" shrinkToFit="1"/>
    </xf>
    <xf numFmtId="180" fontId="83" fillId="0" borderId="0" xfId="0" applyNumberFormat="1" applyFont="1" applyFill="1" applyBorder="1" applyAlignment="1">
      <alignment horizontal="right" vertical="center" indent="1" shrinkToFi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179" fontId="52" fillId="0" borderId="14" xfId="0" applyNumberFormat="1" applyFont="1" applyFill="1" applyBorder="1" applyAlignment="1">
      <alignment vertical="center"/>
    </xf>
    <xf numFmtId="179" fontId="52" fillId="0" borderId="14" xfId="0" applyNumberFormat="1" applyFont="1" applyFill="1" applyBorder="1" applyAlignment="1">
      <alignment horizontal="right" vertical="center" indent="1"/>
    </xf>
    <xf numFmtId="0" fontId="83" fillId="0" borderId="0" xfId="0" applyFont="1" applyFill="1" applyBorder="1" applyAlignment="1">
      <alignment horizontal="center" vertical="center" shrinkToFit="1"/>
    </xf>
    <xf numFmtId="176" fontId="52" fillId="0" borderId="0" xfId="165" applyNumberFormat="1" applyFont="1" applyFill="1" applyBorder="1" applyAlignment="1">
      <alignment horizontal="center" vertical="center"/>
    </xf>
    <xf numFmtId="41" fontId="60" fillId="0" borderId="0" xfId="642" applyFont="1" applyFill="1" applyAlignment="1">
      <alignment vertical="center"/>
    </xf>
    <xf numFmtId="41" fontId="60" fillId="0" borderId="0" xfId="642" applyFont="1" applyFill="1" applyAlignment="1">
      <alignment horizontal="center" vertic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right" vertical="center" wrapText="1" indent="1"/>
    </xf>
    <xf numFmtId="179" fontId="84" fillId="0" borderId="0" xfId="324" applyNumberFormat="1" applyFont="1" applyFill="1" applyBorder="1" applyAlignment="1">
      <alignment horizontal="right" vertical="center" wrapText="1" indent="1"/>
    </xf>
    <xf numFmtId="179" fontId="84" fillId="0" borderId="0" xfId="0" applyNumberFormat="1" applyFont="1" applyFill="1" applyBorder="1" applyAlignment="1">
      <alignment horizontal="right" vertical="center" wrapText="1" indent="1"/>
    </xf>
    <xf numFmtId="179" fontId="84" fillId="0" borderId="14" xfId="324" applyNumberFormat="1" applyFont="1" applyFill="1" applyBorder="1" applyAlignment="1">
      <alignment horizontal="right" vertical="center" wrapText="1" indent="1"/>
    </xf>
    <xf numFmtId="0" fontId="53" fillId="0" borderId="0" xfId="0" applyFont="1" applyFill="1" applyBorder="1" applyAlignment="1">
      <alignment horizontal="right" vertical="center" wrapText="1" indent="1"/>
    </xf>
    <xf numFmtId="0" fontId="53" fillId="0" borderId="0" xfId="0" applyFont="1" applyFill="1" applyBorder="1" applyAlignment="1">
      <alignment horizontal="center" vertical="center" wrapText="1"/>
    </xf>
    <xf numFmtId="3" fontId="54" fillId="0" borderId="0" xfId="166" applyNumberFormat="1" applyFont="1" applyFill="1" applyBorder="1" applyAlignment="1">
      <alignment horizontal="right" vertical="center"/>
    </xf>
    <xf numFmtId="193" fontId="53" fillId="0" borderId="0" xfId="148" applyNumberFormat="1" applyFont="1" applyFill="1" applyBorder="1" applyAlignment="1">
      <alignment horizontal="center" vertical="center"/>
    </xf>
    <xf numFmtId="3" fontId="54" fillId="0" borderId="14" xfId="166" applyNumberFormat="1" applyFont="1" applyFill="1" applyBorder="1" applyAlignment="1">
      <alignment horizontal="right" vertical="center"/>
    </xf>
    <xf numFmtId="0" fontId="53" fillId="0" borderId="0" xfId="0" quotePrefix="1" applyFont="1" applyFill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180" fontId="53" fillId="0" borderId="0" xfId="0" applyNumberFormat="1" applyFont="1" applyFill="1" applyBorder="1" applyAlignment="1">
      <alignment horizontal="right" vertical="center" wrapText="1" indent="1"/>
    </xf>
    <xf numFmtId="0" fontId="53" fillId="0" borderId="15" xfId="0" applyFont="1" applyFill="1" applyBorder="1" applyAlignment="1">
      <alignment horizontal="center" vertical="center" wrapText="1"/>
    </xf>
    <xf numFmtId="180" fontId="53" fillId="0" borderId="0" xfId="0" applyNumberFormat="1" applyFont="1" applyFill="1" applyBorder="1" applyAlignment="1">
      <alignment horizontal="center" vertical="center" wrapText="1"/>
    </xf>
    <xf numFmtId="197" fontId="53" fillId="0" borderId="0" xfId="0" applyNumberFormat="1" applyFont="1" applyFill="1" applyBorder="1" applyAlignment="1">
      <alignment horizontal="center" vertical="center" wrapText="1"/>
    </xf>
    <xf numFmtId="197" fontId="53" fillId="0" borderId="0" xfId="0" applyNumberFormat="1" applyFont="1" applyFill="1" applyBorder="1" applyAlignment="1">
      <alignment horizontal="center" vertical="center"/>
    </xf>
    <xf numFmtId="0" fontId="53" fillId="0" borderId="14" xfId="161" applyFont="1" applyFill="1" applyBorder="1" applyAlignment="1">
      <alignment horizontal="center" vertical="center" shrinkToFit="1"/>
    </xf>
    <xf numFmtId="41" fontId="53" fillId="0" borderId="0" xfId="164" quotePrefix="1" applyNumberFormat="1" applyFont="1" applyFill="1" applyBorder="1" applyAlignment="1">
      <alignment horizontal="right" vertical="center"/>
    </xf>
    <xf numFmtId="193" fontId="53" fillId="0" borderId="0" xfId="164" quotePrefix="1" applyNumberFormat="1" applyFont="1" applyFill="1" applyBorder="1" applyAlignment="1">
      <alignment horizontal="right" vertical="center"/>
    </xf>
    <xf numFmtId="0" fontId="53" fillId="0" borderId="15" xfId="164" quotePrefix="1" applyNumberFormat="1" applyFont="1" applyFill="1" applyBorder="1" applyAlignment="1">
      <alignment horizontal="center" vertical="center" shrinkToFit="1"/>
    </xf>
    <xf numFmtId="0" fontId="52" fillId="0" borderId="0" xfId="164" applyFont="1" applyFill="1" applyAlignment="1">
      <alignment vertical="center" shrinkToFit="1"/>
    </xf>
    <xf numFmtId="0" fontId="52" fillId="0" borderId="0" xfId="0" applyFont="1" applyFill="1" applyAlignment="1">
      <alignment vertical="center" shrinkToFit="1"/>
    </xf>
    <xf numFmtId="179" fontId="53" fillId="0" borderId="0" xfId="0" applyNumberFormat="1" applyFont="1" applyFill="1" applyBorder="1" applyAlignment="1">
      <alignment horizontal="right" vertical="center" wrapText="1" indent="2"/>
    </xf>
    <xf numFmtId="177" fontId="53" fillId="0" borderId="0" xfId="735" applyNumberFormat="1" applyFont="1" applyFill="1" applyBorder="1" applyAlignment="1">
      <alignment horizontal="right" vertical="center" wrapText="1" indent="2"/>
    </xf>
    <xf numFmtId="179" fontId="82" fillId="0" borderId="0" xfId="0" applyNumberFormat="1" applyFont="1" applyFill="1" applyBorder="1" applyAlignment="1">
      <alignment horizontal="right" vertical="center" wrapText="1" indent="2"/>
    </xf>
    <xf numFmtId="177" fontId="53" fillId="0" borderId="14" xfId="735" applyNumberFormat="1" applyFont="1" applyFill="1" applyBorder="1" applyAlignment="1">
      <alignment horizontal="right" vertical="center" wrapText="1" indent="2"/>
    </xf>
    <xf numFmtId="177" fontId="52" fillId="0" borderId="0" xfId="0" applyNumberFormat="1" applyFont="1" applyFill="1" applyBorder="1" applyAlignment="1">
      <alignment horizontal="right" vertical="center" wrapText="1" indent="2"/>
    </xf>
    <xf numFmtId="179" fontId="83" fillId="0" borderId="15" xfId="148" applyNumberFormat="1" applyFont="1" applyFill="1" applyBorder="1" applyAlignment="1">
      <alignment horizontal="right" vertical="center" wrapText="1" indent="2"/>
    </xf>
    <xf numFmtId="179" fontId="83" fillId="0" borderId="0" xfId="0" applyNumberFormat="1" applyFont="1" applyFill="1" applyBorder="1" applyAlignment="1">
      <alignment horizontal="right" vertical="center" wrapText="1" indent="2"/>
    </xf>
    <xf numFmtId="0" fontId="67" fillId="0" borderId="14" xfId="736" applyFont="1" applyFill="1" applyBorder="1" applyAlignment="1">
      <alignment horizontal="center" vertical="center" wrapText="1" shrinkToFit="1"/>
    </xf>
    <xf numFmtId="179" fontId="52" fillId="0" borderId="0" xfId="0" quotePrefix="1" applyNumberFormat="1" applyFont="1" applyFill="1" applyBorder="1" applyAlignment="1">
      <alignment horizontal="right" vertical="center" wrapText="1" indent="2"/>
    </xf>
    <xf numFmtId="179" fontId="83" fillId="0" borderId="0" xfId="148" quotePrefix="1" applyNumberFormat="1" applyFont="1" applyFill="1" applyBorder="1" applyAlignment="1">
      <alignment horizontal="right" vertical="center" wrapText="1" indent="2"/>
    </xf>
    <xf numFmtId="0" fontId="53" fillId="0" borderId="14" xfId="162" applyNumberFormat="1" applyFont="1" applyFill="1" applyBorder="1" applyAlignment="1">
      <alignment horizontal="center" vertical="center"/>
    </xf>
    <xf numFmtId="176" fontId="53" fillId="0" borderId="0" xfId="165" applyNumberFormat="1" applyFont="1" applyFill="1" applyBorder="1" applyAlignment="1">
      <alignment horizontal="center" vertical="center"/>
    </xf>
    <xf numFmtId="0" fontId="53" fillId="0" borderId="15" xfId="162" applyNumberFormat="1" applyFont="1" applyFill="1" applyBorder="1" applyAlignment="1">
      <alignment horizontal="center" vertical="center"/>
    </xf>
    <xf numFmtId="0" fontId="82" fillId="0" borderId="14" xfId="162" applyNumberFormat="1" applyFont="1" applyFill="1" applyBorder="1" applyAlignment="1">
      <alignment horizontal="center" vertical="center"/>
    </xf>
    <xf numFmtId="176" fontId="82" fillId="0" borderId="0" xfId="165" applyNumberFormat="1" applyFont="1" applyFill="1" applyBorder="1" applyAlignment="1">
      <alignment horizontal="center" vertical="center"/>
    </xf>
    <xf numFmtId="41" fontId="88" fillId="0" borderId="0" xfId="642" applyFont="1" applyFill="1" applyAlignment="1">
      <alignment vertical="center"/>
    </xf>
    <xf numFmtId="41" fontId="88" fillId="0" borderId="0" xfId="642" applyFont="1" applyFill="1" applyAlignment="1">
      <alignment horizontal="center" vertical="center"/>
    </xf>
    <xf numFmtId="0" fontId="82" fillId="0" borderId="15" xfId="162" applyNumberFormat="1" applyFont="1" applyFill="1" applyBorder="1" applyAlignment="1">
      <alignment horizontal="center" vertical="center"/>
    </xf>
    <xf numFmtId="0" fontId="83" fillId="0" borderId="0" xfId="0" applyFont="1" applyFill="1" applyBorder="1" applyAlignment="1">
      <alignment vertical="center"/>
    </xf>
    <xf numFmtId="179" fontId="53" fillId="0" borderId="15" xfId="0" applyNumberFormat="1" applyFont="1" applyFill="1" applyBorder="1" applyAlignment="1">
      <alignment horizontal="right" vertical="center" indent="1"/>
    </xf>
    <xf numFmtId="178" fontId="53" fillId="0" borderId="0" xfId="0" applyNumberFormat="1" applyFont="1" applyFill="1" applyBorder="1" applyAlignment="1">
      <alignment horizontal="right" vertical="center" indent="1"/>
    </xf>
    <xf numFmtId="0" fontId="53" fillId="0" borderId="15" xfId="0" applyFont="1" applyFill="1" applyBorder="1" applyAlignment="1">
      <alignment horizontal="center" vertical="center" shrinkToFit="1"/>
    </xf>
    <xf numFmtId="0" fontId="53" fillId="0" borderId="0" xfId="0" applyFont="1" applyFill="1" applyAlignment="1">
      <alignment vertical="center"/>
    </xf>
    <xf numFmtId="179" fontId="52" fillId="0" borderId="15" xfId="0" applyNumberFormat="1" applyFont="1" applyFill="1" applyBorder="1" applyAlignment="1">
      <alignment horizontal="right" vertical="center" indent="1"/>
    </xf>
    <xf numFmtId="178" fontId="52" fillId="0" borderId="0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Fill="1" applyBorder="1" applyAlignment="1">
      <alignment horizontal="right" vertical="center" wrapText="1" indent="1"/>
    </xf>
    <xf numFmtId="179" fontId="52" fillId="0" borderId="22" xfId="0" applyNumberFormat="1" applyFont="1" applyFill="1" applyBorder="1" applyAlignment="1">
      <alignment horizontal="right" vertical="center" indent="1"/>
    </xf>
    <xf numFmtId="178" fontId="52" fillId="0" borderId="21" xfId="0" applyNumberFormat="1" applyFont="1" applyFill="1" applyBorder="1" applyAlignment="1">
      <alignment horizontal="right" vertical="center" indent="1"/>
    </xf>
    <xf numFmtId="179" fontId="52" fillId="0" borderId="21" xfId="0" applyNumberFormat="1" applyFont="1" applyFill="1" applyBorder="1" applyAlignment="1">
      <alignment horizontal="right" vertical="center" indent="1"/>
    </xf>
    <xf numFmtId="178" fontId="53" fillId="0" borderId="20" xfId="0" applyNumberFormat="1" applyFont="1" applyFill="1" applyBorder="1" applyAlignment="1">
      <alignment horizontal="right" vertical="center" indent="1"/>
    </xf>
    <xf numFmtId="0" fontId="52" fillId="0" borderId="22" xfId="0" applyFont="1" applyFill="1" applyBorder="1" applyAlignment="1">
      <alignment horizontal="center" vertical="center" shrinkToFit="1"/>
    </xf>
    <xf numFmtId="0" fontId="53" fillId="0" borderId="20" xfId="0" applyFont="1" applyFill="1" applyBorder="1" applyAlignment="1">
      <alignment horizontal="center" vertical="center"/>
    </xf>
    <xf numFmtId="179" fontId="53" fillId="0" borderId="21" xfId="0" applyNumberFormat="1" applyFont="1" applyFill="1" applyBorder="1" applyAlignment="1">
      <alignment vertical="center"/>
    </xf>
    <xf numFmtId="179" fontId="53" fillId="0" borderId="21" xfId="0" applyNumberFormat="1" applyFont="1" applyFill="1" applyBorder="1" applyAlignment="1">
      <alignment horizontal="right" vertical="center"/>
    </xf>
    <xf numFmtId="0" fontId="53" fillId="0" borderId="22" xfId="0" applyFont="1" applyFill="1" applyBorder="1" applyAlignment="1">
      <alignment horizontal="center" vertical="center"/>
    </xf>
    <xf numFmtId="179" fontId="53" fillId="0" borderId="21" xfId="0" applyNumberFormat="1" applyFont="1" applyFill="1" applyBorder="1" applyAlignment="1">
      <alignment horizontal="right" vertical="center" indent="1"/>
    </xf>
    <xf numFmtId="0" fontId="53" fillId="0" borderId="14" xfId="0" applyFont="1" applyFill="1" applyBorder="1" applyAlignment="1">
      <alignment horizontal="center" vertical="center"/>
    </xf>
    <xf numFmtId="176" fontId="53" fillId="0" borderId="0" xfId="0" applyNumberFormat="1" applyFont="1" applyFill="1" applyAlignment="1">
      <alignment horizontal="center" vertical="center"/>
    </xf>
    <xf numFmtId="176" fontId="53" fillId="0" borderId="14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 vertical="center"/>
    </xf>
    <xf numFmtId="176" fontId="52" fillId="0" borderId="0" xfId="0" applyNumberFormat="1" applyFont="1" applyFill="1" applyBorder="1" applyAlignment="1">
      <alignment horizontal="center" vertical="center"/>
    </xf>
    <xf numFmtId="176" fontId="52" fillId="0" borderId="14" xfId="0" applyNumberFormat="1" applyFont="1" applyFill="1" applyBorder="1" applyAlignment="1">
      <alignment horizontal="center" vertical="center"/>
    </xf>
    <xf numFmtId="195" fontId="52" fillId="0" borderId="14" xfId="0" applyNumberFormat="1" applyFont="1" applyFill="1" applyBorder="1" applyAlignment="1">
      <alignment horizontal="center" vertical="center"/>
    </xf>
    <xf numFmtId="176" fontId="52" fillId="0" borderId="20" xfId="0" applyNumberFormat="1" applyFont="1" applyFill="1" applyBorder="1" applyAlignment="1">
      <alignment horizontal="center" vertical="center"/>
    </xf>
    <xf numFmtId="180" fontId="84" fillId="0" borderId="0" xfId="0" applyNumberFormat="1" applyFont="1" applyFill="1" applyBorder="1" applyAlignment="1">
      <alignment horizontal="right" vertical="center" indent="1"/>
    </xf>
    <xf numFmtId="180" fontId="84" fillId="0" borderId="14" xfId="0" applyNumberFormat="1" applyFont="1" applyFill="1" applyBorder="1" applyAlignment="1">
      <alignment horizontal="right" vertical="center" indent="1"/>
    </xf>
    <xf numFmtId="0" fontId="82" fillId="0" borderId="20" xfId="0" applyFont="1" applyFill="1" applyBorder="1" applyAlignment="1">
      <alignment horizontal="center" vertical="center" shrinkToFit="1"/>
    </xf>
    <xf numFmtId="180" fontId="82" fillId="0" borderId="22" xfId="0" applyNumberFormat="1" applyFont="1" applyFill="1" applyBorder="1" applyAlignment="1">
      <alignment horizontal="right" vertical="center" indent="1" shrinkToFit="1"/>
    </xf>
    <xf numFmtId="180" fontId="82" fillId="0" borderId="21" xfId="0" applyNumberFormat="1" applyFont="1" applyFill="1" applyBorder="1" applyAlignment="1">
      <alignment horizontal="right" vertical="center" indent="1" shrinkToFit="1"/>
    </xf>
    <xf numFmtId="180" fontId="53" fillId="0" borderId="21" xfId="0" applyNumberFormat="1" applyFont="1" applyFill="1" applyBorder="1" applyAlignment="1">
      <alignment horizontal="right" vertical="center" indent="1" shrinkToFit="1"/>
    </xf>
    <xf numFmtId="180" fontId="53" fillId="0" borderId="21" xfId="0" applyNumberFormat="1" applyFont="1" applyFill="1" applyBorder="1" applyAlignment="1">
      <alignment horizontal="right" vertical="center" wrapText="1" indent="1"/>
    </xf>
    <xf numFmtId="180" fontId="53" fillId="0" borderId="20" xfId="0" applyNumberFormat="1" applyFont="1" applyFill="1" applyBorder="1" applyAlignment="1">
      <alignment horizontal="right" vertical="center" wrapText="1" indent="1"/>
    </xf>
    <xf numFmtId="0" fontId="82" fillId="0" borderId="22" xfId="0" applyFont="1" applyFill="1" applyBorder="1" applyAlignment="1">
      <alignment horizontal="center" vertical="center" shrinkToFit="1"/>
    </xf>
    <xf numFmtId="0" fontId="51" fillId="0" borderId="0" xfId="0" applyFont="1" applyFill="1" applyBorder="1" applyAlignment="1">
      <alignment horizontal="center"/>
    </xf>
    <xf numFmtId="0" fontId="52" fillId="0" borderId="25" xfId="0" applyFont="1" applyFill="1" applyBorder="1" applyAlignment="1">
      <alignment horizontal="center" vertical="center" wrapTex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52" fillId="0" borderId="33" xfId="0" applyFont="1" applyFill="1" applyBorder="1" applyAlignment="1">
      <alignment horizontal="center" vertical="center" wrapText="1"/>
    </xf>
    <xf numFmtId="0" fontId="52" fillId="0" borderId="30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9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shrinkToFit="1"/>
    </xf>
    <xf numFmtId="0" fontId="52" fillId="0" borderId="33" xfId="0" applyFont="1" applyFill="1" applyBorder="1" applyAlignment="1">
      <alignment horizontal="center" vertical="center" shrinkToFit="1"/>
    </xf>
    <xf numFmtId="0" fontId="52" fillId="0" borderId="30" xfId="0" applyFont="1" applyFill="1" applyBorder="1" applyAlignment="1">
      <alignment horizontal="center" vertical="center" shrinkToFit="1"/>
    </xf>
    <xf numFmtId="0" fontId="52" fillId="0" borderId="18" xfId="0" applyFont="1" applyFill="1" applyBorder="1" applyAlignment="1">
      <alignment horizontal="center" vertical="center" shrinkToFit="1"/>
    </xf>
    <xf numFmtId="0" fontId="52" fillId="0" borderId="2" xfId="0" applyFont="1" applyFill="1" applyBorder="1" applyAlignment="1">
      <alignment horizontal="center" vertical="center" shrinkToFit="1"/>
    </xf>
    <xf numFmtId="0" fontId="52" fillId="0" borderId="19" xfId="0" applyFont="1" applyFill="1" applyBorder="1" applyAlignment="1">
      <alignment horizontal="center" vertical="center" shrinkToFit="1"/>
    </xf>
    <xf numFmtId="0" fontId="52" fillId="0" borderId="27" xfId="0" applyFont="1" applyFill="1" applyBorder="1" applyAlignment="1">
      <alignment horizontal="center" vertical="center" wrapText="1"/>
    </xf>
    <xf numFmtId="0" fontId="52" fillId="0" borderId="26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20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52" fillId="0" borderId="20" xfId="0" applyFont="1" applyBorder="1" applyAlignment="1">
      <alignment horizontal="center" vertical="center"/>
    </xf>
    <xf numFmtId="0" fontId="52" fillId="0" borderId="22" xfId="0" applyFont="1" applyBorder="1" applyAlignment="1">
      <alignment horizontal="center" vertical="center"/>
    </xf>
    <xf numFmtId="0" fontId="61" fillId="0" borderId="25" xfId="647" applyFont="1" applyFill="1" applyBorder="1" applyAlignment="1">
      <alignment horizontal="center" vertical="center" wrapText="1"/>
    </xf>
    <xf numFmtId="0" fontId="61" fillId="0" borderId="27" xfId="647" applyFont="1" applyFill="1" applyBorder="1" applyAlignment="1">
      <alignment horizontal="center" vertical="center"/>
    </xf>
    <xf numFmtId="0" fontId="51" fillId="0" borderId="0" xfId="164" applyFont="1" applyBorder="1" applyAlignment="1">
      <alignment horizontal="center" vertical="center" wrapText="1"/>
    </xf>
    <xf numFmtId="0" fontId="51" fillId="0" borderId="0" xfId="164" applyFont="1" applyAlignment="1">
      <alignment horizontal="center" vertical="center"/>
    </xf>
    <xf numFmtId="176" fontId="82" fillId="0" borderId="0" xfId="165" applyNumberFormat="1" applyFont="1" applyFill="1" applyBorder="1" applyAlignment="1">
      <alignment horizontal="center" vertical="center"/>
    </xf>
    <xf numFmtId="176" fontId="82" fillId="0" borderId="14" xfId="165" applyNumberFormat="1" applyFont="1" applyFill="1" applyBorder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176" fontId="52" fillId="0" borderId="14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20" xfId="165" applyNumberFormat="1" applyFont="1" applyFill="1" applyBorder="1" applyAlignment="1">
      <alignment horizontal="center" vertical="center"/>
    </xf>
    <xf numFmtId="0" fontId="52" fillId="0" borderId="23" xfId="0" applyFont="1" applyBorder="1" applyAlignment="1">
      <alignment horizontal="center" vertical="center" wrapText="1" shrinkToFit="1"/>
    </xf>
    <xf numFmtId="0" fontId="52" fillId="0" borderId="18" xfId="0" applyFont="1" applyBorder="1" applyAlignment="1">
      <alignment horizontal="center" vertical="center" shrinkToFit="1"/>
    </xf>
    <xf numFmtId="0" fontId="52" fillId="0" borderId="25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2" fillId="0" borderId="0" xfId="0" applyFont="1" applyFill="1" applyAlignment="1">
      <alignment horizontal="right"/>
    </xf>
    <xf numFmtId="0" fontId="60" fillId="0" borderId="30" xfId="0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24" xfId="0" applyFont="1" applyFill="1" applyBorder="1" applyAlignment="1">
      <alignment horizontal="center" vertical="center" wrapText="1"/>
    </xf>
    <xf numFmtId="0" fontId="60" fillId="0" borderId="16" xfId="0" applyFont="1" applyFill="1" applyBorder="1" applyAlignment="1">
      <alignment vertical="center"/>
    </xf>
    <xf numFmtId="0" fontId="60" fillId="0" borderId="29" xfId="0" applyFont="1" applyFill="1" applyBorder="1" applyAlignment="1">
      <alignment horizontal="center" vertical="center" wrapText="1"/>
    </xf>
    <xf numFmtId="0" fontId="60" fillId="0" borderId="29" xfId="0" applyFont="1" applyFill="1" applyBorder="1" applyAlignment="1">
      <alignment horizontal="center" vertical="center"/>
    </xf>
    <xf numFmtId="0" fontId="60" fillId="0" borderId="23" xfId="0" applyFont="1" applyFill="1" applyBorder="1" applyAlignment="1">
      <alignment horizontal="center" vertical="center" wrapText="1"/>
    </xf>
    <xf numFmtId="0" fontId="60" fillId="0" borderId="18" xfId="0" applyFont="1" applyFill="1" applyBorder="1" applyAlignment="1">
      <alignment horizontal="center" vertical="center" wrapText="1"/>
    </xf>
    <xf numFmtId="0" fontId="60" fillId="0" borderId="23" xfId="0" applyFont="1" applyFill="1" applyBorder="1" applyAlignment="1">
      <alignment horizontal="center" vertical="center"/>
    </xf>
    <xf numFmtId="0" fontId="60" fillId="0" borderId="33" xfId="0" applyFont="1" applyFill="1" applyBorder="1" applyAlignment="1">
      <alignment horizontal="center" vertical="center"/>
    </xf>
    <xf numFmtId="0" fontId="60" fillId="0" borderId="30" xfId="0" applyFont="1" applyFill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52" fillId="0" borderId="0" xfId="0" applyFont="1" applyBorder="1" applyAlignment="1">
      <alignment horizontal="left" vertical="center"/>
    </xf>
    <xf numFmtId="0" fontId="52" fillId="0" borderId="16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176" fontId="52" fillId="0" borderId="0" xfId="0" applyNumberFormat="1" applyFont="1" applyFill="1" applyBorder="1" applyAlignment="1">
      <alignment horizontal="right" vertical="center"/>
    </xf>
    <xf numFmtId="176" fontId="52" fillId="0" borderId="0" xfId="0" applyNumberFormat="1" applyFont="1" applyFill="1" applyBorder="1" applyAlignment="1">
      <alignment horizontal="right" vertical="center" indent="1"/>
    </xf>
    <xf numFmtId="0" fontId="52" fillId="0" borderId="30" xfId="0" applyFont="1" applyFill="1" applyBorder="1" applyAlignment="1">
      <alignment horizontal="right" vertical="center" wrapText="1" indent="1"/>
    </xf>
    <xf numFmtId="0" fontId="51" fillId="0" borderId="0" xfId="0" applyFont="1" applyFill="1" applyBorder="1" applyAlignment="1">
      <alignment horizontal="right" indent="1"/>
    </xf>
    <xf numFmtId="0" fontId="52" fillId="0" borderId="16" xfId="0" applyFont="1" applyFill="1" applyBorder="1" applyAlignment="1">
      <alignment horizontal="right" vertical="center" wrapText="1" indent="1"/>
    </xf>
    <xf numFmtId="3" fontId="58" fillId="0" borderId="23" xfId="647" applyNumberFormat="1" applyFont="1" applyFill="1" applyBorder="1" applyAlignment="1">
      <alignment horizontal="center" vertical="center" wrapText="1"/>
    </xf>
    <xf numFmtId="3" fontId="58" fillId="0" borderId="30" xfId="647" applyNumberFormat="1" applyFont="1" applyFill="1" applyBorder="1" applyAlignment="1">
      <alignment horizontal="right" vertical="center" wrapText="1" indent="1"/>
    </xf>
    <xf numFmtId="3" fontId="58" fillId="0" borderId="33" xfId="647" applyNumberFormat="1" applyFont="1" applyFill="1" applyBorder="1" applyAlignment="1">
      <alignment horizontal="center" vertical="center" wrapText="1"/>
    </xf>
    <xf numFmtId="3" fontId="58" fillId="0" borderId="30" xfId="647" applyNumberFormat="1" applyFont="1" applyFill="1" applyBorder="1" applyAlignment="1">
      <alignment horizontal="center" vertical="center" wrapText="1"/>
    </xf>
    <xf numFmtId="177" fontId="52" fillId="0" borderId="14" xfId="735" applyNumberFormat="1" applyFont="1" applyFill="1" applyBorder="1" applyAlignment="1">
      <alignment horizontal="right" vertical="center" wrapText="1" indent="2"/>
    </xf>
  </cellXfs>
  <cellStyles count="802">
    <cellStyle name="??&amp;O?&amp;H?_x0008__x000f__x0007_?_x0007__x0001__x0001_" xfId="741"/>
    <cellStyle name="??&amp;O?&amp;H?_x0008_??_x0007__x0001__x0001_" xfId="742"/>
    <cellStyle name="??_?.????" xfId="743"/>
    <cellStyle name="20% - 강조색1" xfId="1" builtinId="30" customBuiltin="1"/>
    <cellStyle name="20% - 강조색1 2" xfId="733"/>
    <cellStyle name="20% - 강조색2" xfId="2" builtinId="34" customBuiltin="1"/>
    <cellStyle name="20% - 강조색2 2" xfId="732"/>
    <cellStyle name="20% - 강조색3" xfId="3" builtinId="38" customBuiltin="1"/>
    <cellStyle name="20% - 강조색3 2" xfId="731"/>
    <cellStyle name="20% - 강조색4" xfId="4" builtinId="42" customBuiltin="1"/>
    <cellStyle name="20% - 강조색4 2" xfId="730"/>
    <cellStyle name="20% - 강조색5" xfId="5" builtinId="46" customBuiltin="1"/>
    <cellStyle name="20% - 강조색5 2" xfId="729"/>
    <cellStyle name="20% - 강조색6" xfId="6" builtinId="50" customBuiltin="1"/>
    <cellStyle name="20% - 강조색6 2" xfId="728"/>
    <cellStyle name="40% - 강조색1" xfId="7" builtinId="31" customBuiltin="1"/>
    <cellStyle name="40% - 강조색1 2" xfId="727"/>
    <cellStyle name="40% - 강조색2" xfId="8" builtinId="35" customBuiltin="1"/>
    <cellStyle name="40% - 강조색2 2" xfId="726"/>
    <cellStyle name="40% - 강조색3" xfId="9" builtinId="39" customBuiltin="1"/>
    <cellStyle name="40% - 강조색3 2" xfId="725"/>
    <cellStyle name="40% - 강조색4" xfId="10" builtinId="43" customBuiltin="1"/>
    <cellStyle name="40% - 강조색4 2" xfId="724"/>
    <cellStyle name="40% - 강조색5" xfId="11" builtinId="47" customBuiltin="1"/>
    <cellStyle name="40% - 강조색5 2" xfId="723"/>
    <cellStyle name="40% - 강조색6" xfId="12" builtinId="51" customBuiltin="1"/>
    <cellStyle name="40% - 강조색6 2" xfId="722"/>
    <cellStyle name="60% - 강조색1" xfId="13" builtinId="32" customBuiltin="1"/>
    <cellStyle name="60% - 강조색1 2" xfId="721"/>
    <cellStyle name="60% - 강조색2" xfId="14" builtinId="36" customBuiltin="1"/>
    <cellStyle name="60% - 강조색2 2" xfId="720"/>
    <cellStyle name="60% - 강조색3" xfId="15" builtinId="40" customBuiltin="1"/>
    <cellStyle name="60% - 강조색3 2" xfId="719"/>
    <cellStyle name="60% - 강조색4" xfId="16" builtinId="44" customBuiltin="1"/>
    <cellStyle name="60% - 강조색4 2" xfId="718"/>
    <cellStyle name="60% - 강조색5" xfId="17" builtinId="48" customBuiltin="1"/>
    <cellStyle name="60% - 강조색5 2" xfId="717"/>
    <cellStyle name="60% - 강조색6" xfId="18" builtinId="52" customBuiltin="1"/>
    <cellStyle name="60% - 강조색6 2" xfId="716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2" xfId="715"/>
    <cellStyle name="ÅëÈ­ [0]_laroux_1 2" xfId="714"/>
    <cellStyle name="AeE­ [0]_laroux_1 3" xfId="648"/>
    <cellStyle name="ÅëÈ­ [0]_laroux_1 3" xfId="649"/>
    <cellStyle name="AeE­ [0]_laroux_1_02 08-전기,가스,수도" xfId="713"/>
    <cellStyle name="ÅëÈ­ [0]_laroux_1_02 08-전기,가스,수도" xfId="712"/>
    <cellStyle name="AeE­ [0]_laroux_1_45-09 유통 금융 보험 및 기타서비스(97-109)" xfId="181"/>
    <cellStyle name="ÅëÈ­ [0]_laroux_1_45-09 유통 금융 보험 및 기타서비스(97-109)" xfId="182"/>
    <cellStyle name="AeE­ [0]_laroux_1_46-09 유통 금융 보험 및 기타서비스" xfId="183"/>
    <cellStyle name="ÅëÈ­ [0]_laroux_1_46-09 유통 금융 보험 및 기타서비스" xfId="184"/>
    <cellStyle name="AeE­ [0]_laroux_1_46-11 교통 관광 및 정보통신" xfId="185"/>
    <cellStyle name="ÅëÈ­ [0]_laroux_1_46-11 교통 관광 및 정보통신" xfId="186"/>
    <cellStyle name="AeE­ [0]_laroux_1_48-06 농림수산업" xfId="187"/>
    <cellStyle name="ÅëÈ­ [0]_laroux_1_48-06 농림수산업" xfId="188"/>
    <cellStyle name="AeE­ [0]_laroux_1_48-09 유통 금융 보험 및 기타서비스" xfId="189"/>
    <cellStyle name="ÅëÈ­ [0]_laroux_1_48-09 유통 금융 보험 및 기타서비스" xfId="190"/>
    <cellStyle name="AeE­ [0]_laroux_1_48-10 주택 건설" xfId="191"/>
    <cellStyle name="ÅëÈ­ [0]_laroux_1_48-10 주택 건설" xfId="192"/>
    <cellStyle name="AeE­ [0]_laroux_1_48-11 교통 관광 및 정보통신" xfId="193"/>
    <cellStyle name="ÅëÈ­ [0]_laroux_1_48-11 교통 관광 및 정보통신" xfId="194"/>
    <cellStyle name="AeE­ [0]_laroux_1_48-12 보건 및 사회보장" xfId="195"/>
    <cellStyle name="ÅëÈ­ [0]_laroux_1_48-12 보건 및 사회보장" xfId="196"/>
    <cellStyle name="AeE­ [0]_laroux_1_48-13 환경" xfId="197"/>
    <cellStyle name="ÅëÈ­ [0]_laroux_1_48-13 환경" xfId="198"/>
    <cellStyle name="AeE­ [0]_laroux_1_48-14 교육 및 문화" xfId="199"/>
    <cellStyle name="ÅëÈ­ [0]_laroux_1_48-14 교육 및 문화" xfId="200"/>
    <cellStyle name="AeE­ [0]_laroux_1_48-17 공공행정 및 사법" xfId="201"/>
    <cellStyle name="ÅëÈ­ [0]_laroux_1_48-17 공공행정 및 사법" xfId="202"/>
    <cellStyle name="AeE­ [0]_laroux_1_99 재가노인복지시설" xfId="26"/>
    <cellStyle name="ÅëÈ­ [0]_laroux_1_99 재가노인복지시설" xfId="27"/>
    <cellStyle name="AeE­ [0]_laroux_1_99 친환경농산물 인증현황" xfId="205"/>
    <cellStyle name="ÅëÈ­ [0]_laroux_1_99 친환경농산물 인증현황" xfId="206"/>
    <cellStyle name="AeE­ [0]_laroux_1_보건위생정책과" xfId="207"/>
    <cellStyle name="ÅëÈ­ [0]_laroux_1_보건위생정책과" xfId="208"/>
    <cellStyle name="AeE­ [0]_laroux_1_시군구" xfId="209"/>
    <cellStyle name="ÅëÈ­ [0]_laroux_1_시군구" xfId="210"/>
    <cellStyle name="AeE­ [0]_laroux_1_안산시" xfId="211"/>
    <cellStyle name="ÅëÈ­ [0]_laroux_1_안산시" xfId="212"/>
    <cellStyle name="AeE­ [0]_laroux_1_유통업체현황" xfId="213"/>
    <cellStyle name="ÅëÈ­ [0]_laroux_1_유통업체현황" xfId="214"/>
    <cellStyle name="AeE­ [0]_laroux_1_토지정보과(제출)," xfId="215"/>
    <cellStyle name="ÅëÈ­ [0]_laroux_1_토지정보과(제출)," xfId="216"/>
    <cellStyle name="AeE­ [0]_laroux_1_평택시" xfId="217"/>
    <cellStyle name="ÅëÈ­ [0]_laroux_1_평택시" xfId="218"/>
    <cellStyle name="AeE­ [0]_laroux_2" xfId="28"/>
    <cellStyle name="ÅëÈ­ [0]_laroux_2" xfId="29"/>
    <cellStyle name="AeE­ [0]_laroux_2 2" xfId="711"/>
    <cellStyle name="ÅëÈ­ [0]_laroux_2 2" xfId="710"/>
    <cellStyle name="AeE­ [0]_laroux_2 3" xfId="650"/>
    <cellStyle name="ÅëÈ­ [0]_laroux_2 3" xfId="651"/>
    <cellStyle name="AeE­ [0]_laroux_2_02 08-전기,가스,수도" xfId="709"/>
    <cellStyle name="ÅëÈ­ [0]_laroux_2_02 08-전기,가스,수도" xfId="708"/>
    <cellStyle name="AeE­ [0]_laroux_2_41-06농림16" xfId="30"/>
    <cellStyle name="ÅëÈ­ [0]_laroux_2_41-06농림16" xfId="31"/>
    <cellStyle name="AeE­ [0]_laroux_2_41-06농림16 2" xfId="707"/>
    <cellStyle name="ÅëÈ­ [0]_laroux_2_41-06농림16 2" xfId="706"/>
    <cellStyle name="AeE­ [0]_laroux_2_41-06농림16 3" xfId="652"/>
    <cellStyle name="ÅëÈ­ [0]_laroux_2_41-06농림16 3" xfId="653"/>
    <cellStyle name="AeE­ [0]_laroux_2_41-06농림16_02 08-전기,가스,수도" xfId="705"/>
    <cellStyle name="ÅëÈ­ [0]_laroux_2_41-06농림16_02 08-전기,가스,수도" xfId="704"/>
    <cellStyle name="AeE­ [0]_laroux_2_41-06농림16_45-09 유통 금융 보험 및 기타서비스(97-109)" xfId="223"/>
    <cellStyle name="ÅëÈ­ [0]_laroux_2_41-06농림16_45-09 유통 금융 보험 및 기타서비스(97-109)" xfId="224"/>
    <cellStyle name="AeE­ [0]_laroux_2_41-06농림16_46-09 유통 금융 보험 및 기타서비스" xfId="225"/>
    <cellStyle name="ÅëÈ­ [0]_laroux_2_41-06농림16_46-09 유통 금융 보험 및 기타서비스" xfId="226"/>
    <cellStyle name="AeE­ [0]_laroux_2_41-06농림16_46-11 교통 관광 및 정보통신" xfId="227"/>
    <cellStyle name="ÅëÈ­ [0]_laroux_2_41-06농림16_46-11 교통 관광 및 정보통신" xfId="228"/>
    <cellStyle name="AeE­ [0]_laroux_2_41-06농림16_48-06 농림수산업" xfId="229"/>
    <cellStyle name="ÅëÈ­ [0]_laroux_2_41-06농림16_48-06 농림수산업" xfId="230"/>
    <cellStyle name="AeE­ [0]_laroux_2_41-06농림16_48-09 유통 금융 보험 및 기타서비스" xfId="231"/>
    <cellStyle name="ÅëÈ­ [0]_laroux_2_41-06농림16_48-09 유통 금융 보험 및 기타서비스" xfId="232"/>
    <cellStyle name="AeE­ [0]_laroux_2_41-06농림16_48-10 주택 건설" xfId="233"/>
    <cellStyle name="ÅëÈ­ [0]_laroux_2_41-06농림16_48-10 주택 건설" xfId="234"/>
    <cellStyle name="AeE­ [0]_laroux_2_41-06농림16_48-11 교통 관광 및 정보통신" xfId="235"/>
    <cellStyle name="ÅëÈ­ [0]_laroux_2_41-06농림16_48-11 교통 관광 및 정보통신" xfId="236"/>
    <cellStyle name="AeE­ [0]_laroux_2_41-06농림16_48-12 보건 및 사회보장" xfId="237"/>
    <cellStyle name="ÅëÈ­ [0]_laroux_2_41-06농림16_48-12 보건 및 사회보장" xfId="238"/>
    <cellStyle name="AeE­ [0]_laroux_2_41-06농림16_48-13 환경" xfId="239"/>
    <cellStyle name="ÅëÈ­ [0]_laroux_2_41-06농림16_48-13 환경" xfId="240"/>
    <cellStyle name="AeE­ [0]_laroux_2_41-06농림16_48-14 교육 및 문화" xfId="241"/>
    <cellStyle name="ÅëÈ­ [0]_laroux_2_41-06농림16_48-14 교육 및 문화" xfId="242"/>
    <cellStyle name="AeE­ [0]_laroux_2_41-06농림16_48-17 공공행정 및 사법" xfId="243"/>
    <cellStyle name="ÅëÈ­ [0]_laroux_2_41-06농림16_48-17 공공행정 및 사법" xfId="244"/>
    <cellStyle name="AeE­ [0]_laroux_2_41-06농림16_99 재가노인복지시설" xfId="32"/>
    <cellStyle name="ÅëÈ­ [0]_laroux_2_41-06농림16_99 재가노인복지시설" xfId="33"/>
    <cellStyle name="AeE­ [0]_laroux_2_41-06농림16_99 친환경농산물 인증현황" xfId="247"/>
    <cellStyle name="ÅëÈ­ [0]_laroux_2_41-06농림16_99 친환경농산물 인증현황" xfId="248"/>
    <cellStyle name="AeE­ [0]_laroux_2_41-06농림16_보건위생정책과" xfId="249"/>
    <cellStyle name="ÅëÈ­ [0]_laroux_2_41-06농림16_보건위생정책과" xfId="250"/>
    <cellStyle name="AeE­ [0]_laroux_2_41-06농림16_시군구" xfId="251"/>
    <cellStyle name="ÅëÈ­ [0]_laroux_2_41-06농림16_시군구" xfId="252"/>
    <cellStyle name="AeE­ [0]_laroux_2_41-06농림16_안산시" xfId="253"/>
    <cellStyle name="ÅëÈ­ [0]_laroux_2_41-06농림16_안산시" xfId="254"/>
    <cellStyle name="AeE­ [0]_laroux_2_41-06농림16_유통업체현황" xfId="255"/>
    <cellStyle name="ÅëÈ­ [0]_laroux_2_41-06농림16_유통업체현황" xfId="256"/>
    <cellStyle name="AeE­ [0]_laroux_2_41-06농림16_토지정보과(제출)," xfId="257"/>
    <cellStyle name="ÅëÈ­ [0]_laroux_2_41-06농림16_토지정보과(제출)," xfId="258"/>
    <cellStyle name="AeE­ [0]_laroux_2_41-06농림16_평택시" xfId="259"/>
    <cellStyle name="ÅëÈ­ [0]_laroux_2_41-06농림16_평택시" xfId="260"/>
    <cellStyle name="AeE­ [0]_laroux_2_41-06농림41" xfId="34"/>
    <cellStyle name="ÅëÈ­ [0]_laroux_2_41-06농림41" xfId="35"/>
    <cellStyle name="AeE­ [0]_laroux_2_45-09 유통 금융 보험 및 기타서비스(97-109)" xfId="263"/>
    <cellStyle name="ÅëÈ­ [0]_laroux_2_45-09 유통 금융 보험 및 기타서비스(97-109)" xfId="264"/>
    <cellStyle name="AeE­ [0]_laroux_2_46-09 유통 금융 보험 및 기타서비스" xfId="265"/>
    <cellStyle name="ÅëÈ­ [0]_laroux_2_46-09 유통 금융 보험 및 기타서비스" xfId="266"/>
    <cellStyle name="AeE­ [0]_laroux_2_46-11 교통 관광 및 정보통신" xfId="267"/>
    <cellStyle name="ÅëÈ­ [0]_laroux_2_46-11 교통 관광 및 정보통신" xfId="268"/>
    <cellStyle name="AeE­ [0]_laroux_2_48-06 농림수산업" xfId="269"/>
    <cellStyle name="ÅëÈ­ [0]_laroux_2_48-06 농림수산업" xfId="270"/>
    <cellStyle name="AeE­ [0]_laroux_2_48-09 유통 금융 보험 및 기타서비스" xfId="271"/>
    <cellStyle name="ÅëÈ­ [0]_laroux_2_48-09 유통 금융 보험 및 기타서비스" xfId="272"/>
    <cellStyle name="AeE­ [0]_laroux_2_48-10 주택 건설" xfId="273"/>
    <cellStyle name="ÅëÈ­ [0]_laroux_2_48-10 주택 건설" xfId="274"/>
    <cellStyle name="AeE­ [0]_laroux_2_48-11 교통 관광 및 정보통신" xfId="275"/>
    <cellStyle name="ÅëÈ­ [0]_laroux_2_48-11 교통 관광 및 정보통신" xfId="276"/>
    <cellStyle name="AeE­ [0]_laroux_2_48-12 보건 및 사회보장" xfId="277"/>
    <cellStyle name="ÅëÈ­ [0]_laroux_2_48-12 보건 및 사회보장" xfId="278"/>
    <cellStyle name="AeE­ [0]_laroux_2_48-13 환경" xfId="279"/>
    <cellStyle name="ÅëÈ­ [0]_laroux_2_48-13 환경" xfId="280"/>
    <cellStyle name="AeE­ [0]_laroux_2_48-14 교육 및 문화" xfId="281"/>
    <cellStyle name="ÅëÈ­ [0]_laroux_2_48-14 교육 및 문화" xfId="282"/>
    <cellStyle name="AeE­ [0]_laroux_2_48-17 공공행정 및 사법" xfId="283"/>
    <cellStyle name="ÅëÈ­ [0]_laroux_2_48-17 공공행정 및 사법" xfId="284"/>
    <cellStyle name="AeE­ [0]_laroux_2_99 재가노인복지시설" xfId="36"/>
    <cellStyle name="ÅëÈ­ [0]_laroux_2_99 재가노인복지시설" xfId="37"/>
    <cellStyle name="AeE­ [0]_laroux_2_99 친환경농산물 인증현황" xfId="286"/>
    <cellStyle name="ÅëÈ­ [0]_laroux_2_99 친환경농산물 인증현황" xfId="287"/>
    <cellStyle name="AeE­ [0]_laroux_2_보건위생정책과" xfId="288"/>
    <cellStyle name="ÅëÈ­ [0]_laroux_2_보건위생정책과" xfId="289"/>
    <cellStyle name="AeE­ [0]_laroux_2_시군구" xfId="290"/>
    <cellStyle name="ÅëÈ­ [0]_laroux_2_시군구" xfId="291"/>
    <cellStyle name="AeE­ [0]_laroux_2_안산시" xfId="292"/>
    <cellStyle name="ÅëÈ­ [0]_laroux_2_안산시" xfId="293"/>
    <cellStyle name="AeE­ [0]_laroux_2_유통업체현황" xfId="294"/>
    <cellStyle name="ÅëÈ­ [0]_laroux_2_유통업체현황" xfId="295"/>
    <cellStyle name="AeE­ [0]_laroux_2_토지정보과(제출)," xfId="296"/>
    <cellStyle name="ÅëÈ­ [0]_laroux_2_토지정보과(제출)," xfId="297"/>
    <cellStyle name="AeE­ [0]_laroux_2_평택시" xfId="298"/>
    <cellStyle name="ÅëÈ­ [0]_laroux_2_평택시" xfId="299"/>
    <cellStyle name="AeE­ [0]_Sheet1" xfId="38"/>
    <cellStyle name="ÅëÈ­ [0]_Sheet1" xfId="39"/>
    <cellStyle name="AeE­ [0]_Sheet1 2" xfId="701"/>
    <cellStyle name="ÅëÈ­ [0]_Sheet1 2" xfId="700"/>
    <cellStyle name="AeE­ [0]_Sheet1 3" xfId="662"/>
    <cellStyle name="ÅëÈ­ [0]_Sheet1 3" xfId="663"/>
    <cellStyle name="AeE­ [0]_Sheet1_02 08-전기,가스,수도" xfId="699"/>
    <cellStyle name="ÅëÈ­ [0]_Sheet1_02 08-전기,가스,수도" xfId="698"/>
    <cellStyle name="AeE­ [0]_Sheet1_45-09 유통 금융 보험 및 기타서비스(97-109)" xfId="301"/>
    <cellStyle name="ÅëÈ­ [0]_Sheet1_45-09 유통 금융 보험 및 기타서비스(97-109)" xfId="302"/>
    <cellStyle name="AeE­ [0]_Sheet1_46-09 유통 금융 보험 및 기타서비스" xfId="303"/>
    <cellStyle name="ÅëÈ­ [0]_Sheet1_46-09 유통 금융 보험 및 기타서비스" xfId="304"/>
    <cellStyle name="AeE­ [0]_Sheet1_46-11 교통 관광 및 정보통신" xfId="305"/>
    <cellStyle name="ÅëÈ­ [0]_Sheet1_46-11 교통 관광 및 정보통신" xfId="306"/>
    <cellStyle name="AeE­ [0]_Sheet1_48-06 농림수산업" xfId="307"/>
    <cellStyle name="ÅëÈ­ [0]_Sheet1_48-06 농림수산업" xfId="308"/>
    <cellStyle name="AeE­ [0]_Sheet1_48-09 유통 금융 보험 및 기타서비스" xfId="309"/>
    <cellStyle name="ÅëÈ­ [0]_Sheet1_48-09 유통 금융 보험 및 기타서비스" xfId="310"/>
    <cellStyle name="AeE­ [0]_Sheet1_48-10 주택 건설" xfId="311"/>
    <cellStyle name="ÅëÈ­ [0]_Sheet1_48-10 주택 건설" xfId="312"/>
    <cellStyle name="AeE­ [0]_Sheet1_48-11 교통 관광 및 정보통신" xfId="313"/>
    <cellStyle name="ÅëÈ­ [0]_Sheet1_48-11 교통 관광 및 정보통신" xfId="314"/>
    <cellStyle name="AeE­ [0]_Sheet1_48-12 보건 및 사회보장" xfId="315"/>
    <cellStyle name="ÅëÈ­ [0]_Sheet1_48-12 보건 및 사회보장" xfId="316"/>
    <cellStyle name="AeE­ [0]_Sheet1_48-13 환경" xfId="317"/>
    <cellStyle name="ÅëÈ­ [0]_Sheet1_48-13 환경" xfId="318"/>
    <cellStyle name="AeE­ [0]_Sheet1_48-14 교육 및 문화" xfId="319"/>
    <cellStyle name="ÅëÈ­ [0]_Sheet1_48-14 교육 및 문화" xfId="320"/>
    <cellStyle name="AeE­ [0]_Sheet1_48-17 공공행정 및 사법" xfId="321"/>
    <cellStyle name="ÅëÈ­ [0]_Sheet1_48-17 공공행정 및 사법" xfId="322"/>
    <cellStyle name="AeE­ [0]_Sheet1_99 재가노인복지시설" xfId="40"/>
    <cellStyle name="ÅëÈ­ [0]_Sheet1_99 재가노인복지시설" xfId="41"/>
    <cellStyle name="AeE­ [0]_Sheet1_99 친환경농산물 인증현황" xfId="325"/>
    <cellStyle name="ÅëÈ­ [0]_Sheet1_99 친환경농산물 인증현황" xfId="326"/>
    <cellStyle name="AeE­ [0]_Sheet1_보건위생정책과" xfId="327"/>
    <cellStyle name="ÅëÈ­ [0]_Sheet1_보건위생정책과" xfId="328"/>
    <cellStyle name="AeE­ [0]_Sheet1_시군구" xfId="329"/>
    <cellStyle name="ÅëÈ­ [0]_Sheet1_시군구" xfId="330"/>
    <cellStyle name="AeE­ [0]_Sheet1_안산시" xfId="331"/>
    <cellStyle name="ÅëÈ­ [0]_Sheet1_안산시" xfId="332"/>
    <cellStyle name="AeE­ [0]_Sheet1_유통업체현황" xfId="333"/>
    <cellStyle name="ÅëÈ­ [0]_Sheet1_유통업체현황" xfId="334"/>
    <cellStyle name="AeE­ [0]_Sheet1_토지정보과(제출)," xfId="335"/>
    <cellStyle name="ÅëÈ­ [0]_Sheet1_토지정보과(제출)," xfId="336"/>
    <cellStyle name="AeE­ [0]_Sheet1_평택시" xfId="337"/>
    <cellStyle name="ÅëÈ­ [0]_Sheet1_평택시" xfId="338"/>
    <cellStyle name="ÅëÈ­_¼ÕÀÍ¿¹»ê" xfId="42"/>
    <cellStyle name="AeE­_¼OAI¿¹≫e" xfId="43"/>
    <cellStyle name="ÅëÈ­_ÀÎ°Çºñ,¿ÜÁÖºñ" xfId="44"/>
    <cellStyle name="AeE­_AI°Cºn,μμ±Þºn" xfId="45"/>
    <cellStyle name="ÅëÈ­_laroux" xfId="46"/>
    <cellStyle name="AeE­_laroux_1" xfId="47"/>
    <cellStyle name="ÅëÈ­_laroux_1" xfId="48"/>
    <cellStyle name="AeE­_laroux_1 2" xfId="695"/>
    <cellStyle name="ÅëÈ­_laroux_1 2" xfId="694"/>
    <cellStyle name="AeE­_laroux_1 3" xfId="668"/>
    <cellStyle name="ÅëÈ­_laroux_1 3" xfId="669"/>
    <cellStyle name="AeE­_laroux_1_02 08-전기,가스,수도" xfId="693"/>
    <cellStyle name="ÅëÈ­_laroux_1_02 08-전기,가스,수도" xfId="692"/>
    <cellStyle name="AeE­_laroux_1_45-09 유통 금융 보험 및 기타서비스(97-109)" xfId="345"/>
    <cellStyle name="ÅëÈ­_laroux_1_45-09 유통 금융 보험 및 기타서비스(97-109)" xfId="346"/>
    <cellStyle name="AeE­_laroux_1_46-09 유통 금융 보험 및 기타서비스" xfId="347"/>
    <cellStyle name="ÅëÈ­_laroux_1_46-09 유통 금융 보험 및 기타서비스" xfId="348"/>
    <cellStyle name="AeE­_laroux_1_46-11 교통 관광 및 정보통신" xfId="349"/>
    <cellStyle name="ÅëÈ­_laroux_1_46-11 교통 관광 및 정보통신" xfId="350"/>
    <cellStyle name="AeE­_laroux_1_48-06 농림수산업" xfId="351"/>
    <cellStyle name="ÅëÈ­_laroux_1_48-06 농림수산업" xfId="352"/>
    <cellStyle name="AeE­_laroux_1_48-09 유통 금융 보험 및 기타서비스" xfId="353"/>
    <cellStyle name="ÅëÈ­_laroux_1_48-09 유통 금융 보험 및 기타서비스" xfId="354"/>
    <cellStyle name="AeE­_laroux_1_48-10 주택 건설" xfId="355"/>
    <cellStyle name="ÅëÈ­_laroux_1_48-10 주택 건설" xfId="356"/>
    <cellStyle name="AeE­_laroux_1_48-11 교통 관광 및 정보통신" xfId="357"/>
    <cellStyle name="ÅëÈ­_laroux_1_48-11 교통 관광 및 정보통신" xfId="358"/>
    <cellStyle name="AeE­_laroux_1_48-12 보건 및 사회보장" xfId="359"/>
    <cellStyle name="ÅëÈ­_laroux_1_48-12 보건 및 사회보장" xfId="360"/>
    <cellStyle name="AeE­_laroux_1_48-13 환경" xfId="361"/>
    <cellStyle name="ÅëÈ­_laroux_1_48-13 환경" xfId="362"/>
    <cellStyle name="AeE­_laroux_1_48-14 교육 및 문화" xfId="363"/>
    <cellStyle name="ÅëÈ­_laroux_1_48-14 교육 및 문화" xfId="364"/>
    <cellStyle name="AeE­_laroux_1_48-17 공공행정 및 사법" xfId="365"/>
    <cellStyle name="ÅëÈ­_laroux_1_48-17 공공행정 및 사법" xfId="366"/>
    <cellStyle name="AeE­_laroux_1_99 재가노인복지시설" xfId="49"/>
    <cellStyle name="ÅëÈ­_laroux_1_99 재가노인복지시설" xfId="50"/>
    <cellStyle name="AeE­_laroux_1_99 친환경농산물 인증현황" xfId="369"/>
    <cellStyle name="ÅëÈ­_laroux_1_99 친환경농산물 인증현황" xfId="370"/>
    <cellStyle name="AeE­_laroux_1_보건위생정책과" xfId="371"/>
    <cellStyle name="ÅëÈ­_laroux_1_보건위생정책과" xfId="372"/>
    <cellStyle name="AeE­_laroux_1_시군구" xfId="373"/>
    <cellStyle name="ÅëÈ­_laroux_1_시군구" xfId="374"/>
    <cellStyle name="AeE­_laroux_1_안산시" xfId="375"/>
    <cellStyle name="ÅëÈ­_laroux_1_안산시" xfId="376"/>
    <cellStyle name="AeE­_laroux_1_유통업체현황" xfId="377"/>
    <cellStyle name="ÅëÈ­_laroux_1_유통업체현황" xfId="378"/>
    <cellStyle name="AeE­_laroux_1_토지정보과(제출)," xfId="379"/>
    <cellStyle name="ÅëÈ­_laroux_1_토지정보과(제출)," xfId="380"/>
    <cellStyle name="AeE­_laroux_1_평택시" xfId="381"/>
    <cellStyle name="ÅëÈ­_laroux_1_평택시" xfId="382"/>
    <cellStyle name="AeE­_laroux_2" xfId="51"/>
    <cellStyle name="ÅëÈ­_laroux_2" xfId="52"/>
    <cellStyle name="AeE­_laroux_2 2" xfId="689"/>
    <cellStyle name="ÅëÈ­_laroux_2 2" xfId="688"/>
    <cellStyle name="AeE­_laroux_2 3" xfId="678"/>
    <cellStyle name="ÅëÈ­_laroux_2 3" xfId="679"/>
    <cellStyle name="AeE­_laroux_2_02 08-전기,가스,수도" xfId="687"/>
    <cellStyle name="ÅëÈ­_laroux_2_02 08-전기,가스,수도" xfId="686"/>
    <cellStyle name="AeE­_laroux_2_41-06농림16" xfId="53"/>
    <cellStyle name="ÅëÈ­_laroux_2_41-06농림16" xfId="54"/>
    <cellStyle name="AeE­_laroux_2_41-06농림16 2" xfId="685"/>
    <cellStyle name="ÅëÈ­_laroux_2_41-06농림16 2" xfId="684"/>
    <cellStyle name="AeE­_laroux_2_41-06농림16 3" xfId="680"/>
    <cellStyle name="ÅëÈ­_laroux_2_41-06농림16 3" xfId="681"/>
    <cellStyle name="AeE­_laroux_2_41-06농림16_02 08-전기,가스,수도" xfId="683"/>
    <cellStyle name="ÅëÈ­_laroux_2_41-06농림16_02 08-전기,가스,수도" xfId="682"/>
    <cellStyle name="AeE­_laroux_2_41-06농림16_45-09 유통 금융 보험 및 기타서비스(97-109)" xfId="384"/>
    <cellStyle name="ÅëÈ­_laroux_2_41-06농림16_45-09 유통 금융 보험 및 기타서비스(97-109)" xfId="385"/>
    <cellStyle name="AeE­_laroux_2_41-06농림16_46-09 유통 금융 보험 및 기타서비스" xfId="386"/>
    <cellStyle name="ÅëÈ­_laroux_2_41-06농림16_46-09 유통 금융 보험 및 기타서비스" xfId="387"/>
    <cellStyle name="AeE­_laroux_2_41-06농림16_46-11 교통 관광 및 정보통신" xfId="388"/>
    <cellStyle name="ÅëÈ­_laroux_2_41-06농림16_46-11 교통 관광 및 정보통신" xfId="389"/>
    <cellStyle name="AeE­_laroux_2_41-06농림16_48-06 농림수산업" xfId="390"/>
    <cellStyle name="ÅëÈ­_laroux_2_41-06농림16_48-06 농림수산업" xfId="391"/>
    <cellStyle name="AeE­_laroux_2_41-06농림16_48-09 유통 금융 보험 및 기타서비스" xfId="392"/>
    <cellStyle name="ÅëÈ­_laroux_2_41-06농림16_48-09 유통 금융 보험 및 기타서비스" xfId="393"/>
    <cellStyle name="AeE­_laroux_2_41-06농림16_48-10 주택 건설" xfId="394"/>
    <cellStyle name="ÅëÈ­_laroux_2_41-06농림16_48-10 주택 건설" xfId="395"/>
    <cellStyle name="AeE­_laroux_2_41-06농림16_48-11 교통 관광 및 정보통신" xfId="396"/>
    <cellStyle name="ÅëÈ­_laroux_2_41-06농림16_48-11 교통 관광 및 정보통신" xfId="397"/>
    <cellStyle name="AeE­_laroux_2_41-06농림16_48-12 보건 및 사회보장" xfId="398"/>
    <cellStyle name="ÅëÈ­_laroux_2_41-06농림16_48-12 보건 및 사회보장" xfId="399"/>
    <cellStyle name="AeE­_laroux_2_41-06농림16_48-13 환경" xfId="400"/>
    <cellStyle name="ÅëÈ­_laroux_2_41-06농림16_48-13 환경" xfId="401"/>
    <cellStyle name="AeE­_laroux_2_41-06농림16_48-14 교육 및 문화" xfId="402"/>
    <cellStyle name="ÅëÈ­_laroux_2_41-06농림16_48-14 교육 및 문화" xfId="403"/>
    <cellStyle name="AeE­_laroux_2_41-06농림16_48-17 공공행정 및 사법" xfId="404"/>
    <cellStyle name="ÅëÈ­_laroux_2_41-06농림16_48-17 공공행정 및 사법" xfId="405"/>
    <cellStyle name="AeE­_laroux_2_41-06농림16_99 재가노인복지시설" xfId="55"/>
    <cellStyle name="ÅëÈ­_laroux_2_41-06농림16_99 재가노인복지시설" xfId="56"/>
    <cellStyle name="AeE­_laroux_2_41-06농림16_99 친환경농산물 인증현황" xfId="406"/>
    <cellStyle name="ÅëÈ­_laroux_2_41-06농림16_99 친환경농산물 인증현황" xfId="407"/>
    <cellStyle name="AeE­_laroux_2_41-06농림16_보건위생정책과" xfId="408"/>
    <cellStyle name="ÅëÈ­_laroux_2_41-06농림16_보건위생정책과" xfId="409"/>
    <cellStyle name="AeE­_laroux_2_41-06농림16_시군구" xfId="410"/>
    <cellStyle name="ÅëÈ­_laroux_2_41-06농림16_시군구" xfId="411"/>
    <cellStyle name="AeE­_laroux_2_41-06농림16_안산시" xfId="412"/>
    <cellStyle name="ÅëÈ­_laroux_2_41-06농림16_안산시" xfId="413"/>
    <cellStyle name="AeE­_laroux_2_41-06농림16_유통업체현황" xfId="414"/>
    <cellStyle name="ÅëÈ­_laroux_2_41-06농림16_유통업체현황" xfId="415"/>
    <cellStyle name="AeE­_laroux_2_41-06농림16_토지정보과(제출)," xfId="416"/>
    <cellStyle name="ÅëÈ­_laroux_2_41-06농림16_토지정보과(제출)," xfId="417"/>
    <cellStyle name="AeE­_laroux_2_41-06농림16_평택시" xfId="418"/>
    <cellStyle name="ÅëÈ­_laroux_2_41-06농림16_평택시" xfId="419"/>
    <cellStyle name="AeE­_laroux_2_41-06농림41" xfId="57"/>
    <cellStyle name="ÅëÈ­_laroux_2_41-06농림41" xfId="58"/>
    <cellStyle name="AeE­_laroux_2_45-09 유통 금융 보험 및 기타서비스(97-109)" xfId="420"/>
    <cellStyle name="ÅëÈ­_laroux_2_45-09 유통 금융 보험 및 기타서비스(97-109)" xfId="421"/>
    <cellStyle name="AeE­_laroux_2_46-09 유통 금융 보험 및 기타서비스" xfId="422"/>
    <cellStyle name="ÅëÈ­_laroux_2_46-09 유통 금융 보험 및 기타서비스" xfId="423"/>
    <cellStyle name="AeE­_laroux_2_46-11 교통 관광 및 정보통신" xfId="424"/>
    <cellStyle name="ÅëÈ­_laroux_2_46-11 교통 관광 및 정보통신" xfId="425"/>
    <cellStyle name="AeE­_laroux_2_48-06 농림수산업" xfId="426"/>
    <cellStyle name="ÅëÈ­_laroux_2_48-06 농림수산업" xfId="427"/>
    <cellStyle name="AeE­_laroux_2_48-09 유통 금융 보험 및 기타서비스" xfId="428"/>
    <cellStyle name="ÅëÈ­_laroux_2_48-09 유통 금융 보험 및 기타서비스" xfId="429"/>
    <cellStyle name="AeE­_laroux_2_48-10 주택 건설" xfId="430"/>
    <cellStyle name="ÅëÈ­_laroux_2_48-10 주택 건설" xfId="431"/>
    <cellStyle name="AeE­_laroux_2_48-11 교통 관광 및 정보통신" xfId="432"/>
    <cellStyle name="ÅëÈ­_laroux_2_48-11 교통 관광 및 정보통신" xfId="433"/>
    <cellStyle name="AeE­_laroux_2_48-12 보건 및 사회보장" xfId="434"/>
    <cellStyle name="ÅëÈ­_laroux_2_48-12 보건 및 사회보장" xfId="435"/>
    <cellStyle name="AeE­_laroux_2_48-13 환경" xfId="436"/>
    <cellStyle name="ÅëÈ­_laroux_2_48-13 환경" xfId="437"/>
    <cellStyle name="AeE­_laroux_2_48-14 교육 및 문화" xfId="438"/>
    <cellStyle name="ÅëÈ­_laroux_2_48-14 교육 및 문화" xfId="439"/>
    <cellStyle name="AeE­_laroux_2_48-17 공공행정 및 사법" xfId="440"/>
    <cellStyle name="ÅëÈ­_laroux_2_48-17 공공행정 및 사법" xfId="441"/>
    <cellStyle name="AeE­_laroux_2_99 재가노인복지시설" xfId="59"/>
    <cellStyle name="ÅëÈ­_laroux_2_99 재가노인복지시설" xfId="60"/>
    <cellStyle name="AeE­_laroux_2_99 친환경농산물 인증현황" xfId="442"/>
    <cellStyle name="ÅëÈ­_laroux_2_99 친환경농산물 인증현황" xfId="443"/>
    <cellStyle name="AeE­_laroux_2_보건위생정책과" xfId="444"/>
    <cellStyle name="ÅëÈ­_laroux_2_보건위생정책과" xfId="445"/>
    <cellStyle name="AeE­_laroux_2_시군구" xfId="446"/>
    <cellStyle name="ÅëÈ­_laroux_2_시군구" xfId="447"/>
    <cellStyle name="AeE­_laroux_2_안산시" xfId="448"/>
    <cellStyle name="ÅëÈ­_laroux_2_안산시" xfId="449"/>
    <cellStyle name="AeE­_laroux_2_유통업체현황" xfId="450"/>
    <cellStyle name="ÅëÈ­_laroux_2_유통업체현황" xfId="451"/>
    <cellStyle name="AeE­_laroux_2_토지정보과(제출)," xfId="452"/>
    <cellStyle name="ÅëÈ­_laroux_2_토지정보과(제출)," xfId="453"/>
    <cellStyle name="AeE­_laroux_2_평택시" xfId="454"/>
    <cellStyle name="ÅëÈ­_laroux_2_평택시" xfId="455"/>
    <cellStyle name="AeE­_Sheet1" xfId="61"/>
    <cellStyle name="ÅëÈ­_Sheet1" xfId="62"/>
    <cellStyle name="AeE­_Sheet1 2" xfId="677"/>
    <cellStyle name="ÅëÈ­_Sheet1 2" xfId="676"/>
    <cellStyle name="AeE­_Sheet1 3" xfId="690"/>
    <cellStyle name="ÅëÈ­_Sheet1 3" xfId="691"/>
    <cellStyle name="AeE­_Sheet1_02 08-전기,가스,수도" xfId="675"/>
    <cellStyle name="ÅëÈ­_Sheet1_02 08-전기,가스,수도" xfId="674"/>
    <cellStyle name="AeE­_Sheet1_41-06농림16" xfId="63"/>
    <cellStyle name="ÅëÈ­_Sheet1_41-06농림16" xfId="64"/>
    <cellStyle name="AeE­_Sheet1_41-06농림16 2" xfId="673"/>
    <cellStyle name="ÅëÈ­_Sheet1_41-06농림16 2" xfId="672"/>
    <cellStyle name="AeE­_Sheet1_41-06농림16 3" xfId="696"/>
    <cellStyle name="ÅëÈ­_Sheet1_41-06농림16 3" xfId="697"/>
    <cellStyle name="AeE­_Sheet1_41-06농림16_02 08-전기,가스,수도" xfId="671"/>
    <cellStyle name="ÅëÈ­_Sheet1_41-06농림16_02 08-전기,가스,수도" xfId="670"/>
    <cellStyle name="AeE­_Sheet1_41-06농림16_45-09 유통 금융 보험 및 기타서비스(97-109)" xfId="456"/>
    <cellStyle name="ÅëÈ­_Sheet1_41-06농림16_45-09 유통 금융 보험 및 기타서비스(97-109)" xfId="457"/>
    <cellStyle name="AeE­_Sheet1_41-06농림16_46-09 유통 금융 보험 및 기타서비스" xfId="458"/>
    <cellStyle name="ÅëÈ­_Sheet1_41-06농림16_46-09 유통 금융 보험 및 기타서비스" xfId="459"/>
    <cellStyle name="AeE­_Sheet1_41-06농림16_46-11 교통 관광 및 정보통신" xfId="460"/>
    <cellStyle name="ÅëÈ­_Sheet1_41-06농림16_46-11 교통 관광 및 정보통신" xfId="461"/>
    <cellStyle name="AeE­_Sheet1_41-06농림16_48-06 농림수산업" xfId="462"/>
    <cellStyle name="ÅëÈ­_Sheet1_41-06농림16_48-06 농림수산업" xfId="463"/>
    <cellStyle name="AeE­_Sheet1_41-06농림16_48-09 유통 금융 보험 및 기타서비스" xfId="464"/>
    <cellStyle name="ÅëÈ­_Sheet1_41-06농림16_48-09 유통 금융 보험 및 기타서비스" xfId="465"/>
    <cellStyle name="AeE­_Sheet1_41-06농림16_48-10 주택 건설" xfId="466"/>
    <cellStyle name="ÅëÈ­_Sheet1_41-06농림16_48-10 주택 건설" xfId="467"/>
    <cellStyle name="AeE­_Sheet1_41-06농림16_48-11 교통 관광 및 정보통신" xfId="468"/>
    <cellStyle name="ÅëÈ­_Sheet1_41-06농림16_48-11 교통 관광 및 정보통신" xfId="469"/>
    <cellStyle name="AeE­_Sheet1_41-06농림16_48-12 보건 및 사회보장" xfId="470"/>
    <cellStyle name="ÅëÈ­_Sheet1_41-06농림16_48-12 보건 및 사회보장" xfId="471"/>
    <cellStyle name="AeE­_Sheet1_41-06농림16_48-13 환경" xfId="472"/>
    <cellStyle name="ÅëÈ­_Sheet1_41-06농림16_48-13 환경" xfId="473"/>
    <cellStyle name="AeE­_Sheet1_41-06농림16_48-14 교육 및 문화" xfId="474"/>
    <cellStyle name="ÅëÈ­_Sheet1_41-06농림16_48-14 교육 및 문화" xfId="475"/>
    <cellStyle name="AeE­_Sheet1_41-06농림16_48-17 공공행정 및 사법" xfId="476"/>
    <cellStyle name="ÅëÈ­_Sheet1_41-06농림16_48-17 공공행정 및 사법" xfId="477"/>
    <cellStyle name="AeE­_Sheet1_41-06농림16_99 재가노인복지시설" xfId="65"/>
    <cellStyle name="ÅëÈ­_Sheet1_41-06농림16_99 재가노인복지시설" xfId="66"/>
    <cellStyle name="AeE­_Sheet1_41-06농림16_99 친환경농산물 인증현황" xfId="478"/>
    <cellStyle name="ÅëÈ­_Sheet1_41-06농림16_99 친환경농산물 인증현황" xfId="479"/>
    <cellStyle name="AeE­_Sheet1_41-06농림16_보건위생정책과" xfId="480"/>
    <cellStyle name="ÅëÈ­_Sheet1_41-06농림16_보건위생정책과" xfId="481"/>
    <cellStyle name="AeE­_Sheet1_41-06농림16_시군구" xfId="482"/>
    <cellStyle name="ÅëÈ­_Sheet1_41-06농림16_시군구" xfId="483"/>
    <cellStyle name="AeE­_Sheet1_41-06농림16_안산시" xfId="484"/>
    <cellStyle name="ÅëÈ­_Sheet1_41-06농림16_안산시" xfId="485"/>
    <cellStyle name="AeE­_Sheet1_41-06농림16_유통업체현황" xfId="486"/>
    <cellStyle name="ÅëÈ­_Sheet1_41-06농림16_유통업체현황" xfId="487"/>
    <cellStyle name="AeE­_Sheet1_41-06농림16_토지정보과(제출)," xfId="488"/>
    <cellStyle name="ÅëÈ­_Sheet1_41-06농림16_토지정보과(제출)," xfId="489"/>
    <cellStyle name="AeE­_Sheet1_41-06농림16_평택시" xfId="490"/>
    <cellStyle name="ÅëÈ­_Sheet1_41-06농림16_평택시" xfId="491"/>
    <cellStyle name="AeE­_Sheet1_41-06농림41" xfId="67"/>
    <cellStyle name="ÅëÈ­_Sheet1_41-06농림41" xfId="68"/>
    <cellStyle name="AeE­_Sheet1_45-09 유통 금융 보험 및 기타서비스(97-109)" xfId="492"/>
    <cellStyle name="ÅëÈ­_Sheet1_45-09 유통 금융 보험 및 기타서비스(97-109)" xfId="493"/>
    <cellStyle name="AeE­_Sheet1_46-09 유통 금융 보험 및 기타서비스" xfId="494"/>
    <cellStyle name="ÅëÈ­_Sheet1_46-09 유통 금융 보험 및 기타서비스" xfId="495"/>
    <cellStyle name="AeE­_Sheet1_46-11 교통 관광 및 정보통신" xfId="496"/>
    <cellStyle name="ÅëÈ­_Sheet1_46-11 교통 관광 및 정보통신" xfId="497"/>
    <cellStyle name="AeE­_Sheet1_48-06 농림수산업" xfId="498"/>
    <cellStyle name="ÅëÈ­_Sheet1_48-06 농림수산업" xfId="499"/>
    <cellStyle name="AeE­_Sheet1_48-09 유통 금융 보험 및 기타서비스" xfId="500"/>
    <cellStyle name="ÅëÈ­_Sheet1_48-09 유통 금융 보험 및 기타서비스" xfId="501"/>
    <cellStyle name="AeE­_Sheet1_48-10 주택 건설" xfId="502"/>
    <cellStyle name="ÅëÈ­_Sheet1_48-10 주택 건설" xfId="503"/>
    <cellStyle name="AeE­_Sheet1_48-11 교통 관광 및 정보통신" xfId="504"/>
    <cellStyle name="ÅëÈ­_Sheet1_48-11 교통 관광 및 정보통신" xfId="505"/>
    <cellStyle name="AeE­_Sheet1_48-12 보건 및 사회보장" xfId="506"/>
    <cellStyle name="ÅëÈ­_Sheet1_48-12 보건 및 사회보장" xfId="507"/>
    <cellStyle name="AeE­_Sheet1_48-13 환경" xfId="508"/>
    <cellStyle name="ÅëÈ­_Sheet1_48-13 환경" xfId="509"/>
    <cellStyle name="AeE­_Sheet1_48-14 교육 및 문화" xfId="510"/>
    <cellStyle name="ÅëÈ­_Sheet1_48-14 교육 및 문화" xfId="511"/>
    <cellStyle name="AeE­_Sheet1_48-17 공공행정 및 사법" xfId="512"/>
    <cellStyle name="ÅëÈ­_Sheet1_48-17 공공행정 및 사법" xfId="513"/>
    <cellStyle name="AeE­_Sheet1_99 재가노인복지시설" xfId="69"/>
    <cellStyle name="ÅëÈ­_Sheet1_99 재가노인복지시설" xfId="70"/>
    <cellStyle name="AeE­_Sheet1_99 친환경농산물 인증현황" xfId="514"/>
    <cellStyle name="ÅëÈ­_Sheet1_99 친환경농산물 인증현황" xfId="515"/>
    <cellStyle name="AeE­_Sheet1_보건위생정책과" xfId="516"/>
    <cellStyle name="ÅëÈ­_Sheet1_보건위생정책과" xfId="517"/>
    <cellStyle name="AeE­_Sheet1_시군구" xfId="518"/>
    <cellStyle name="ÅëÈ­_Sheet1_시군구" xfId="519"/>
    <cellStyle name="AeE­_Sheet1_안산시" xfId="520"/>
    <cellStyle name="ÅëÈ­_Sheet1_안산시" xfId="521"/>
    <cellStyle name="AeE­_Sheet1_유통업체현황" xfId="522"/>
    <cellStyle name="ÅëÈ­_Sheet1_유통업체현황" xfId="523"/>
    <cellStyle name="AeE­_Sheet1_토지정보과(제출)," xfId="524"/>
    <cellStyle name="ÅëÈ­_Sheet1_토지정보과(제출)," xfId="525"/>
    <cellStyle name="AeE­_Sheet1_평택시" xfId="526"/>
    <cellStyle name="ÅëÈ­_Sheet1_평택시" xfId="527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667"/>
    <cellStyle name="ÄÞ¸¶ [0]_Sheet1 2" xfId="666"/>
    <cellStyle name="AÞ¸¶ [0]_Sheet1 3" xfId="702"/>
    <cellStyle name="ÄÞ¸¶ [0]_Sheet1 3" xfId="703"/>
    <cellStyle name="AÞ¸¶ [0]_Sheet1_02 08-전기,가스,수도" xfId="665"/>
    <cellStyle name="ÄÞ¸¶ [0]_Sheet1_02 08-전기,가스,수도" xfId="664"/>
    <cellStyle name="AÞ¸¶ [0]_Sheet1_45-09 유통 금융 보험 및 기타서비스(97-109)" xfId="528"/>
    <cellStyle name="ÄÞ¸¶ [0]_Sheet1_45-09 유통 금융 보험 및 기타서비스(97-109)" xfId="529"/>
    <cellStyle name="AÞ¸¶ [0]_Sheet1_46-09 유통 금융 보험 및 기타서비스" xfId="530"/>
    <cellStyle name="ÄÞ¸¶ [0]_Sheet1_46-09 유통 금융 보험 및 기타서비스" xfId="531"/>
    <cellStyle name="AÞ¸¶ [0]_Sheet1_46-11 교통 관광 및 정보통신" xfId="532"/>
    <cellStyle name="ÄÞ¸¶ [0]_Sheet1_46-11 교통 관광 및 정보통신" xfId="533"/>
    <cellStyle name="AÞ¸¶ [0]_Sheet1_48-06 농림수산업" xfId="534"/>
    <cellStyle name="ÄÞ¸¶ [0]_Sheet1_48-06 농림수산업" xfId="535"/>
    <cellStyle name="AÞ¸¶ [0]_Sheet1_48-09 유통 금융 보험 및 기타서비스" xfId="536"/>
    <cellStyle name="ÄÞ¸¶ [0]_Sheet1_48-09 유통 금융 보험 및 기타서비스" xfId="537"/>
    <cellStyle name="AÞ¸¶ [0]_Sheet1_48-10 주택 건설" xfId="538"/>
    <cellStyle name="ÄÞ¸¶ [0]_Sheet1_48-10 주택 건설" xfId="539"/>
    <cellStyle name="AÞ¸¶ [0]_Sheet1_48-11 교통 관광 및 정보통신" xfId="540"/>
    <cellStyle name="ÄÞ¸¶ [0]_Sheet1_48-11 교통 관광 및 정보통신" xfId="541"/>
    <cellStyle name="AÞ¸¶ [0]_Sheet1_48-12 보건 및 사회보장" xfId="542"/>
    <cellStyle name="ÄÞ¸¶ [0]_Sheet1_48-12 보건 및 사회보장" xfId="543"/>
    <cellStyle name="AÞ¸¶ [0]_Sheet1_48-13 환경" xfId="544"/>
    <cellStyle name="ÄÞ¸¶ [0]_Sheet1_48-13 환경" xfId="545"/>
    <cellStyle name="AÞ¸¶ [0]_Sheet1_48-14 교육 및 문화" xfId="546"/>
    <cellStyle name="ÄÞ¸¶ [0]_Sheet1_48-14 교육 및 문화" xfId="547"/>
    <cellStyle name="AÞ¸¶ [0]_Sheet1_48-17 공공행정 및 사법" xfId="548"/>
    <cellStyle name="ÄÞ¸¶ [0]_Sheet1_48-17 공공행정 및 사법" xfId="549"/>
    <cellStyle name="AÞ¸¶ [0]_Sheet1_99 재가노인복지시설" xfId="80"/>
    <cellStyle name="ÄÞ¸¶ [0]_Sheet1_99 재가노인복지시설" xfId="81"/>
    <cellStyle name="AÞ¸¶ [0]_Sheet1_99 친환경농산물 인증현황" xfId="550"/>
    <cellStyle name="ÄÞ¸¶ [0]_Sheet1_99 친환경농산물 인증현황" xfId="551"/>
    <cellStyle name="AÞ¸¶ [0]_Sheet1_보건위생정책과" xfId="552"/>
    <cellStyle name="ÄÞ¸¶ [0]_Sheet1_보건위생정책과" xfId="553"/>
    <cellStyle name="AÞ¸¶ [0]_Sheet1_시군구" xfId="554"/>
    <cellStyle name="ÄÞ¸¶ [0]_Sheet1_시군구" xfId="555"/>
    <cellStyle name="AÞ¸¶ [0]_Sheet1_안산시" xfId="556"/>
    <cellStyle name="ÄÞ¸¶ [0]_Sheet1_안산시" xfId="557"/>
    <cellStyle name="AÞ¸¶ [0]_Sheet1_유통업체현황" xfId="558"/>
    <cellStyle name="ÄÞ¸¶ [0]_Sheet1_유통업체현황" xfId="559"/>
    <cellStyle name="AÞ¸¶ [0]_Sheet1_토지정보과(제출)," xfId="560"/>
    <cellStyle name="ÄÞ¸¶ [0]_Sheet1_토지정보과(제출)," xfId="561"/>
    <cellStyle name="AÞ¸¶ [0]_Sheet1_평택시" xfId="562"/>
    <cellStyle name="ÄÞ¸¶ [0]_Sheet1_평택시" xfId="563"/>
    <cellStyle name="ÄÞ¸¶_¼ÕÀÍ¿¹»ê" xfId="82"/>
    <cellStyle name="AÞ¸¶_¼OAI¿¹≫e" xfId="83"/>
    <cellStyle name="ÄÞ¸¶_ÀÎ°Çºñ,¿ÜÁÖºñ" xfId="84"/>
    <cellStyle name="AÞ¸¶_AI°Cºn,μμ±Þºn" xfId="85"/>
    <cellStyle name="ÄÞ¸¶_laroux" xfId="86"/>
    <cellStyle name="AÞ¸¶_laroux_1" xfId="87"/>
    <cellStyle name="ÄÞ¸¶_laroux_1" xfId="88"/>
    <cellStyle name="AÞ¸¶_Sheet1" xfId="89"/>
    <cellStyle name="ÄÞ¸¶_Sheet1" xfId="90"/>
    <cellStyle name="AÞ¸¶_Sheet1 2" xfId="661"/>
    <cellStyle name="ÄÞ¸¶_Sheet1 2" xfId="660"/>
    <cellStyle name="AÞ¸¶_Sheet1 3" xfId="636"/>
    <cellStyle name="ÄÞ¸¶_Sheet1 3" xfId="637"/>
    <cellStyle name="AÞ¸¶_Sheet1_02 08-전기,가스,수도" xfId="659"/>
    <cellStyle name="ÄÞ¸¶_Sheet1_02 08-전기,가스,수도" xfId="658"/>
    <cellStyle name="AÞ¸¶_Sheet1_41-06농림16" xfId="91"/>
    <cellStyle name="ÄÞ¸¶_Sheet1_41-06농림16" xfId="92"/>
    <cellStyle name="AÞ¸¶_Sheet1_41-06농림16 2" xfId="657"/>
    <cellStyle name="ÄÞ¸¶_Sheet1_41-06농림16 2" xfId="656"/>
    <cellStyle name="AÞ¸¶_Sheet1_41-06농림16 3" xfId="638"/>
    <cellStyle name="ÄÞ¸¶_Sheet1_41-06농림16 3" xfId="639"/>
    <cellStyle name="AÞ¸¶_Sheet1_41-06농림16_02 08-전기,가스,수도" xfId="655"/>
    <cellStyle name="ÄÞ¸¶_Sheet1_41-06농림16_02 08-전기,가스,수도" xfId="654"/>
    <cellStyle name="AÞ¸¶_Sheet1_41-06농림16_45-09 유통 금융 보험 및 기타서비스(97-109)" xfId="564"/>
    <cellStyle name="ÄÞ¸¶_Sheet1_41-06농림16_45-09 유통 금융 보험 및 기타서비스(97-109)" xfId="565"/>
    <cellStyle name="AÞ¸¶_Sheet1_41-06농림16_46-09 유통 금융 보험 및 기타서비스" xfId="566"/>
    <cellStyle name="ÄÞ¸¶_Sheet1_41-06농림16_46-09 유통 금융 보험 및 기타서비스" xfId="567"/>
    <cellStyle name="AÞ¸¶_Sheet1_41-06농림16_46-11 교통 관광 및 정보통신" xfId="568"/>
    <cellStyle name="ÄÞ¸¶_Sheet1_41-06농림16_46-11 교통 관광 및 정보통신" xfId="569"/>
    <cellStyle name="AÞ¸¶_Sheet1_41-06농림16_48-06 농림수산업" xfId="570"/>
    <cellStyle name="ÄÞ¸¶_Sheet1_41-06농림16_48-06 농림수산업" xfId="571"/>
    <cellStyle name="AÞ¸¶_Sheet1_41-06농림16_48-09 유통 금융 보험 및 기타서비스" xfId="572"/>
    <cellStyle name="ÄÞ¸¶_Sheet1_41-06농림16_48-09 유통 금융 보험 및 기타서비스" xfId="573"/>
    <cellStyle name="AÞ¸¶_Sheet1_41-06농림16_48-10 주택 건설" xfId="574"/>
    <cellStyle name="ÄÞ¸¶_Sheet1_41-06농림16_48-10 주택 건설" xfId="575"/>
    <cellStyle name="AÞ¸¶_Sheet1_41-06농림16_48-11 교통 관광 및 정보통신" xfId="576"/>
    <cellStyle name="ÄÞ¸¶_Sheet1_41-06농림16_48-11 교통 관광 및 정보통신" xfId="577"/>
    <cellStyle name="AÞ¸¶_Sheet1_41-06농림16_48-12 보건 및 사회보장" xfId="578"/>
    <cellStyle name="ÄÞ¸¶_Sheet1_41-06농림16_48-12 보건 및 사회보장" xfId="579"/>
    <cellStyle name="AÞ¸¶_Sheet1_41-06농림16_48-13 환경" xfId="580"/>
    <cellStyle name="ÄÞ¸¶_Sheet1_41-06농림16_48-13 환경" xfId="581"/>
    <cellStyle name="AÞ¸¶_Sheet1_41-06농림16_48-14 교육 및 문화" xfId="582"/>
    <cellStyle name="ÄÞ¸¶_Sheet1_41-06농림16_48-14 교육 및 문화" xfId="583"/>
    <cellStyle name="AÞ¸¶_Sheet1_41-06농림16_48-17 공공행정 및 사법" xfId="584"/>
    <cellStyle name="ÄÞ¸¶_Sheet1_41-06농림16_48-17 공공행정 및 사법" xfId="585"/>
    <cellStyle name="AÞ¸¶_Sheet1_41-06농림16_99 재가노인복지시설" xfId="93"/>
    <cellStyle name="ÄÞ¸¶_Sheet1_41-06농림16_99 재가노인복지시설" xfId="94"/>
    <cellStyle name="AÞ¸¶_Sheet1_41-06농림16_99 친환경농산물 인증현황" xfId="586"/>
    <cellStyle name="ÄÞ¸¶_Sheet1_41-06농림16_99 친환경농산물 인증현황" xfId="587"/>
    <cellStyle name="AÞ¸¶_Sheet1_41-06농림16_보건위생정책과" xfId="588"/>
    <cellStyle name="ÄÞ¸¶_Sheet1_41-06농림16_보건위생정책과" xfId="589"/>
    <cellStyle name="AÞ¸¶_Sheet1_41-06농림16_시군구" xfId="590"/>
    <cellStyle name="ÄÞ¸¶_Sheet1_41-06농림16_시군구" xfId="591"/>
    <cellStyle name="AÞ¸¶_Sheet1_41-06농림16_안산시" xfId="592"/>
    <cellStyle name="ÄÞ¸¶_Sheet1_41-06농림16_안산시" xfId="593"/>
    <cellStyle name="AÞ¸¶_Sheet1_41-06농림16_유통업체현황" xfId="594"/>
    <cellStyle name="ÄÞ¸¶_Sheet1_41-06농림16_유통업체현황" xfId="595"/>
    <cellStyle name="AÞ¸¶_Sheet1_41-06농림16_토지정보과(제출)," xfId="596"/>
    <cellStyle name="ÄÞ¸¶_Sheet1_41-06농림16_토지정보과(제출)," xfId="597"/>
    <cellStyle name="AÞ¸¶_Sheet1_41-06농림16_평택시" xfId="598"/>
    <cellStyle name="ÄÞ¸¶_Sheet1_41-06농림16_평택시" xfId="599"/>
    <cellStyle name="AÞ¸¶_Sheet1_41-06농림41" xfId="95"/>
    <cellStyle name="ÄÞ¸¶_Sheet1_41-06농림41" xfId="96"/>
    <cellStyle name="AÞ¸¶_Sheet1_45-09 유통 금융 보험 및 기타서비스(97-109)" xfId="600"/>
    <cellStyle name="ÄÞ¸¶_Sheet1_45-09 유통 금융 보험 및 기타서비스(97-109)" xfId="601"/>
    <cellStyle name="AÞ¸¶_Sheet1_46-09 유통 금융 보험 및 기타서비스" xfId="602"/>
    <cellStyle name="ÄÞ¸¶_Sheet1_46-09 유통 금융 보험 및 기타서비스" xfId="603"/>
    <cellStyle name="AÞ¸¶_Sheet1_46-11 교통 관광 및 정보통신" xfId="604"/>
    <cellStyle name="ÄÞ¸¶_Sheet1_46-11 교통 관광 및 정보통신" xfId="605"/>
    <cellStyle name="AÞ¸¶_Sheet1_48-06 농림수산업" xfId="606"/>
    <cellStyle name="ÄÞ¸¶_Sheet1_48-06 농림수산업" xfId="607"/>
    <cellStyle name="AÞ¸¶_Sheet1_48-09 유통 금융 보험 및 기타서비스" xfId="608"/>
    <cellStyle name="ÄÞ¸¶_Sheet1_48-09 유통 금융 보험 및 기타서비스" xfId="609"/>
    <cellStyle name="AÞ¸¶_Sheet1_48-10 주택 건설" xfId="610"/>
    <cellStyle name="ÄÞ¸¶_Sheet1_48-10 주택 건설" xfId="611"/>
    <cellStyle name="AÞ¸¶_Sheet1_48-11 교통 관광 및 정보통신" xfId="612"/>
    <cellStyle name="ÄÞ¸¶_Sheet1_48-11 교통 관광 및 정보통신" xfId="613"/>
    <cellStyle name="AÞ¸¶_Sheet1_48-12 보건 및 사회보장" xfId="614"/>
    <cellStyle name="ÄÞ¸¶_Sheet1_48-12 보건 및 사회보장" xfId="615"/>
    <cellStyle name="AÞ¸¶_Sheet1_48-13 환경" xfId="616"/>
    <cellStyle name="ÄÞ¸¶_Sheet1_48-13 환경" xfId="617"/>
    <cellStyle name="AÞ¸¶_Sheet1_48-14 교육 및 문화" xfId="618"/>
    <cellStyle name="ÄÞ¸¶_Sheet1_48-14 교육 및 문화" xfId="619"/>
    <cellStyle name="AÞ¸¶_Sheet1_48-17 공공행정 및 사법" xfId="620"/>
    <cellStyle name="ÄÞ¸¶_Sheet1_48-17 공공행정 및 사법" xfId="621"/>
    <cellStyle name="AÞ¸¶_Sheet1_99 재가노인복지시설" xfId="97"/>
    <cellStyle name="ÄÞ¸¶_Sheet1_99 재가노인복지시설" xfId="98"/>
    <cellStyle name="AÞ¸¶_Sheet1_99 친환경농산물 인증현황" xfId="622"/>
    <cellStyle name="ÄÞ¸¶_Sheet1_99 친환경농산물 인증현황" xfId="623"/>
    <cellStyle name="AÞ¸¶_Sheet1_보건위생정책과" xfId="624"/>
    <cellStyle name="ÄÞ¸¶_Sheet1_보건위생정책과" xfId="625"/>
    <cellStyle name="AÞ¸¶_Sheet1_시군구" xfId="626"/>
    <cellStyle name="ÄÞ¸¶_Sheet1_시군구" xfId="627"/>
    <cellStyle name="AÞ¸¶_Sheet1_안산시" xfId="628"/>
    <cellStyle name="ÄÞ¸¶_Sheet1_안산시" xfId="629"/>
    <cellStyle name="AÞ¸¶_Sheet1_유통업체현황" xfId="630"/>
    <cellStyle name="ÄÞ¸¶_Sheet1_유통업체현황" xfId="631"/>
    <cellStyle name="AÞ¸¶_Sheet1_토지정보과(제출)," xfId="632"/>
    <cellStyle name="ÄÞ¸¶_Sheet1_토지정보과(제출)," xfId="633"/>
    <cellStyle name="AÞ¸¶_Sheet1_평택시" xfId="634"/>
    <cellStyle name="ÄÞ¸¶_Sheet1_평택시" xfId="635"/>
    <cellStyle name="C￥AØ_¿μ¾÷CoE² " xfId="99"/>
    <cellStyle name="Ç¥ÁØ_¼ÕÀÍ¿¹»ê" xfId="100"/>
    <cellStyle name="C￥AØ_¼OAI¿¹≫e" xfId="101"/>
    <cellStyle name="Ç¥ÁØ_ÀÎ°Çºñ,¿ÜÁÖºñ" xfId="102"/>
    <cellStyle name="C￥AØ_AI°Cºn,μμ±Þºn" xfId="103"/>
    <cellStyle name="Ç¥ÁØ_laroux" xfId="104"/>
    <cellStyle name="C￥AØ_laroux_1" xfId="105"/>
    <cellStyle name="Ç¥ÁØ_laroux_1" xfId="106"/>
    <cellStyle name="C￥AØ_laroux_1_Sheet1" xfId="107"/>
    <cellStyle name="Ç¥ÁØ_laroux_1_Sheet1" xfId="108"/>
    <cellStyle name="C￥AØ_laroux_2" xfId="109"/>
    <cellStyle name="Ç¥ÁØ_laroux_2" xfId="110"/>
    <cellStyle name="C￥AØ_laroux_2_Sheet1" xfId="111"/>
    <cellStyle name="Ç¥ÁØ_laroux_2_Sheet1" xfId="112"/>
    <cellStyle name="C￥AØ_laroux_3" xfId="113"/>
    <cellStyle name="Ç¥ÁØ_laroux_3" xfId="114"/>
    <cellStyle name="C￥AØ_laroux_4" xfId="115"/>
    <cellStyle name="Ç¥ÁØ_laroux_4" xfId="116"/>
    <cellStyle name="C￥AØ_laroux_Sheet1" xfId="117"/>
    <cellStyle name="Ç¥ÁØ_laroux_Sheet1" xfId="118"/>
    <cellStyle name="C￥AØ_Sheet1" xfId="119"/>
    <cellStyle name="Ç¥ÁØ_Sheet1" xfId="120"/>
    <cellStyle name="Calc Currency (0)" xfId="744"/>
    <cellStyle name="category" xfId="121"/>
    <cellStyle name="Comma [0]_ SG&amp;A Bridge " xfId="122"/>
    <cellStyle name="comma zerodec" xfId="745"/>
    <cellStyle name="Comma_ SG&amp;A Bridge " xfId="123"/>
    <cellStyle name="Copied" xfId="746"/>
    <cellStyle name="Currency [0]_ SG&amp;A Bridge " xfId="124"/>
    <cellStyle name="Currency_ SG&amp;A Bridge " xfId="125"/>
    <cellStyle name="Currency1" xfId="747"/>
    <cellStyle name="Date" xfId="126"/>
    <cellStyle name="Dezimal [0]_laroux" xfId="748"/>
    <cellStyle name="Dezimal_laroux" xfId="749"/>
    <cellStyle name="Dollar (zero dec)" xfId="750"/>
    <cellStyle name="Entered" xfId="751"/>
    <cellStyle name="Fixed" xfId="127"/>
    <cellStyle name="Grey" xfId="752"/>
    <cellStyle name="HEADER" xfId="753"/>
    <cellStyle name="Header1" xfId="128"/>
    <cellStyle name="Header2" xfId="129"/>
    <cellStyle name="HEADING1" xfId="130"/>
    <cellStyle name="HEADING2" xfId="131"/>
    <cellStyle name="Input [yellow]" xfId="754"/>
    <cellStyle name="Milliers [0]_Arabian Spec" xfId="755"/>
    <cellStyle name="Milliers_Arabian Spec" xfId="756"/>
    <cellStyle name="Model" xfId="757"/>
    <cellStyle name="Mon?aire [0]_Arabian Spec" xfId="758"/>
    <cellStyle name="Mon?aire_Arabian Spec" xfId="759"/>
    <cellStyle name="Normal - Style1" xfId="760"/>
    <cellStyle name="Normal_ SG&amp;A Bridge " xfId="132"/>
    <cellStyle name="Percent [2]" xfId="761"/>
    <cellStyle name="Standard_laroux" xfId="762"/>
    <cellStyle name="subhead" xfId="763"/>
    <cellStyle name="Total" xfId="133"/>
    <cellStyle name="W?rung [0]_laroux" xfId="764"/>
    <cellStyle name="W?rung_laroux" xfId="765"/>
    <cellStyle name="강조색1" xfId="134" builtinId="29" customBuiltin="1"/>
    <cellStyle name="강조색1 2" xfId="168"/>
    <cellStyle name="강조색2" xfId="135" builtinId="33" customBuiltin="1"/>
    <cellStyle name="강조색2 2" xfId="169"/>
    <cellStyle name="강조색3" xfId="136" builtinId="37" customBuiltin="1"/>
    <cellStyle name="강조색3 2" xfId="170"/>
    <cellStyle name="강조색4" xfId="137" builtinId="41" customBuiltin="1"/>
    <cellStyle name="강조색4 2" xfId="171"/>
    <cellStyle name="강조색5" xfId="138" builtinId="45" customBuiltin="1"/>
    <cellStyle name="강조색5 2" xfId="172"/>
    <cellStyle name="강조색6" xfId="139" builtinId="49" customBuiltin="1"/>
    <cellStyle name="강조색6 2" xfId="173"/>
    <cellStyle name="경고문" xfId="140" builtinId="11" customBuiltin="1"/>
    <cellStyle name="경고문 2" xfId="174"/>
    <cellStyle name="계산" xfId="141" builtinId="22" customBuiltin="1"/>
    <cellStyle name="계산 2" xfId="175"/>
    <cellStyle name="고정소숫점" xfId="766"/>
    <cellStyle name="고정출력1" xfId="767"/>
    <cellStyle name="고정출력2" xfId="768"/>
    <cellStyle name="나쁨" xfId="142" builtinId="27" customBuiltin="1"/>
    <cellStyle name="나쁨 2" xfId="176"/>
    <cellStyle name="날짜" xfId="769"/>
    <cellStyle name="달러" xfId="770"/>
    <cellStyle name="뒤에 오는 하이퍼링크_2000년 4분기 지출계산서" xfId="771"/>
    <cellStyle name="똿뗦먛귟 [0.00]_NT Server " xfId="772"/>
    <cellStyle name="똿뗦먛귟_NT Server " xfId="773"/>
    <cellStyle name="메모" xfId="143" builtinId="10" customBuiltin="1"/>
    <cellStyle name="메모 2" xfId="640"/>
    <cellStyle name="믅됞 [0.00]_NT Server " xfId="774"/>
    <cellStyle name="믅됞_NT Server " xfId="775"/>
    <cellStyle name="백분율" xfId="735" builtinId="5"/>
    <cellStyle name="보통" xfId="144" builtinId="28" customBuiltin="1"/>
    <cellStyle name="보통 2" xfId="177"/>
    <cellStyle name="뷭?_BOOKSHIP" xfId="145"/>
    <cellStyle name="설명 텍스트" xfId="146" builtinId="53" customBuiltin="1"/>
    <cellStyle name="설명 텍스트 2" xfId="178"/>
    <cellStyle name="셀 확인" xfId="147" builtinId="23" customBuiltin="1"/>
    <cellStyle name="셀 확인 2" xfId="179"/>
    <cellStyle name="숫자(R)" xfId="776"/>
    <cellStyle name="쉼표 [0]" xfId="148" builtinId="6"/>
    <cellStyle name="쉼표 [0] 10" xfId="777"/>
    <cellStyle name="쉼표 [0] 10 2" xfId="778"/>
    <cellStyle name="쉼표 [0] 2" xfId="642"/>
    <cellStyle name="쉼표 [0] 2 2" xfId="180"/>
    <cellStyle name="쉼표 [0] 2 2 2" xfId="780"/>
    <cellStyle name="쉼표 [0] 2 3" xfId="779"/>
    <cellStyle name="쉼표 [0] 3" xfId="643"/>
    <cellStyle name="쉼표 [0] 3 2" xfId="203"/>
    <cellStyle name="쉼표 [0] 3 2 2" xfId="781"/>
    <cellStyle name="쉼표 [0] 4" xfId="641"/>
    <cellStyle name="쉼표 [0] 4 2" xfId="383"/>
    <cellStyle name="쉼표 [0] 4 3" xfId="782"/>
    <cellStyle name="쉼표 [0] 5" xfId="783"/>
    <cellStyle name="쉼표 [0] 6" xfId="737"/>
    <cellStyle name="쉼표 [0] 7" xfId="784"/>
    <cellStyle name="스타일 1" xfId="149"/>
    <cellStyle name="스타일 1 2" xfId="785"/>
    <cellStyle name="연결된 셀" xfId="150" builtinId="24" customBuiltin="1"/>
    <cellStyle name="연결된 셀 2" xfId="204"/>
    <cellStyle name="열어본 하이퍼링크" xfId="786"/>
    <cellStyle name="요약" xfId="151" builtinId="25" customBuiltin="1"/>
    <cellStyle name="요약 2" xfId="219"/>
    <cellStyle name="입력" xfId="152" builtinId="20" customBuiltin="1"/>
    <cellStyle name="입력 2" xfId="220"/>
    <cellStyle name="자리수" xfId="787"/>
    <cellStyle name="자리수0" xfId="788"/>
    <cellStyle name="제목" xfId="153" builtinId="15" customBuiltin="1"/>
    <cellStyle name="제목 1" xfId="154" builtinId="16" customBuiltin="1"/>
    <cellStyle name="제목 1 2" xfId="221"/>
    <cellStyle name="제목 2" xfId="155" builtinId="17" customBuiltin="1"/>
    <cellStyle name="제목 2 2" xfId="222"/>
    <cellStyle name="제목 3" xfId="156" builtinId="18" customBuiltin="1"/>
    <cellStyle name="제목 3 2" xfId="245"/>
    <cellStyle name="제목 4" xfId="157" builtinId="19" customBuiltin="1"/>
    <cellStyle name="제목 4 2" xfId="246"/>
    <cellStyle name="제목 5" xfId="261"/>
    <cellStyle name="제목1" xfId="789"/>
    <cellStyle name="제목2" xfId="790"/>
    <cellStyle name="좋음" xfId="158" builtinId="26" customBuiltin="1"/>
    <cellStyle name="좋음 2" xfId="262"/>
    <cellStyle name="출력" xfId="159" builtinId="21" customBuiltin="1"/>
    <cellStyle name="출력 2" xfId="285"/>
    <cellStyle name="콤마 [0]_(월초P)" xfId="791"/>
    <cellStyle name="콤마 [0]_해안선및도서_14교육민문화(17-21)" xfId="160"/>
    <cellStyle name="콤마_(type)총괄" xfId="792"/>
    <cellStyle name="통화 [0] 2" xfId="300"/>
    <cellStyle name="퍼센트" xfId="793"/>
    <cellStyle name="표준" xfId="0" builtinId="0"/>
    <cellStyle name="표준 10" xfId="323"/>
    <cellStyle name="표준 12" xfId="324"/>
    <cellStyle name="표준 2" xfId="166"/>
    <cellStyle name="표준 2 2" xfId="644"/>
    <cellStyle name="표준 2 2 2" xfId="795"/>
    <cellStyle name="표준 2 20" xfId="796"/>
    <cellStyle name="표준 2 3" xfId="794"/>
    <cellStyle name="표준 2 7" xfId="367"/>
    <cellStyle name="표준 3" xfId="645"/>
    <cellStyle name="표준 3 2" xfId="368"/>
    <cellStyle name="표준 3 2 2" xfId="739"/>
    <cellStyle name="표준 3 3" xfId="344"/>
    <cellStyle name="표준 3 3 2" xfId="797"/>
    <cellStyle name="표준 3 4" xfId="738"/>
    <cellStyle name="표준 4" xfId="646"/>
    <cellStyle name="표준 4 2" xfId="339"/>
    <cellStyle name="표준 5" xfId="647"/>
    <cellStyle name="표준 6" xfId="167"/>
    <cellStyle name="표준 6 2" xfId="340"/>
    <cellStyle name="표준 6 3" xfId="740"/>
    <cellStyle name="표준 7" xfId="341"/>
    <cellStyle name="표준 8" xfId="342"/>
    <cellStyle name="표준 9" xfId="343"/>
    <cellStyle name="표준_12. 보건및사회보장" xfId="161"/>
    <cellStyle name="표준_14교육및문화07" xfId="162"/>
    <cellStyle name="표준_191완)24.언론매체" xfId="163"/>
    <cellStyle name="표준_48-15 재정" xfId="736"/>
    <cellStyle name="표준_5. 일반회계세입예산개요" xfId="164"/>
    <cellStyle name="표준_50-15 재정" xfId="734"/>
    <cellStyle name="標準_Akia(F）-8" xfId="798"/>
    <cellStyle name="표준_지역경제과" xfId="165"/>
    <cellStyle name="합산" xfId="799"/>
    <cellStyle name="화폐기호" xfId="800"/>
    <cellStyle name="화폐기호0" xfId="8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58"/>
  <sheetViews>
    <sheetView view="pageBreakPreview" zoomScaleNormal="100" zoomScaleSheetLayoutView="100" workbookViewId="0">
      <pane xSplit="1" ySplit="7" topLeftCell="Q8" activePane="bottomRight" state="frozen"/>
      <selection activeCell="D12" sqref="D12"/>
      <selection pane="topRight" activeCell="D12" sqref="D12"/>
      <selection pane="bottomLeft" activeCell="D12" sqref="D12"/>
      <selection pane="bottomRight" activeCell="A2" sqref="A2"/>
    </sheetView>
  </sheetViews>
  <sheetFormatPr defaultRowHeight="15"/>
  <cols>
    <col min="1" max="1" width="9.77734375" style="17" customWidth="1"/>
    <col min="2" max="13" width="8.77734375" style="17" customWidth="1"/>
    <col min="14" max="14" width="3.77734375" style="17" customWidth="1"/>
    <col min="15" max="25" width="8.77734375" style="17" customWidth="1"/>
    <col min="26" max="26" width="9.77734375" style="17" customWidth="1"/>
    <col min="27" max="16384" width="8.88671875" style="17"/>
  </cols>
  <sheetData>
    <row r="1" spans="1:26" s="1" customFormat="1" ht="25.5" customHeight="1">
      <c r="A1" s="501" t="s">
        <v>56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112"/>
      <c r="O1" s="501" t="s">
        <v>70</v>
      </c>
      <c r="P1" s="501"/>
      <c r="Q1" s="501"/>
      <c r="R1" s="501"/>
      <c r="S1" s="501"/>
      <c r="T1" s="501"/>
      <c r="U1" s="501"/>
      <c r="V1" s="501"/>
      <c r="W1" s="501"/>
      <c r="X1" s="501"/>
      <c r="Y1" s="501"/>
      <c r="Z1" s="501"/>
    </row>
    <row r="2" spans="1:26" s="4" customFormat="1" ht="26.25" customHeight="1" thickBot="1">
      <c r="A2" s="2" t="s">
        <v>118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 t="s">
        <v>119</v>
      </c>
    </row>
    <row r="3" spans="1:26" s="5" customFormat="1" ht="18.75" customHeight="1" thickTop="1">
      <c r="A3" s="22" t="s">
        <v>71</v>
      </c>
      <c r="B3" s="89" t="s">
        <v>239</v>
      </c>
      <c r="C3" s="509" t="s">
        <v>294</v>
      </c>
      <c r="D3" s="507"/>
      <c r="E3" s="507"/>
      <c r="F3" s="507"/>
      <c r="G3" s="507"/>
      <c r="H3" s="507"/>
      <c r="I3" s="507"/>
      <c r="J3" s="507"/>
      <c r="K3" s="507"/>
      <c r="L3" s="507"/>
      <c r="M3" s="507"/>
      <c r="O3" s="507" t="s">
        <v>295</v>
      </c>
      <c r="P3" s="507"/>
      <c r="Q3" s="507"/>
      <c r="R3" s="507"/>
      <c r="S3" s="507"/>
      <c r="T3" s="508"/>
      <c r="U3" s="88" t="s">
        <v>240</v>
      </c>
      <c r="V3" s="87" t="s">
        <v>241</v>
      </c>
      <c r="W3" s="87" t="s">
        <v>242</v>
      </c>
      <c r="X3" s="87" t="s">
        <v>243</v>
      </c>
      <c r="Y3" s="86" t="s">
        <v>244</v>
      </c>
      <c r="Z3" s="502" t="s">
        <v>16</v>
      </c>
    </row>
    <row r="4" spans="1:26" s="5" customFormat="1" ht="18.75" customHeight="1">
      <c r="A4" s="23"/>
      <c r="B4" s="89"/>
      <c r="C4" s="85" t="s">
        <v>245</v>
      </c>
      <c r="D4" s="505" t="s">
        <v>382</v>
      </c>
      <c r="E4" s="506"/>
      <c r="F4" s="506"/>
      <c r="G4" s="506"/>
      <c r="H4" s="506"/>
      <c r="I4" s="506"/>
      <c r="J4" s="506"/>
      <c r="K4" s="506"/>
      <c r="L4" s="505" t="s">
        <v>298</v>
      </c>
      <c r="M4" s="506"/>
      <c r="N4" s="58"/>
      <c r="O4" s="506" t="s">
        <v>383</v>
      </c>
      <c r="P4" s="506"/>
      <c r="Q4" s="506"/>
      <c r="R4" s="510"/>
      <c r="S4" s="84" t="s">
        <v>246</v>
      </c>
      <c r="T4" s="83" t="s">
        <v>247</v>
      </c>
      <c r="U4" s="82"/>
      <c r="V4" s="81"/>
      <c r="W4" s="80" t="s">
        <v>289</v>
      </c>
      <c r="X4" s="79"/>
      <c r="Y4" s="89"/>
      <c r="Z4" s="503"/>
    </row>
    <row r="5" spans="1:26" s="5" customFormat="1" ht="18.75" customHeight="1">
      <c r="A5" s="23"/>
      <c r="B5" s="89"/>
      <c r="C5" s="78"/>
      <c r="D5" s="77" t="s">
        <v>248</v>
      </c>
      <c r="E5" s="76" t="s">
        <v>249</v>
      </c>
      <c r="F5" s="76" t="s">
        <v>375</v>
      </c>
      <c r="G5" s="375" t="s">
        <v>379</v>
      </c>
      <c r="H5" s="75" t="s">
        <v>250</v>
      </c>
      <c r="I5" s="74" t="s">
        <v>251</v>
      </c>
      <c r="J5" s="85" t="s">
        <v>290</v>
      </c>
      <c r="K5" s="74" t="s">
        <v>252</v>
      </c>
      <c r="L5" s="74" t="s">
        <v>248</v>
      </c>
      <c r="M5" s="85" t="s">
        <v>253</v>
      </c>
      <c r="N5" s="70"/>
      <c r="O5" s="60" t="s">
        <v>291</v>
      </c>
      <c r="P5" s="83" t="s">
        <v>254</v>
      </c>
      <c r="Q5" s="83" t="s">
        <v>255</v>
      </c>
      <c r="R5" s="84" t="s">
        <v>256</v>
      </c>
      <c r="S5" s="73"/>
      <c r="T5" s="77"/>
      <c r="U5" s="82"/>
      <c r="V5" s="81"/>
      <c r="W5" s="79" t="s">
        <v>257</v>
      </c>
      <c r="X5" s="79" t="s">
        <v>258</v>
      </c>
      <c r="Y5" s="89" t="s">
        <v>259</v>
      </c>
      <c r="Z5" s="503"/>
    </row>
    <row r="6" spans="1:26" s="5" customFormat="1" ht="18.75" customHeight="1">
      <c r="A6" s="23"/>
      <c r="B6" s="89"/>
      <c r="C6" s="89"/>
      <c r="D6" s="73"/>
      <c r="E6" s="79"/>
      <c r="F6" s="80" t="s">
        <v>260</v>
      </c>
      <c r="G6" s="376" t="s">
        <v>377</v>
      </c>
      <c r="H6" s="80"/>
      <c r="I6" s="80"/>
      <c r="J6" s="78"/>
      <c r="K6" s="80" t="s">
        <v>292</v>
      </c>
      <c r="L6" s="80"/>
      <c r="M6" s="73" t="s">
        <v>261</v>
      </c>
      <c r="N6" s="55"/>
      <c r="O6" s="59" t="s">
        <v>262</v>
      </c>
      <c r="P6" s="77" t="s">
        <v>263</v>
      </c>
      <c r="Q6" s="80" t="s">
        <v>264</v>
      </c>
      <c r="R6" s="72" t="s">
        <v>265</v>
      </c>
      <c r="S6" s="73" t="s">
        <v>266</v>
      </c>
      <c r="T6" s="71" t="s">
        <v>267</v>
      </c>
      <c r="U6" s="70" t="s">
        <v>268</v>
      </c>
      <c r="V6" s="79" t="s">
        <v>97</v>
      </c>
      <c r="W6" s="79" t="s">
        <v>269</v>
      </c>
      <c r="X6" s="79" t="s">
        <v>270</v>
      </c>
      <c r="Y6" s="89" t="s">
        <v>271</v>
      </c>
      <c r="Z6" s="503"/>
    </row>
    <row r="7" spans="1:26" s="5" customFormat="1" ht="49.5" customHeight="1">
      <c r="A7" s="9"/>
      <c r="B7" s="69" t="s">
        <v>272</v>
      </c>
      <c r="C7" s="68" t="s">
        <v>14</v>
      </c>
      <c r="D7" s="67" t="s">
        <v>273</v>
      </c>
      <c r="E7" s="66" t="s">
        <v>274</v>
      </c>
      <c r="F7" s="66" t="s">
        <v>275</v>
      </c>
      <c r="G7" s="377" t="s">
        <v>378</v>
      </c>
      <c r="H7" s="65" t="s">
        <v>276</v>
      </c>
      <c r="I7" s="65" t="s">
        <v>277</v>
      </c>
      <c r="J7" s="64" t="s">
        <v>278</v>
      </c>
      <c r="K7" s="65"/>
      <c r="L7" s="68" t="s">
        <v>279</v>
      </c>
      <c r="M7" s="64" t="s">
        <v>280</v>
      </c>
      <c r="N7" s="70"/>
      <c r="O7" s="67" t="s">
        <v>281</v>
      </c>
      <c r="P7" s="68" t="s">
        <v>282</v>
      </c>
      <c r="Q7" s="68" t="s">
        <v>283</v>
      </c>
      <c r="R7" s="63" t="s">
        <v>284</v>
      </c>
      <c r="S7" s="63" t="s">
        <v>282</v>
      </c>
      <c r="T7" s="62" t="s">
        <v>285</v>
      </c>
      <c r="U7" s="67" t="s">
        <v>282</v>
      </c>
      <c r="V7" s="67" t="s">
        <v>282</v>
      </c>
      <c r="W7" s="68" t="s">
        <v>286</v>
      </c>
      <c r="X7" s="68" t="s">
        <v>287</v>
      </c>
      <c r="Y7" s="69" t="s">
        <v>288</v>
      </c>
      <c r="Z7" s="504"/>
    </row>
    <row r="8" spans="1:26" s="5" customFormat="1" ht="12" customHeight="1">
      <c r="B8" s="88"/>
      <c r="C8" s="88"/>
      <c r="D8" s="88"/>
      <c r="E8" s="70"/>
      <c r="F8" s="54"/>
      <c r="G8" s="54"/>
      <c r="H8" s="70"/>
      <c r="I8" s="70"/>
      <c r="J8" s="70"/>
      <c r="K8" s="70"/>
      <c r="L8" s="88"/>
      <c r="M8" s="70"/>
      <c r="N8" s="70"/>
      <c r="O8" s="88"/>
      <c r="P8" s="88"/>
      <c r="Q8" s="88"/>
      <c r="R8" s="57"/>
      <c r="S8" s="57"/>
      <c r="T8" s="57"/>
      <c r="U8" s="88"/>
      <c r="V8" s="88"/>
      <c r="W8" s="88"/>
      <c r="X8" s="88"/>
      <c r="Y8" s="378"/>
    </row>
    <row r="9" spans="1:26" s="388" customFormat="1" ht="30" customHeight="1">
      <c r="A9" s="388">
        <v>2015</v>
      </c>
      <c r="B9" s="391">
        <f>SUM(C9,U9:Y9)</f>
        <v>435147</v>
      </c>
      <c r="C9" s="391">
        <f>SUM(D9,L9,S9,T9)</f>
        <v>434665</v>
      </c>
      <c r="D9" s="391">
        <f>SUM(E9:K9)</f>
        <v>239009</v>
      </c>
      <c r="E9" s="391">
        <v>183463</v>
      </c>
      <c r="F9" s="391">
        <v>-10160</v>
      </c>
      <c r="G9" s="391">
        <v>-6995</v>
      </c>
      <c r="H9" s="391">
        <v>62449</v>
      </c>
      <c r="I9" s="391">
        <v>4302</v>
      </c>
      <c r="J9" s="391">
        <v>5950</v>
      </c>
      <c r="K9" s="392">
        <v>0</v>
      </c>
      <c r="L9" s="391">
        <f>SUM(M9:R9)</f>
        <v>162109</v>
      </c>
      <c r="M9" s="391">
        <v>152863</v>
      </c>
      <c r="N9" s="391"/>
      <c r="O9" s="393">
        <v>5980</v>
      </c>
      <c r="P9" s="392">
        <v>0</v>
      </c>
      <c r="Q9" s="393">
        <v>3122</v>
      </c>
      <c r="R9" s="393">
        <v>144</v>
      </c>
      <c r="S9" s="393">
        <v>364</v>
      </c>
      <c r="T9" s="393">
        <v>33183</v>
      </c>
      <c r="U9" s="392">
        <v>0</v>
      </c>
      <c r="V9" s="393">
        <v>304</v>
      </c>
      <c r="W9" s="393">
        <v>-6936</v>
      </c>
      <c r="X9" s="393">
        <v>3523</v>
      </c>
      <c r="Y9" s="394">
        <v>3591</v>
      </c>
      <c r="Z9" s="6">
        <v>2015</v>
      </c>
    </row>
    <row r="10" spans="1:26" s="404" customFormat="1" ht="30" customHeight="1">
      <c r="A10" s="404">
        <v>2016</v>
      </c>
      <c r="B10" s="391">
        <v>506350</v>
      </c>
      <c r="C10" s="391">
        <v>503361</v>
      </c>
      <c r="D10" s="391">
        <v>281852</v>
      </c>
      <c r="E10" s="391">
        <v>214981</v>
      </c>
      <c r="F10" s="391">
        <v>-9917</v>
      </c>
      <c r="G10" s="391">
        <v>-6088</v>
      </c>
      <c r="H10" s="391">
        <v>73317</v>
      </c>
      <c r="I10" s="391">
        <v>3773</v>
      </c>
      <c r="J10" s="391">
        <v>5786</v>
      </c>
      <c r="K10" s="392">
        <v>0</v>
      </c>
      <c r="L10" s="391">
        <v>184464</v>
      </c>
      <c r="M10" s="391">
        <v>175984</v>
      </c>
      <c r="N10" s="391"/>
      <c r="O10" s="391">
        <v>5611</v>
      </c>
      <c r="P10" s="392">
        <v>0</v>
      </c>
      <c r="Q10" s="391">
        <v>2719</v>
      </c>
      <c r="R10" s="391">
        <v>150</v>
      </c>
      <c r="S10" s="391">
        <v>392</v>
      </c>
      <c r="T10" s="391">
        <v>36653</v>
      </c>
      <c r="U10" s="392">
        <v>0</v>
      </c>
      <c r="V10" s="391">
        <v>705</v>
      </c>
      <c r="W10" s="391">
        <v>-5747</v>
      </c>
      <c r="X10" s="391">
        <v>3603</v>
      </c>
      <c r="Y10" s="406">
        <v>4428</v>
      </c>
      <c r="Z10" s="6">
        <v>2016</v>
      </c>
    </row>
    <row r="11" spans="1:26" s="414" customFormat="1" ht="30" customHeight="1">
      <c r="A11" s="414">
        <v>2017</v>
      </c>
      <c r="B11" s="391">
        <v>613117</v>
      </c>
      <c r="C11" s="391">
        <v>607176</v>
      </c>
      <c r="D11" s="391">
        <v>330720</v>
      </c>
      <c r="E11" s="391">
        <v>234459</v>
      </c>
      <c r="F11" s="391">
        <v>-11735</v>
      </c>
      <c r="G11" s="391">
        <v>-5905</v>
      </c>
      <c r="H11" s="391">
        <v>97412</v>
      </c>
      <c r="I11" s="391">
        <v>7409</v>
      </c>
      <c r="J11" s="391">
        <v>9079</v>
      </c>
      <c r="K11" s="392">
        <v>0</v>
      </c>
      <c r="L11" s="391">
        <v>236521</v>
      </c>
      <c r="M11" s="391">
        <v>229322</v>
      </c>
      <c r="N11" s="391"/>
      <c r="O11" s="391">
        <v>4559</v>
      </c>
      <c r="P11" s="392">
        <v>0</v>
      </c>
      <c r="Q11" s="391">
        <v>2448</v>
      </c>
      <c r="R11" s="391">
        <v>192</v>
      </c>
      <c r="S11" s="391">
        <v>403</v>
      </c>
      <c r="T11" s="391">
        <v>39532</v>
      </c>
      <c r="U11" s="392">
        <v>0</v>
      </c>
      <c r="V11" s="391">
        <v>1099</v>
      </c>
      <c r="W11" s="391">
        <v>-5901</v>
      </c>
      <c r="X11" s="391">
        <v>4647</v>
      </c>
      <c r="Y11" s="406">
        <v>6096</v>
      </c>
      <c r="Z11" s="6">
        <v>2017</v>
      </c>
    </row>
    <row r="12" spans="1:26" s="8" customFormat="1" ht="30" customHeight="1">
      <c r="A12" s="430">
        <v>2018</v>
      </c>
      <c r="B12" s="431">
        <v>684121</v>
      </c>
      <c r="C12" s="431">
        <v>679459</v>
      </c>
      <c r="D12" s="431">
        <v>373317</v>
      </c>
      <c r="E12" s="431">
        <v>272732</v>
      </c>
      <c r="F12" s="431">
        <v>-13364</v>
      </c>
      <c r="G12" s="431">
        <v>-5211</v>
      </c>
      <c r="H12" s="431">
        <v>102198</v>
      </c>
      <c r="I12" s="431">
        <v>9352</v>
      </c>
      <c r="J12" s="431">
        <v>7610</v>
      </c>
      <c r="K12" s="432">
        <v>0</v>
      </c>
      <c r="L12" s="431">
        <v>271937</v>
      </c>
      <c r="M12" s="431">
        <v>265100</v>
      </c>
      <c r="N12" s="431"/>
      <c r="O12" s="431">
        <v>4141</v>
      </c>
      <c r="P12" s="432">
        <v>0</v>
      </c>
      <c r="Q12" s="431">
        <v>2471</v>
      </c>
      <c r="R12" s="431">
        <v>225</v>
      </c>
      <c r="S12" s="431">
        <v>322</v>
      </c>
      <c r="T12" s="431">
        <v>33883</v>
      </c>
      <c r="U12" s="432">
        <v>0</v>
      </c>
      <c r="V12" s="431">
        <v>460</v>
      </c>
      <c r="W12" s="431">
        <v>-6086</v>
      </c>
      <c r="X12" s="431">
        <v>3842</v>
      </c>
      <c r="Y12" s="433">
        <v>6446</v>
      </c>
      <c r="Z12" s="434">
        <v>2018</v>
      </c>
    </row>
    <row r="13" spans="1:26" s="8" customFormat="1" ht="10.5" customHeight="1">
      <c r="A13" s="9"/>
      <c r="B13" s="10"/>
      <c r="C13" s="11"/>
      <c r="D13" s="11"/>
      <c r="E13" s="10"/>
      <c r="F13" s="10"/>
      <c r="G13" s="10"/>
      <c r="H13" s="10"/>
      <c r="I13" s="10"/>
      <c r="J13" s="10"/>
      <c r="K13" s="12"/>
      <c r="L13" s="11"/>
      <c r="M13" s="10"/>
      <c r="N13" s="56"/>
      <c r="O13" s="10"/>
      <c r="P13" s="10"/>
      <c r="Q13" s="10"/>
      <c r="R13" s="10"/>
      <c r="S13" s="18"/>
      <c r="T13" s="19"/>
      <c r="U13" s="11"/>
      <c r="V13" s="20"/>
      <c r="W13" s="20"/>
      <c r="X13" s="10"/>
      <c r="Y13" s="10"/>
      <c r="Z13" s="13"/>
    </row>
    <row r="14" spans="1:26" s="7" customFormat="1" ht="17.25" customHeight="1">
      <c r="A14" s="90" t="s">
        <v>358</v>
      </c>
      <c r="B14" s="90"/>
      <c r="C14" s="90"/>
      <c r="D14" s="90"/>
      <c r="E14" s="90"/>
      <c r="F14" s="90"/>
      <c r="G14" s="90"/>
      <c r="H14" s="90"/>
      <c r="I14" s="90"/>
      <c r="J14" s="15"/>
      <c r="L14" s="15"/>
      <c r="M14" s="15"/>
      <c r="N14" s="15"/>
      <c r="O14" s="15"/>
      <c r="P14" s="15"/>
      <c r="Q14" s="15"/>
      <c r="R14" s="15"/>
      <c r="S14" s="21"/>
      <c r="T14" s="21"/>
      <c r="U14" s="21"/>
      <c r="V14" s="21"/>
      <c r="W14" s="21"/>
      <c r="X14" s="21"/>
      <c r="Y14" s="21"/>
      <c r="Z14" s="343" t="s">
        <v>357</v>
      </c>
    </row>
    <row r="15" spans="1:26" s="7" customFormat="1" ht="17.25" customHeight="1">
      <c r="A15" s="61" t="s">
        <v>376</v>
      </c>
      <c r="B15" s="15"/>
      <c r="C15" s="15"/>
      <c r="D15" s="15"/>
      <c r="E15" s="15"/>
      <c r="F15" s="15"/>
      <c r="G15" s="373"/>
      <c r="H15" s="15"/>
      <c r="I15" s="15"/>
      <c r="J15" s="15"/>
      <c r="L15" s="15"/>
      <c r="M15" s="15"/>
      <c r="N15" s="15"/>
      <c r="O15" s="15"/>
      <c r="P15" s="15"/>
      <c r="Q15" s="15"/>
      <c r="R15" s="15"/>
      <c r="S15" s="21"/>
      <c r="T15" s="21"/>
      <c r="U15" s="21"/>
      <c r="V15" s="21"/>
      <c r="W15" s="21"/>
      <c r="X15" s="21"/>
      <c r="Y15" s="21"/>
      <c r="Z15" s="14"/>
    </row>
    <row r="16" spans="1:26" s="7" customFormat="1" ht="17.25" customHeight="1">
      <c r="A16" s="61" t="s">
        <v>293</v>
      </c>
      <c r="L16" s="21"/>
      <c r="M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s="7" customFormat="1" ht="17.25" customHeight="1">
      <c r="A17" s="7" t="s">
        <v>296</v>
      </c>
      <c r="L17" s="21"/>
      <c r="M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s="16" customFormat="1" ht="13.5">
      <c r="A18" s="15" t="s">
        <v>297</v>
      </c>
    </row>
    <row r="19" spans="1:26" s="16" customFormat="1" ht="13.5"/>
    <row r="20" spans="1:26" s="16" customFormat="1" ht="13.5"/>
    <row r="21" spans="1:26" s="16" customFormat="1" ht="13.5"/>
    <row r="22" spans="1:26" s="16" customFormat="1" ht="13.5"/>
    <row r="23" spans="1:26" s="16" customFormat="1" ht="13.5"/>
    <row r="24" spans="1:26" s="16" customFormat="1" ht="13.5"/>
    <row r="25" spans="1:26" s="16" customFormat="1" ht="13.5"/>
    <row r="26" spans="1:26" s="16" customFormat="1" ht="13.5"/>
    <row r="27" spans="1:26" s="16" customFormat="1" ht="13.5"/>
    <row r="28" spans="1:26" s="16" customFormat="1" ht="13.5"/>
    <row r="29" spans="1:26" s="16" customFormat="1" ht="13.5"/>
    <row r="30" spans="1:26" s="16" customFormat="1" ht="13.5"/>
    <row r="31" spans="1:26" s="16" customFormat="1" ht="13.5"/>
    <row r="32" spans="1:26" s="16" customFormat="1" ht="13.5"/>
    <row r="33" s="16" customFormat="1" ht="13.5"/>
    <row r="34" s="16" customFormat="1" ht="13.5"/>
    <row r="35" s="16" customFormat="1" ht="13.5"/>
    <row r="36" s="16" customFormat="1" ht="13.5"/>
    <row r="37" s="16" customFormat="1" ht="13.5"/>
    <row r="38" s="16" customFormat="1" ht="13.5"/>
    <row r="39" s="16" customFormat="1" ht="13.5"/>
    <row r="40" s="16" customFormat="1" ht="13.5"/>
    <row r="41" s="16" customFormat="1" ht="13.5"/>
    <row r="42" s="16" customFormat="1" ht="13.5"/>
    <row r="43" s="16" customFormat="1" ht="13.5"/>
    <row r="44" s="16" customFormat="1" ht="13.5"/>
    <row r="45" s="16" customFormat="1" ht="13.5"/>
    <row r="46" s="16" customFormat="1" ht="13.5"/>
    <row r="47" s="16" customFormat="1" ht="13.5"/>
    <row r="48" s="16" customFormat="1" ht="13.5"/>
    <row r="49" s="16" customFormat="1" ht="13.5"/>
    <row r="50" s="16" customFormat="1" ht="13.5"/>
    <row r="51" s="16" customFormat="1" ht="13.5"/>
    <row r="52" s="16" customFormat="1" ht="13.5"/>
    <row r="53" s="16" customFormat="1" ht="13.5"/>
    <row r="54" s="16" customFormat="1" ht="13.5"/>
    <row r="55" s="16" customFormat="1" ht="13.5"/>
    <row r="56" s="16" customFormat="1" ht="13.5"/>
    <row r="57" s="16" customFormat="1" ht="13.5"/>
    <row r="58" s="16" customFormat="1" ht="13.5"/>
    <row r="59" s="16" customFormat="1" ht="13.5"/>
    <row r="60" s="16" customFormat="1" ht="13.5"/>
    <row r="61" s="16" customFormat="1" ht="13.5"/>
    <row r="62" s="16" customFormat="1" ht="13.5"/>
    <row r="63" s="16" customFormat="1" ht="13.5"/>
    <row r="64" s="16" customFormat="1" ht="13.5"/>
    <row r="65" s="16" customFormat="1" ht="13.5"/>
    <row r="66" s="16" customFormat="1" ht="13.5"/>
    <row r="67" s="16" customFormat="1" ht="13.5"/>
    <row r="68" s="16" customFormat="1" ht="13.5"/>
    <row r="69" s="16" customFormat="1" ht="13.5"/>
    <row r="70" s="16" customFormat="1" ht="13.5"/>
    <row r="71" s="16" customFormat="1" ht="13.5"/>
    <row r="72" s="16" customFormat="1" ht="13.5"/>
    <row r="73" s="16" customFormat="1" ht="13.5"/>
    <row r="74" s="16" customFormat="1" ht="13.5"/>
    <row r="75" s="16" customFormat="1" ht="13.5"/>
    <row r="76" s="16" customFormat="1" ht="13.5"/>
    <row r="77" s="16" customFormat="1" ht="13.5"/>
    <row r="78" s="16" customFormat="1" ht="13.5"/>
    <row r="79" s="16" customFormat="1" ht="13.5"/>
    <row r="80" s="16" customFormat="1" ht="13.5"/>
    <row r="81" s="16" customFormat="1" ht="13.5"/>
    <row r="82" s="16" customFormat="1" ht="13.5"/>
    <row r="83" s="16" customFormat="1" ht="13.5"/>
    <row r="84" s="16" customFormat="1" ht="13.5"/>
    <row r="85" s="16" customFormat="1" ht="13.5"/>
    <row r="86" s="16" customFormat="1" ht="13.5"/>
    <row r="87" s="16" customFormat="1" ht="13.5"/>
    <row r="88" s="16" customFormat="1" ht="13.5"/>
    <row r="89" s="16" customFormat="1" ht="13.5"/>
    <row r="90" s="16" customFormat="1" ht="13.5"/>
    <row r="91" s="16" customFormat="1" ht="13.5"/>
    <row r="92" s="16" customFormat="1" ht="13.5"/>
    <row r="93" s="16" customFormat="1" ht="13.5"/>
    <row r="94" s="16" customFormat="1" ht="13.5"/>
    <row r="95" s="16" customFormat="1" ht="13.5"/>
    <row r="96" s="16" customFormat="1" ht="13.5"/>
    <row r="97" s="16" customFormat="1" ht="13.5"/>
    <row r="98" s="16" customFormat="1" ht="13.5"/>
    <row r="99" s="16" customFormat="1" ht="13.5"/>
    <row r="100" s="16" customFormat="1" ht="13.5"/>
    <row r="101" s="16" customFormat="1" ht="13.5"/>
    <row r="102" s="16" customFormat="1" ht="13.5"/>
    <row r="103" s="16" customFormat="1" ht="13.5"/>
    <row r="104" s="16" customFormat="1" ht="13.5"/>
    <row r="105" s="16" customFormat="1" ht="13.5"/>
    <row r="106" s="16" customFormat="1" ht="13.5"/>
    <row r="107" s="16" customFormat="1" ht="13.5"/>
    <row r="108" s="16" customFormat="1" ht="13.5"/>
    <row r="109" s="16" customFormat="1" ht="13.5"/>
    <row r="110" s="16" customFormat="1" ht="13.5"/>
    <row r="111" s="16" customFormat="1" ht="13.5"/>
    <row r="112" s="16" customFormat="1" ht="13.5"/>
    <row r="113" s="16" customFormat="1" ht="13.5"/>
    <row r="114" s="16" customFormat="1" ht="13.5"/>
    <row r="115" s="16" customFormat="1" ht="13.5"/>
    <row r="116" s="16" customFormat="1" ht="13.5"/>
    <row r="117" s="16" customFormat="1" ht="13.5"/>
    <row r="118" s="16" customFormat="1" ht="13.5"/>
    <row r="119" s="16" customFormat="1" ht="13.5"/>
    <row r="120" s="16" customFormat="1" ht="13.5"/>
    <row r="121" s="16" customFormat="1" ht="13.5"/>
    <row r="122" s="16" customFormat="1" ht="13.5"/>
    <row r="123" s="16" customFormat="1" ht="13.5"/>
    <row r="124" s="16" customFormat="1" ht="13.5"/>
    <row r="125" s="16" customFormat="1" ht="13.5"/>
    <row r="126" s="16" customFormat="1" ht="13.5"/>
    <row r="127" s="16" customFormat="1" ht="13.5"/>
    <row r="128" s="16" customFormat="1" ht="13.5"/>
    <row r="129" s="16" customFormat="1" ht="13.5"/>
    <row r="130" s="16" customFormat="1" ht="13.5"/>
    <row r="131" s="16" customFormat="1" ht="13.5"/>
    <row r="132" s="16" customFormat="1" ht="13.5"/>
    <row r="133" s="16" customFormat="1" ht="13.5"/>
    <row r="134" s="16" customFormat="1" ht="13.5"/>
    <row r="135" s="16" customFormat="1" ht="13.5"/>
    <row r="136" s="16" customFormat="1" ht="13.5"/>
    <row r="137" s="16" customFormat="1" ht="13.5"/>
    <row r="138" s="16" customFormat="1" ht="13.5"/>
    <row r="139" s="16" customFormat="1" ht="13.5"/>
    <row r="140" s="16" customFormat="1" ht="13.5"/>
    <row r="141" s="16" customFormat="1" ht="13.5"/>
    <row r="142" s="16" customFormat="1" ht="13.5"/>
    <row r="143" s="16" customFormat="1" ht="13.5"/>
    <row r="144" s="16" customFormat="1" ht="13.5"/>
    <row r="145" s="16" customFormat="1" ht="13.5"/>
    <row r="146" s="16" customFormat="1" ht="13.5"/>
    <row r="147" s="16" customFormat="1" ht="13.5"/>
    <row r="148" s="16" customFormat="1" ht="13.5"/>
    <row r="149" s="16" customFormat="1" ht="13.5"/>
    <row r="150" s="16" customFormat="1" ht="13.5"/>
    <row r="151" s="16" customFormat="1" ht="13.5"/>
    <row r="152" s="16" customFormat="1" ht="13.5"/>
    <row r="153" s="16" customFormat="1" ht="13.5"/>
    <row r="154" s="16" customFormat="1" ht="13.5"/>
    <row r="155" s="16" customFormat="1" ht="13.5"/>
    <row r="156" s="16" customFormat="1" ht="13.5"/>
    <row r="157" s="16" customFormat="1" ht="13.5"/>
    <row r="158" s="16" customFormat="1" ht="13.5"/>
  </sheetData>
  <customSheetViews>
    <customSheetView guid="{ADEEC80D-3223-4B61-9B4F-C709FA7414FB}" hiddenRows="1" showRuler="0" topLeftCell="A11">
      <selection activeCell="F14" sqref="F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D9">
      <selection activeCell="I12" sqref="I12"/>
      <pageMargins left="0.78740157480314965" right="0.39370078740157483" top="0.78740157480314965" bottom="0.78740157480314965" header="0" footer="0"/>
      <pageSetup paperSize="9" scale="85" orientation="landscape" horizontalDpi="300" verticalDpi="300" r:id="rId2"/>
      <headerFooter alignWithMargins="0"/>
    </customSheetView>
  </customSheetViews>
  <mergeCells count="8">
    <mergeCell ref="A1:M1"/>
    <mergeCell ref="O1:Z1"/>
    <mergeCell ref="Z3:Z7"/>
    <mergeCell ref="L4:M4"/>
    <mergeCell ref="O3:T3"/>
    <mergeCell ref="C3:M3"/>
    <mergeCell ref="O4:R4"/>
    <mergeCell ref="D4:K4"/>
  </mergeCells>
  <phoneticPr fontId="2" type="noConversion"/>
  <pageMargins left="0.39370078740157483" right="0.39370078740157483" top="0.78740157480314965" bottom="0.78740157480314965" header="0" footer="0"/>
  <pageSetup paperSize="150" scale="32" firstPageNumber="452" orientation="portrait" horizontalDpi="2400" verticalDpi="2400" r:id="rId3"/>
  <headerFooter scaleWithDoc="0" alignWithMargins="0"/>
  <ignoredErrors>
    <ignoredError sqref="B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57"/>
  <sheetViews>
    <sheetView view="pageBreakPreview" zoomScale="85" zoomScaleNormal="100" zoomScaleSheetLayoutView="85" workbookViewId="0">
      <selection activeCell="A2" sqref="A2"/>
    </sheetView>
  </sheetViews>
  <sheetFormatPr defaultRowHeight="15"/>
  <cols>
    <col min="1" max="1" width="9.77734375" style="111" customWidth="1"/>
    <col min="2" max="16" width="10.77734375" style="111" customWidth="1"/>
    <col min="17" max="17" width="9.77734375" style="111" customWidth="1"/>
    <col min="18" max="16384" width="8.88671875" style="111"/>
  </cols>
  <sheetData>
    <row r="1" spans="1:17" s="95" customFormat="1" ht="25.5" customHeight="1">
      <c r="A1" s="552" t="s">
        <v>130</v>
      </c>
      <c r="B1" s="552"/>
      <c r="C1" s="552"/>
      <c r="D1" s="552"/>
      <c r="E1" s="552"/>
      <c r="F1" s="552"/>
      <c r="G1" s="552"/>
      <c r="H1" s="552"/>
      <c r="I1" s="552" t="s">
        <v>148</v>
      </c>
      <c r="J1" s="552"/>
      <c r="K1" s="552"/>
      <c r="L1" s="552"/>
      <c r="M1" s="552"/>
      <c r="N1" s="552"/>
      <c r="O1" s="552"/>
      <c r="P1" s="552"/>
      <c r="Q1" s="552"/>
    </row>
    <row r="2" spans="1:17" s="106" customFormat="1" ht="26.25" customHeight="1" thickBot="1">
      <c r="A2" s="106" t="s">
        <v>118</v>
      </c>
      <c r="O2" s="284"/>
      <c r="P2" s="284"/>
      <c r="Q2" s="284" t="s">
        <v>122</v>
      </c>
    </row>
    <row r="3" spans="1:17" s="292" customFormat="1" ht="40.5" customHeight="1" thickTop="1">
      <c r="A3" s="554" t="s">
        <v>4</v>
      </c>
      <c r="B3" s="556" t="s">
        <v>78</v>
      </c>
      <c r="C3" s="558" t="s">
        <v>79</v>
      </c>
      <c r="D3" s="559"/>
      <c r="E3" s="559"/>
      <c r="F3" s="562" t="s">
        <v>236</v>
      </c>
      <c r="G3" s="563"/>
      <c r="H3" s="563"/>
      <c r="I3" s="563"/>
      <c r="J3" s="563"/>
      <c r="K3" s="563"/>
      <c r="L3" s="563"/>
      <c r="M3" s="563"/>
      <c r="N3" s="563"/>
      <c r="O3" s="563"/>
      <c r="P3" s="564"/>
      <c r="Q3" s="560" t="s">
        <v>72</v>
      </c>
    </row>
    <row r="4" spans="1:17" s="292" customFormat="1" ht="63" customHeight="1">
      <c r="A4" s="555"/>
      <c r="B4" s="557"/>
      <c r="C4" s="293" t="s">
        <v>80</v>
      </c>
      <c r="D4" s="293" t="s">
        <v>87</v>
      </c>
      <c r="E4" s="293" t="s">
        <v>88</v>
      </c>
      <c r="F4" s="293" t="s">
        <v>80</v>
      </c>
      <c r="G4" s="293" t="s">
        <v>89</v>
      </c>
      <c r="H4" s="294" t="s">
        <v>224</v>
      </c>
      <c r="I4" s="295" t="s">
        <v>225</v>
      </c>
      <c r="J4" s="293" t="s">
        <v>90</v>
      </c>
      <c r="K4" s="293" t="s">
        <v>81</v>
      </c>
      <c r="L4" s="293" t="s">
        <v>226</v>
      </c>
      <c r="M4" s="293" t="s">
        <v>149</v>
      </c>
      <c r="N4" s="293" t="s">
        <v>227</v>
      </c>
      <c r="O4" s="294" t="s">
        <v>93</v>
      </c>
      <c r="P4" s="294" t="s">
        <v>234</v>
      </c>
      <c r="Q4" s="561"/>
    </row>
    <row r="5" spans="1:17" s="292" customFormat="1" ht="8.25" customHeight="1">
      <c r="A5" s="296"/>
      <c r="B5" s="297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9"/>
    </row>
    <row r="6" spans="1:17" s="247" customFormat="1" ht="30" customHeight="1">
      <c r="A6" s="285">
        <v>2013</v>
      </c>
      <c r="B6" s="320">
        <v>74590</v>
      </c>
      <c r="C6" s="320">
        <v>60510</v>
      </c>
      <c r="D6" s="320">
        <v>38770</v>
      </c>
      <c r="E6" s="320">
        <v>21740</v>
      </c>
      <c r="F6" s="319">
        <v>14080</v>
      </c>
      <c r="G6" s="320">
        <v>32</v>
      </c>
      <c r="H6" s="320">
        <v>1433</v>
      </c>
      <c r="I6" s="320">
        <v>153</v>
      </c>
      <c r="J6" s="320">
        <v>1056</v>
      </c>
      <c r="K6" s="320">
        <v>4</v>
      </c>
      <c r="L6" s="320">
        <v>693</v>
      </c>
      <c r="M6" s="320">
        <v>72</v>
      </c>
      <c r="N6" s="320">
        <v>5</v>
      </c>
      <c r="O6" s="320">
        <v>42</v>
      </c>
      <c r="P6" s="320">
        <v>10590</v>
      </c>
      <c r="Q6" s="286">
        <v>2013</v>
      </c>
    </row>
    <row r="7" spans="1:17" s="247" customFormat="1" ht="30" customHeight="1">
      <c r="A7" s="285">
        <v>2014</v>
      </c>
      <c r="B7" s="320">
        <v>59822</v>
      </c>
      <c r="C7" s="320">
        <v>42182</v>
      </c>
      <c r="D7" s="320">
        <v>25872</v>
      </c>
      <c r="E7" s="320">
        <v>16310</v>
      </c>
      <c r="F7" s="319">
        <v>17640</v>
      </c>
      <c r="G7" s="408" t="s">
        <v>370</v>
      </c>
      <c r="H7" s="320">
        <v>1394</v>
      </c>
      <c r="I7" s="320">
        <v>154</v>
      </c>
      <c r="J7" s="320">
        <v>1083</v>
      </c>
      <c r="K7" s="320">
        <v>33</v>
      </c>
      <c r="L7" s="320">
        <v>51</v>
      </c>
      <c r="M7" s="320">
        <v>25</v>
      </c>
      <c r="N7" s="320">
        <v>4656</v>
      </c>
      <c r="O7" s="320">
        <v>43</v>
      </c>
      <c r="P7" s="320">
        <v>10201</v>
      </c>
      <c r="Q7" s="286">
        <v>2014</v>
      </c>
    </row>
    <row r="8" spans="1:17" s="247" customFormat="1" ht="30" customHeight="1">
      <c r="A8" s="285">
        <v>2015</v>
      </c>
      <c r="B8" s="320">
        <v>89034</v>
      </c>
      <c r="C8" s="320">
        <v>57904</v>
      </c>
      <c r="D8" s="320">
        <v>35631</v>
      </c>
      <c r="E8" s="320">
        <v>22273</v>
      </c>
      <c r="F8" s="319">
        <v>31130</v>
      </c>
      <c r="G8" s="408" t="s">
        <v>0</v>
      </c>
      <c r="H8" s="320">
        <v>1308</v>
      </c>
      <c r="I8" s="320">
        <v>182</v>
      </c>
      <c r="J8" s="320">
        <v>1108</v>
      </c>
      <c r="K8" s="320">
        <v>55</v>
      </c>
      <c r="L8" s="320">
        <v>4930</v>
      </c>
      <c r="M8" s="320">
        <v>25</v>
      </c>
      <c r="N8" s="320">
        <v>286</v>
      </c>
      <c r="O8" s="320">
        <v>45</v>
      </c>
      <c r="P8" s="320">
        <v>23191</v>
      </c>
      <c r="Q8" s="286">
        <v>2015</v>
      </c>
    </row>
    <row r="9" spans="1:17" s="247" customFormat="1" ht="30" customHeight="1">
      <c r="A9" s="285">
        <v>2016</v>
      </c>
      <c r="B9" s="320">
        <v>93273</v>
      </c>
      <c r="C9" s="320">
        <v>60367</v>
      </c>
      <c r="D9" s="320">
        <v>35073</v>
      </c>
      <c r="E9" s="320">
        <v>25294</v>
      </c>
      <c r="F9" s="319">
        <v>32906</v>
      </c>
      <c r="G9" s="408" t="s">
        <v>0</v>
      </c>
      <c r="H9" s="320">
        <v>1665</v>
      </c>
      <c r="I9" s="320">
        <v>205</v>
      </c>
      <c r="J9" s="320">
        <v>2264</v>
      </c>
      <c r="K9" s="320">
        <v>6</v>
      </c>
      <c r="L9" s="320">
        <v>4458</v>
      </c>
      <c r="M9" s="320">
        <v>0</v>
      </c>
      <c r="N9" s="320">
        <v>1319</v>
      </c>
      <c r="O9" s="320">
        <v>46</v>
      </c>
      <c r="P9" s="320">
        <v>22943</v>
      </c>
      <c r="Q9" s="286">
        <v>2016</v>
      </c>
    </row>
    <row r="10" spans="1:17" s="247" customFormat="1" ht="30" customHeight="1">
      <c r="A10" s="285">
        <v>2017</v>
      </c>
      <c r="B10" s="320">
        <f>SUM(C10,F10)</f>
        <v>114424</v>
      </c>
      <c r="C10" s="320">
        <f>SUM(D10:E10)</f>
        <v>66692</v>
      </c>
      <c r="D10" s="320">
        <v>33149</v>
      </c>
      <c r="E10" s="320">
        <v>33543</v>
      </c>
      <c r="F10" s="320">
        <f>SUM(G10:P10)</f>
        <v>47732</v>
      </c>
      <c r="G10" s="408" t="s">
        <v>414</v>
      </c>
      <c r="H10" s="320">
        <v>1724</v>
      </c>
      <c r="I10" s="408" t="s">
        <v>415</v>
      </c>
      <c r="J10" s="320">
        <v>961</v>
      </c>
      <c r="K10" s="408" t="s">
        <v>0</v>
      </c>
      <c r="L10" s="320">
        <v>4228</v>
      </c>
      <c r="M10" s="408" t="s">
        <v>0</v>
      </c>
      <c r="N10" s="320">
        <v>192</v>
      </c>
      <c r="O10" s="408" t="s">
        <v>0</v>
      </c>
      <c r="P10" s="416">
        <v>40627</v>
      </c>
      <c r="Q10" s="8">
        <v>2017</v>
      </c>
    </row>
    <row r="11" spans="1:17" s="287" customFormat="1" ht="30" customHeight="1">
      <c r="A11" s="478">
        <v>2018</v>
      </c>
      <c r="B11" s="479">
        <v>103744</v>
      </c>
      <c r="C11" s="479">
        <v>72641</v>
      </c>
      <c r="D11" s="479">
        <v>34692</v>
      </c>
      <c r="E11" s="479">
        <v>37949</v>
      </c>
      <c r="F11" s="479">
        <v>31103</v>
      </c>
      <c r="G11" s="480"/>
      <c r="H11" s="479">
        <v>1916</v>
      </c>
      <c r="I11" s="480"/>
      <c r="J11" s="479">
        <v>1173</v>
      </c>
      <c r="K11" s="480"/>
      <c r="L11" s="479">
        <v>1415</v>
      </c>
      <c r="M11" s="480"/>
      <c r="N11" s="479">
        <v>613</v>
      </c>
      <c r="O11" s="480"/>
      <c r="P11" s="479">
        <v>25986</v>
      </c>
      <c r="Q11" s="481">
        <v>2018</v>
      </c>
    </row>
    <row r="12" spans="1:17" s="21" customFormat="1" ht="15.75" customHeight="1">
      <c r="A12" s="15" t="s">
        <v>207</v>
      </c>
      <c r="B12" s="15"/>
      <c r="C12" s="288"/>
      <c r="E12" s="288"/>
      <c r="F12" s="288"/>
      <c r="K12" s="7"/>
      <c r="L12" s="7"/>
      <c r="M12" s="7"/>
      <c r="N12" s="7"/>
      <c r="O12" s="7"/>
      <c r="P12" s="7"/>
      <c r="Q12" s="104" t="s">
        <v>360</v>
      </c>
    </row>
    <row r="13" spans="1:17" s="21" customFormat="1" ht="39.75" customHeight="1">
      <c r="A13" s="15"/>
      <c r="B13" s="15"/>
      <c r="C13" s="288"/>
      <c r="D13" s="21">
        <v>2</v>
      </c>
      <c r="E13" s="288"/>
      <c r="F13" s="288"/>
      <c r="K13" s="7"/>
      <c r="L13" s="7"/>
      <c r="M13" s="7"/>
      <c r="N13" s="7"/>
      <c r="O13" s="7"/>
      <c r="P13" s="7"/>
      <c r="Q13" s="289"/>
    </row>
    <row r="14" spans="1:17" s="95" customFormat="1" ht="24.75" customHeight="1">
      <c r="A14" s="552" t="s">
        <v>208</v>
      </c>
      <c r="B14" s="552"/>
      <c r="C14" s="552"/>
      <c r="D14" s="552"/>
      <c r="E14" s="552"/>
      <c r="F14" s="552"/>
      <c r="G14" s="552"/>
      <c r="H14" s="552"/>
      <c r="I14" s="552" t="s">
        <v>209</v>
      </c>
      <c r="J14" s="552"/>
      <c r="K14" s="552"/>
      <c r="L14" s="552"/>
      <c r="M14" s="552"/>
      <c r="N14" s="552"/>
      <c r="O14" s="552"/>
      <c r="P14" s="552"/>
      <c r="Q14" s="552"/>
    </row>
    <row r="15" spans="1:17" s="106" customFormat="1" ht="26.25" customHeight="1" thickBot="1">
      <c r="A15" s="106" t="s">
        <v>210</v>
      </c>
      <c r="N15" s="553" t="s">
        <v>211</v>
      </c>
      <c r="O15" s="553"/>
      <c r="P15" s="553"/>
      <c r="Q15" s="553"/>
    </row>
    <row r="16" spans="1:17" s="292" customFormat="1" ht="40.5" customHeight="1" thickTop="1">
      <c r="A16" s="554" t="s">
        <v>212</v>
      </c>
      <c r="B16" s="556" t="s">
        <v>213</v>
      </c>
      <c r="C16" s="558" t="s">
        <v>214</v>
      </c>
      <c r="D16" s="559"/>
      <c r="E16" s="559"/>
      <c r="F16" s="562" t="s">
        <v>235</v>
      </c>
      <c r="G16" s="563"/>
      <c r="H16" s="563"/>
      <c r="I16" s="563"/>
      <c r="J16" s="563"/>
      <c r="K16" s="563"/>
      <c r="L16" s="563"/>
      <c r="M16" s="563"/>
      <c r="N16" s="563"/>
      <c r="O16" s="563"/>
      <c r="P16" s="564"/>
      <c r="Q16" s="560" t="s">
        <v>215</v>
      </c>
    </row>
    <row r="17" spans="1:17" s="292" customFormat="1" ht="63" customHeight="1">
      <c r="A17" s="555"/>
      <c r="B17" s="557"/>
      <c r="C17" s="293" t="s">
        <v>216</v>
      </c>
      <c r="D17" s="293" t="s">
        <v>217</v>
      </c>
      <c r="E17" s="293" t="s">
        <v>218</v>
      </c>
      <c r="F17" s="293" t="s">
        <v>80</v>
      </c>
      <c r="G17" s="293" t="s">
        <v>89</v>
      </c>
      <c r="H17" s="294" t="s">
        <v>385</v>
      </c>
      <c r="I17" s="295" t="s">
        <v>225</v>
      </c>
      <c r="J17" s="293" t="s">
        <v>90</v>
      </c>
      <c r="K17" s="293" t="s">
        <v>81</v>
      </c>
      <c r="L17" s="293" t="s">
        <v>226</v>
      </c>
      <c r="M17" s="293" t="s">
        <v>149</v>
      </c>
      <c r="N17" s="293" t="s">
        <v>227</v>
      </c>
      <c r="O17" s="294" t="s">
        <v>93</v>
      </c>
      <c r="P17" s="294" t="s">
        <v>234</v>
      </c>
      <c r="Q17" s="561"/>
    </row>
    <row r="18" spans="1:17" s="292" customFormat="1" ht="10.5" customHeight="1">
      <c r="A18" s="296"/>
      <c r="B18" s="297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298"/>
      <c r="O18" s="298"/>
      <c r="P18" s="298"/>
      <c r="Q18" s="299"/>
    </row>
    <row r="19" spans="1:17" s="247" customFormat="1" ht="30" customHeight="1">
      <c r="A19" s="285">
        <v>2013</v>
      </c>
      <c r="B19" s="300">
        <v>51136</v>
      </c>
      <c r="C19" s="300">
        <v>46631</v>
      </c>
      <c r="D19" s="300">
        <v>27781</v>
      </c>
      <c r="E19" s="300">
        <v>18850</v>
      </c>
      <c r="F19" s="301">
        <v>4505</v>
      </c>
      <c r="G19" s="300">
        <v>32</v>
      </c>
      <c r="H19" s="300">
        <v>1420</v>
      </c>
      <c r="I19" s="300">
        <v>42</v>
      </c>
      <c r="J19" s="300">
        <v>565</v>
      </c>
      <c r="K19" s="300">
        <v>2</v>
      </c>
      <c r="L19" s="300">
        <v>643</v>
      </c>
      <c r="M19" s="300">
        <v>47</v>
      </c>
      <c r="N19" s="301" t="s">
        <v>352</v>
      </c>
      <c r="O19" s="301" t="s">
        <v>352</v>
      </c>
      <c r="P19" s="300">
        <v>1754</v>
      </c>
      <c r="Q19" s="286">
        <v>2013</v>
      </c>
    </row>
    <row r="20" spans="1:17" s="247" customFormat="1" ht="30" customHeight="1">
      <c r="A20" s="285">
        <v>2014</v>
      </c>
      <c r="B20" s="300">
        <v>40919</v>
      </c>
      <c r="C20" s="300">
        <v>34058</v>
      </c>
      <c r="D20" s="300">
        <v>20267</v>
      </c>
      <c r="E20" s="300">
        <v>13791</v>
      </c>
      <c r="F20" s="301">
        <v>6861</v>
      </c>
      <c r="G20" s="300" t="s">
        <v>370</v>
      </c>
      <c r="H20" s="300">
        <v>1344</v>
      </c>
      <c r="I20" s="300">
        <v>23</v>
      </c>
      <c r="J20" s="300">
        <v>565</v>
      </c>
      <c r="K20" s="300">
        <v>28</v>
      </c>
      <c r="L20" s="300">
        <v>22</v>
      </c>
      <c r="M20" s="300" t="s">
        <v>370</v>
      </c>
      <c r="N20" s="301">
        <v>4656</v>
      </c>
      <c r="O20" s="301" t="s">
        <v>370</v>
      </c>
      <c r="P20" s="300">
        <v>223</v>
      </c>
      <c r="Q20" s="286">
        <v>2014</v>
      </c>
    </row>
    <row r="21" spans="1:17" s="247" customFormat="1" ht="30" customHeight="1">
      <c r="A21" s="285">
        <v>2015</v>
      </c>
      <c r="B21" s="300">
        <v>42187</v>
      </c>
      <c r="C21" s="300">
        <v>33106</v>
      </c>
      <c r="D21" s="300">
        <v>20145</v>
      </c>
      <c r="E21" s="300">
        <v>12961</v>
      </c>
      <c r="F21" s="301">
        <v>9081</v>
      </c>
      <c r="G21" s="300" t="s">
        <v>408</v>
      </c>
      <c r="H21" s="300">
        <v>1230</v>
      </c>
      <c r="I21" s="300">
        <v>17</v>
      </c>
      <c r="J21" s="300">
        <v>557</v>
      </c>
      <c r="K21" s="300">
        <v>48</v>
      </c>
      <c r="L21" s="300">
        <v>2051</v>
      </c>
      <c r="M21" s="300">
        <v>25</v>
      </c>
      <c r="N21" s="301">
        <v>286</v>
      </c>
      <c r="O21" s="301" t="s">
        <v>407</v>
      </c>
      <c r="P21" s="300">
        <v>4867</v>
      </c>
      <c r="Q21" s="286">
        <v>2015</v>
      </c>
    </row>
    <row r="22" spans="1:17" s="247" customFormat="1" ht="30" customHeight="1">
      <c r="A22" s="285">
        <v>2016</v>
      </c>
      <c r="B22" s="300">
        <v>46390</v>
      </c>
      <c r="C22" s="300">
        <v>40332</v>
      </c>
      <c r="D22" s="300">
        <v>23418</v>
      </c>
      <c r="E22" s="300">
        <v>16914</v>
      </c>
      <c r="F22" s="301">
        <v>6058</v>
      </c>
      <c r="G22" s="300" t="s">
        <v>413</v>
      </c>
      <c r="H22" s="300">
        <v>1632</v>
      </c>
      <c r="I22" s="300">
        <v>205</v>
      </c>
      <c r="J22" s="300">
        <v>1974</v>
      </c>
      <c r="K22" s="300">
        <v>6</v>
      </c>
      <c r="L22" s="300">
        <v>231</v>
      </c>
      <c r="M22" s="300" t="s">
        <v>413</v>
      </c>
      <c r="N22" s="301">
        <v>1319</v>
      </c>
      <c r="O22" s="301">
        <v>46</v>
      </c>
      <c r="P22" s="300">
        <v>645</v>
      </c>
      <c r="Q22" s="286">
        <v>2016</v>
      </c>
    </row>
    <row r="23" spans="1:17" s="247" customFormat="1" ht="30" customHeight="1">
      <c r="A23" s="285">
        <v>2017</v>
      </c>
      <c r="B23" s="300">
        <f>SUM(C23,F23)</f>
        <v>51571</v>
      </c>
      <c r="C23" s="300">
        <f>SUM(D23:E23)</f>
        <v>33204</v>
      </c>
      <c r="D23" s="300">
        <v>20051</v>
      </c>
      <c r="E23" s="300">
        <v>13153</v>
      </c>
      <c r="F23" s="300">
        <f>SUM(G23:P23)</f>
        <v>18367</v>
      </c>
      <c r="G23" s="300" t="s">
        <v>0</v>
      </c>
      <c r="H23" s="300">
        <v>1637</v>
      </c>
      <c r="I23" s="300" t="s">
        <v>0</v>
      </c>
      <c r="J23" s="300">
        <v>501</v>
      </c>
      <c r="K23" s="300" t="s">
        <v>0</v>
      </c>
      <c r="L23" s="300">
        <v>2927</v>
      </c>
      <c r="M23" s="300" t="s">
        <v>0</v>
      </c>
      <c r="N23" s="300">
        <v>192</v>
      </c>
      <c r="O23" s="300" t="s">
        <v>0</v>
      </c>
      <c r="P23" s="417">
        <v>13110</v>
      </c>
      <c r="Q23" s="8">
        <v>2017</v>
      </c>
    </row>
    <row r="24" spans="1:17" s="287" customFormat="1" ht="30" customHeight="1">
      <c r="A24" s="478">
        <v>2018</v>
      </c>
      <c r="B24" s="482">
        <v>103744</v>
      </c>
      <c r="C24" s="482">
        <v>72641</v>
      </c>
      <c r="D24" s="482">
        <v>34692</v>
      </c>
      <c r="E24" s="482">
        <v>37949</v>
      </c>
      <c r="F24" s="482">
        <v>31103</v>
      </c>
      <c r="G24" s="482"/>
      <c r="H24" s="482">
        <v>1916</v>
      </c>
      <c r="I24" s="482"/>
      <c r="J24" s="482">
        <v>1173</v>
      </c>
      <c r="K24" s="482"/>
      <c r="L24" s="482">
        <v>1415</v>
      </c>
      <c r="M24" s="482"/>
      <c r="N24" s="482">
        <v>613</v>
      </c>
      <c r="O24" s="482"/>
      <c r="P24" s="482">
        <v>25986</v>
      </c>
      <c r="Q24" s="481">
        <v>2018</v>
      </c>
    </row>
    <row r="25" spans="1:17" s="21" customFormat="1" ht="15.75" customHeight="1">
      <c r="A25" s="15" t="s">
        <v>189</v>
      </c>
      <c r="B25" s="15"/>
      <c r="C25" s="288"/>
      <c r="E25" s="288"/>
      <c r="F25" s="288"/>
      <c r="K25" s="7"/>
      <c r="L25" s="7"/>
      <c r="M25" s="7"/>
      <c r="N25" s="7"/>
      <c r="O25" s="7"/>
      <c r="P25" s="7"/>
      <c r="Q25" s="104" t="s">
        <v>360</v>
      </c>
    </row>
    <row r="26" spans="1:17" s="247" customFormat="1" ht="13.5">
      <c r="A26" s="290" t="s">
        <v>237</v>
      </c>
    </row>
    <row r="27" spans="1:17" s="247" customFormat="1" ht="13.5"/>
    <row r="28" spans="1:17" s="247" customFormat="1" ht="13.5"/>
    <row r="29" spans="1:17" s="247" customFormat="1" ht="13.5"/>
    <row r="30" spans="1:17" s="247" customFormat="1" ht="13.5"/>
    <row r="31" spans="1:17" s="247" customFormat="1" ht="13.5"/>
    <row r="32" spans="1:17" s="247" customFormat="1" ht="13.5"/>
    <row r="33" s="247" customFormat="1" ht="13.5"/>
    <row r="34" s="247" customFormat="1" ht="13.5"/>
    <row r="35" s="247" customFormat="1" ht="13.5"/>
    <row r="36" s="247" customFormat="1" ht="13.5"/>
    <row r="37" s="247" customFormat="1" ht="13.5"/>
    <row r="38" s="291" customFormat="1" ht="13.5"/>
    <row r="39" s="291" customFormat="1" ht="13.5"/>
    <row r="40" s="291" customFormat="1" ht="13.5"/>
    <row r="41" s="291" customFormat="1" ht="13.5"/>
    <row r="42" s="291" customFormat="1" ht="13.5"/>
    <row r="43" s="291" customFormat="1" ht="13.5"/>
    <row r="44" s="291" customFormat="1" ht="13.5"/>
    <row r="45" s="291" customFormat="1" ht="13.5"/>
    <row r="46" s="291" customFormat="1" ht="13.5"/>
    <row r="47" s="291" customFormat="1" ht="13.5"/>
    <row r="48" s="291" customFormat="1" ht="13.5"/>
    <row r="49" s="291" customFormat="1" ht="13.5"/>
    <row r="50" s="291" customFormat="1" ht="13.5"/>
    <row r="51" s="291" customFormat="1" ht="13.5"/>
    <row r="52" s="291" customFormat="1" ht="13.5"/>
    <row r="53" s="291" customFormat="1" ht="13.5"/>
    <row r="54" s="291" customFormat="1" ht="13.5"/>
    <row r="55" s="291" customFormat="1" ht="13.5"/>
    <row r="56" s="291" customFormat="1" ht="13.5"/>
    <row r="57" s="291" customFormat="1" ht="13.5"/>
  </sheetData>
  <mergeCells count="15">
    <mergeCell ref="A1:H1"/>
    <mergeCell ref="I1:Q1"/>
    <mergeCell ref="B3:B4"/>
    <mergeCell ref="A3:A4"/>
    <mergeCell ref="Q3:Q4"/>
    <mergeCell ref="C3:E3"/>
    <mergeCell ref="F3:P3"/>
    <mergeCell ref="A14:H14"/>
    <mergeCell ref="N15:Q15"/>
    <mergeCell ref="A16:A17"/>
    <mergeCell ref="B16:B17"/>
    <mergeCell ref="C16:E16"/>
    <mergeCell ref="Q16:Q17"/>
    <mergeCell ref="I14:Q14"/>
    <mergeCell ref="F16:P16"/>
  </mergeCells>
  <phoneticPr fontId="2" type="noConversion"/>
  <pageMargins left="0.39370078740157483" right="0.39370078740157483" top="0.78740157480314965" bottom="0.78740157480314965" header="0" footer="0"/>
  <pageSetup paperSize="150" scale="86" orientation="portrait" horizontalDpi="2400" verticalDpi="2400" r:id="rId1"/>
  <headerFooter scaleWithDoc="0" alignWithMargins="0"/>
  <colBreaks count="1" manualBreakCount="1">
    <brk id="8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17"/>
  <sheetViews>
    <sheetView view="pageBreakPreview" zoomScale="85" zoomScaleNormal="100" zoomScaleSheetLayoutView="85" workbookViewId="0">
      <pane xSplit="1" ySplit="3" topLeftCell="B4" activePane="bottomRight" state="frozen"/>
      <selection activeCell="D12" sqref="D12"/>
      <selection pane="topRight" activeCell="D12" sqref="D12"/>
      <selection pane="bottomLeft" activeCell="D12" sqref="D12"/>
      <selection pane="bottomRight" activeCell="A2" sqref="A2"/>
    </sheetView>
  </sheetViews>
  <sheetFormatPr defaultRowHeight="15"/>
  <cols>
    <col min="1" max="1" width="19.77734375" style="39" customWidth="1"/>
    <col min="2" max="2" width="28.109375" style="282" customWidth="1"/>
    <col min="3" max="3" width="27.21875" style="282" customWidth="1"/>
    <col min="4" max="5" width="27.44140625" style="282" customWidth="1"/>
    <col min="6" max="6" width="19.77734375" style="39" customWidth="1"/>
    <col min="7" max="7" width="6" style="39" customWidth="1"/>
    <col min="8" max="8" width="8.33203125" style="282" customWidth="1"/>
    <col min="9" max="9" width="9.77734375" style="282" customWidth="1"/>
    <col min="10" max="10" width="7.88671875" style="282" customWidth="1"/>
    <col min="11" max="11" width="7.77734375" style="282" customWidth="1"/>
    <col min="12" max="12" width="8" style="282" customWidth="1"/>
    <col min="13" max="13" width="9.109375" style="282" customWidth="1"/>
    <col min="14" max="14" width="13.33203125" style="282" customWidth="1"/>
    <col min="15" max="16384" width="8.88671875" style="282"/>
  </cols>
  <sheetData>
    <row r="1" spans="1:9" s="275" customFormat="1" ht="25.5" customHeight="1">
      <c r="A1" s="529" t="s">
        <v>131</v>
      </c>
      <c r="B1" s="529"/>
      <c r="C1" s="529"/>
      <c r="D1" s="565" t="s">
        <v>132</v>
      </c>
      <c r="E1" s="565"/>
      <c r="F1" s="565"/>
      <c r="G1" s="103"/>
    </row>
    <row r="2" spans="1:9" s="318" customFormat="1" ht="26.25" customHeight="1" thickBot="1">
      <c r="A2" s="140" t="s">
        <v>118</v>
      </c>
      <c r="F2" s="317" t="s">
        <v>122</v>
      </c>
      <c r="G2" s="316"/>
    </row>
    <row r="3" spans="1:9" s="313" customFormat="1" ht="32.25" customHeight="1" thickTop="1">
      <c r="A3" s="315" t="s">
        <v>82</v>
      </c>
      <c r="B3" s="141" t="s">
        <v>83</v>
      </c>
      <c r="C3" s="314" t="s">
        <v>84</v>
      </c>
      <c r="D3" s="315" t="s">
        <v>85</v>
      </c>
      <c r="E3" s="141" t="s">
        <v>86</v>
      </c>
      <c r="F3" s="314" t="s">
        <v>16</v>
      </c>
      <c r="G3" s="145"/>
    </row>
    <row r="4" spans="1:9" s="313" customFormat="1" ht="31.5" customHeight="1">
      <c r="A4" s="312">
        <v>2013</v>
      </c>
      <c r="B4" s="311">
        <v>12</v>
      </c>
      <c r="C4" s="311">
        <v>72855</v>
      </c>
      <c r="D4" s="311">
        <v>74590</v>
      </c>
      <c r="E4" s="307">
        <v>51136</v>
      </c>
      <c r="F4" s="145">
        <v>2013</v>
      </c>
      <c r="G4" s="145"/>
    </row>
    <row r="5" spans="1:9" s="313" customFormat="1" ht="31.5" customHeight="1">
      <c r="A5" s="312">
        <v>2014</v>
      </c>
      <c r="B5" s="311">
        <v>11</v>
      </c>
      <c r="C5" s="311">
        <v>59900</v>
      </c>
      <c r="D5" s="311">
        <v>59822</v>
      </c>
      <c r="E5" s="307">
        <v>40919</v>
      </c>
      <c r="F5" s="145">
        <v>2014</v>
      </c>
      <c r="G5" s="145"/>
    </row>
    <row r="6" spans="1:9" s="313" customFormat="1" ht="31.5" customHeight="1">
      <c r="A6" s="312">
        <v>2015</v>
      </c>
      <c r="B6" s="311">
        <v>11</v>
      </c>
      <c r="C6" s="311">
        <v>85718</v>
      </c>
      <c r="D6" s="311">
        <v>89034</v>
      </c>
      <c r="E6" s="307">
        <v>42187</v>
      </c>
      <c r="F6" s="145">
        <v>2015</v>
      </c>
      <c r="G6" s="145"/>
    </row>
    <row r="7" spans="1:9" s="313" customFormat="1" ht="31.5" customHeight="1">
      <c r="A7" s="312">
        <v>2016</v>
      </c>
      <c r="B7" s="311">
        <v>11</v>
      </c>
      <c r="C7" s="311">
        <v>93273</v>
      </c>
      <c r="D7" s="311">
        <v>97149</v>
      </c>
      <c r="E7" s="307">
        <v>46390</v>
      </c>
      <c r="F7" s="145">
        <v>2016</v>
      </c>
      <c r="G7" s="145"/>
    </row>
    <row r="8" spans="1:9" s="313" customFormat="1" ht="31.5" customHeight="1">
      <c r="A8" s="312">
        <v>2017</v>
      </c>
      <c r="B8" s="311">
        <v>7</v>
      </c>
      <c r="C8" s="311">
        <v>114424</v>
      </c>
      <c r="D8" s="311">
        <v>109000</v>
      </c>
      <c r="E8" s="307">
        <v>51571</v>
      </c>
      <c r="F8" s="145">
        <v>2017</v>
      </c>
      <c r="G8" s="145"/>
    </row>
    <row r="9" spans="1:9" s="487" customFormat="1" ht="31.5" customHeight="1">
      <c r="A9" s="483">
        <v>2018</v>
      </c>
      <c r="B9" s="484">
        <f>SUM(B10:B21)</f>
        <v>7</v>
      </c>
      <c r="C9" s="484">
        <f>SUM(C10:C21)</f>
        <v>103744</v>
      </c>
      <c r="D9" s="484">
        <f>SUM(D10:D21)</f>
        <v>105462</v>
      </c>
      <c r="E9" s="485">
        <f>SUM(E10:E21)</f>
        <v>52736</v>
      </c>
      <c r="F9" s="486">
        <v>2018</v>
      </c>
      <c r="G9" s="486"/>
    </row>
    <row r="10" spans="1:9" s="8" customFormat="1" ht="24.95" customHeight="1">
      <c r="A10" s="285" t="s">
        <v>417</v>
      </c>
      <c r="B10" s="488">
        <v>1</v>
      </c>
      <c r="C10" s="488">
        <v>34692</v>
      </c>
      <c r="D10" s="488">
        <v>34319</v>
      </c>
      <c r="E10" s="489">
        <v>19645</v>
      </c>
      <c r="F10" s="424" t="s">
        <v>418</v>
      </c>
      <c r="H10" s="310"/>
      <c r="I10" s="310"/>
    </row>
    <row r="11" spans="1:9" s="8" customFormat="1" ht="24.95" customHeight="1">
      <c r="A11" s="285" t="s">
        <v>419</v>
      </c>
      <c r="B11" s="488">
        <v>1</v>
      </c>
      <c r="C11" s="488">
        <v>37949</v>
      </c>
      <c r="D11" s="488">
        <v>39881</v>
      </c>
      <c r="E11" s="489">
        <v>22796</v>
      </c>
      <c r="F11" s="424" t="s">
        <v>420</v>
      </c>
    </row>
    <row r="12" spans="1:9" s="8" customFormat="1" ht="24.95" customHeight="1">
      <c r="A12" s="285" t="s">
        <v>421</v>
      </c>
      <c r="B12" s="488"/>
      <c r="C12" s="488"/>
      <c r="D12" s="374"/>
      <c r="E12" s="490"/>
      <c r="F12" s="424" t="s">
        <v>422</v>
      </c>
    </row>
    <row r="13" spans="1:9" s="8" customFormat="1" ht="24.95" customHeight="1">
      <c r="A13" s="285" t="s">
        <v>423</v>
      </c>
      <c r="B13" s="488">
        <v>1</v>
      </c>
      <c r="C13" s="488">
        <v>1916</v>
      </c>
      <c r="D13" s="488">
        <v>1927</v>
      </c>
      <c r="E13" s="489">
        <v>1865</v>
      </c>
      <c r="F13" s="424" t="s">
        <v>424</v>
      </c>
    </row>
    <row r="14" spans="1:9" s="8" customFormat="1" ht="24.95" customHeight="1">
      <c r="A14" s="285" t="s">
        <v>425</v>
      </c>
      <c r="B14" s="488"/>
      <c r="C14" s="488"/>
      <c r="D14" s="488"/>
      <c r="E14" s="489"/>
      <c r="F14" s="424" t="s">
        <v>426</v>
      </c>
    </row>
    <row r="15" spans="1:9" s="8" customFormat="1" ht="24.95" customHeight="1">
      <c r="A15" s="285" t="s">
        <v>427</v>
      </c>
      <c r="B15" s="488">
        <v>1</v>
      </c>
      <c r="C15" s="488">
        <v>1173</v>
      </c>
      <c r="D15" s="488">
        <v>1252</v>
      </c>
      <c r="E15" s="489">
        <v>483</v>
      </c>
      <c r="F15" s="424" t="s">
        <v>428</v>
      </c>
    </row>
    <row r="16" spans="1:9" s="8" customFormat="1" ht="24.95" customHeight="1">
      <c r="A16" s="285" t="s">
        <v>429</v>
      </c>
      <c r="B16" s="488"/>
      <c r="C16" s="488"/>
      <c r="D16" s="488"/>
      <c r="E16" s="489"/>
      <c r="F16" s="8" t="s">
        <v>430</v>
      </c>
    </row>
    <row r="17" spans="1:16" s="8" customFormat="1" ht="24.95" customHeight="1">
      <c r="A17" s="285" t="s">
        <v>431</v>
      </c>
      <c r="B17" s="488">
        <v>1</v>
      </c>
      <c r="C17" s="488">
        <v>1415</v>
      </c>
      <c r="D17" s="488">
        <v>1415</v>
      </c>
      <c r="E17" s="489">
        <v>4</v>
      </c>
      <c r="F17" s="424" t="s">
        <v>432</v>
      </c>
    </row>
    <row r="18" spans="1:16" s="8" customFormat="1" ht="24.95" customHeight="1">
      <c r="A18" s="23" t="s">
        <v>433</v>
      </c>
      <c r="B18" s="488"/>
      <c r="C18" s="488"/>
      <c r="D18" s="488"/>
      <c r="E18" s="489"/>
      <c r="F18" s="424" t="s">
        <v>433</v>
      </c>
    </row>
    <row r="19" spans="1:16" s="8" customFormat="1" ht="24.95" customHeight="1">
      <c r="A19" s="23" t="s">
        <v>434</v>
      </c>
      <c r="B19" s="488">
        <v>1</v>
      </c>
      <c r="C19" s="488">
        <v>613</v>
      </c>
      <c r="D19" s="488">
        <v>613</v>
      </c>
      <c r="E19" s="490">
        <v>613</v>
      </c>
      <c r="F19" s="424" t="s">
        <v>434</v>
      </c>
    </row>
    <row r="20" spans="1:16" s="8" customFormat="1" ht="24.95" customHeight="1">
      <c r="A20" s="23" t="s">
        <v>435</v>
      </c>
      <c r="B20" s="488"/>
      <c r="C20" s="488"/>
      <c r="D20" s="488"/>
      <c r="E20" s="490"/>
      <c r="F20" s="424" t="s">
        <v>435</v>
      </c>
    </row>
    <row r="21" spans="1:16" s="8" customFormat="1" ht="24.95" customHeight="1">
      <c r="A21" s="423" t="s">
        <v>436</v>
      </c>
      <c r="B21" s="19">
        <v>1</v>
      </c>
      <c r="C21" s="19">
        <v>25986</v>
      </c>
      <c r="D21" s="19">
        <v>26055</v>
      </c>
      <c r="E21" s="491">
        <v>7330</v>
      </c>
      <c r="F21" s="422" t="s">
        <v>436</v>
      </c>
    </row>
    <row r="22" spans="1:16" s="313" customFormat="1" ht="16.5" customHeight="1">
      <c r="A22" s="105" t="s">
        <v>24</v>
      </c>
      <c r="F22" s="104" t="s">
        <v>360</v>
      </c>
      <c r="G22" s="145"/>
    </row>
    <row r="23" spans="1:16" s="313" customFormat="1" ht="13.5">
      <c r="A23" s="145"/>
      <c r="C23" s="311"/>
      <c r="D23" s="311"/>
      <c r="E23" s="311"/>
      <c r="F23" s="145"/>
      <c r="G23" s="145"/>
    </row>
    <row r="24" spans="1:16" s="313" customFormat="1" ht="13.5">
      <c r="A24" s="145"/>
      <c r="B24" s="308"/>
      <c r="C24" s="308"/>
      <c r="D24" s="308"/>
      <c r="E24" s="308"/>
      <c r="F24" s="145"/>
      <c r="G24" s="308"/>
      <c r="H24" s="308"/>
      <c r="I24" s="308"/>
      <c r="J24" s="308"/>
      <c r="K24" s="308"/>
      <c r="L24" s="308"/>
      <c r="M24" s="308"/>
      <c r="N24" s="308"/>
      <c r="O24" s="308"/>
      <c r="P24" s="308"/>
    </row>
    <row r="25" spans="1:16" s="313" customFormat="1" ht="13.5">
      <c r="A25" s="145"/>
      <c r="B25" s="145"/>
      <c r="C25" s="309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</row>
    <row r="26" spans="1:16" s="313" customFormat="1" ht="13.5">
      <c r="A26" s="310"/>
      <c r="B26" s="302"/>
      <c r="C26" s="302"/>
      <c r="D26" s="302"/>
      <c r="E26" s="302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302"/>
    </row>
    <row r="27" spans="1:16" s="313" customFormat="1" ht="13.5">
      <c r="A27" s="145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</row>
    <row r="28" spans="1:16" s="313" customFormat="1" ht="13.5">
      <c r="A28" s="145"/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</row>
    <row r="29" spans="1:16" s="313" customFormat="1" ht="13.5">
      <c r="A29" s="145"/>
      <c r="F29" s="145"/>
      <c r="G29" s="145"/>
    </row>
    <row r="30" spans="1:16" s="313" customFormat="1" ht="13.5">
      <c r="A30" s="145"/>
      <c r="F30" s="145"/>
      <c r="G30" s="145"/>
    </row>
    <row r="31" spans="1:16" s="313" customFormat="1" ht="13.5">
      <c r="A31" s="145"/>
      <c r="F31" s="145"/>
      <c r="G31" s="145"/>
    </row>
    <row r="32" spans="1:16" s="313" customFormat="1" ht="13.5">
      <c r="A32" s="145"/>
      <c r="F32" s="145"/>
      <c r="G32" s="145"/>
    </row>
    <row r="33" spans="1:7" s="313" customFormat="1" ht="13.5">
      <c r="A33" s="145"/>
      <c r="F33" s="145"/>
      <c r="G33" s="145"/>
    </row>
    <row r="34" spans="1:7" s="313" customFormat="1" ht="13.5">
      <c r="A34" s="145"/>
      <c r="F34" s="145"/>
      <c r="G34" s="145"/>
    </row>
    <row r="35" spans="1:7" s="313" customFormat="1" ht="13.5">
      <c r="A35" s="145"/>
      <c r="F35" s="145"/>
      <c r="G35" s="145"/>
    </row>
    <row r="36" spans="1:7" s="313" customFormat="1" ht="13.5">
      <c r="A36" s="145"/>
      <c r="F36" s="145"/>
      <c r="G36" s="145"/>
    </row>
    <row r="37" spans="1:7" s="313" customFormat="1" ht="13.5">
      <c r="A37" s="145"/>
      <c r="F37" s="145"/>
      <c r="G37" s="145"/>
    </row>
    <row r="38" spans="1:7" s="313" customFormat="1" ht="13.5">
      <c r="A38" s="145"/>
      <c r="F38" s="145"/>
      <c r="G38" s="145"/>
    </row>
    <row r="39" spans="1:7" s="313" customFormat="1" ht="13.5">
      <c r="A39" s="145"/>
      <c r="F39" s="145"/>
      <c r="G39" s="145"/>
    </row>
    <row r="40" spans="1:7" s="313" customFormat="1" ht="13.5">
      <c r="A40" s="145"/>
      <c r="F40" s="145"/>
      <c r="G40" s="145"/>
    </row>
    <row r="41" spans="1:7" s="313" customFormat="1" ht="13.5">
      <c r="A41" s="145"/>
      <c r="F41" s="145"/>
      <c r="G41" s="145"/>
    </row>
    <row r="42" spans="1:7" s="313" customFormat="1" ht="13.5">
      <c r="A42" s="145"/>
      <c r="F42" s="145"/>
      <c r="G42" s="145"/>
    </row>
    <row r="43" spans="1:7" s="313" customFormat="1" ht="13.5">
      <c r="A43" s="145"/>
      <c r="F43" s="145"/>
      <c r="G43" s="145"/>
    </row>
    <row r="44" spans="1:7" s="313" customFormat="1" ht="13.5">
      <c r="A44" s="145"/>
      <c r="F44" s="145"/>
      <c r="G44" s="145"/>
    </row>
    <row r="45" spans="1:7" s="313" customFormat="1" ht="13.5">
      <c r="A45" s="145"/>
      <c r="F45" s="145"/>
      <c r="G45" s="145"/>
    </row>
    <row r="46" spans="1:7" s="313" customFormat="1" ht="13.5">
      <c r="A46" s="145"/>
      <c r="F46" s="145"/>
      <c r="G46" s="145"/>
    </row>
    <row r="47" spans="1:7" s="313" customFormat="1" ht="13.5">
      <c r="A47" s="145"/>
      <c r="F47" s="145"/>
      <c r="G47" s="145"/>
    </row>
    <row r="48" spans="1:7" s="313" customFormat="1" ht="13.5">
      <c r="A48" s="145"/>
      <c r="F48" s="145"/>
      <c r="G48" s="145"/>
    </row>
    <row r="49" spans="1:7" s="313" customFormat="1" ht="13.5">
      <c r="A49" s="145"/>
      <c r="F49" s="145"/>
      <c r="G49" s="145"/>
    </row>
    <row r="50" spans="1:7" s="313" customFormat="1" ht="13.5">
      <c r="A50" s="145"/>
      <c r="F50" s="145"/>
      <c r="G50" s="145"/>
    </row>
    <row r="51" spans="1:7" s="313" customFormat="1" ht="13.5">
      <c r="A51" s="145"/>
      <c r="F51" s="145"/>
      <c r="G51" s="145"/>
    </row>
    <row r="52" spans="1:7" s="313" customFormat="1" ht="13.5">
      <c r="A52" s="145"/>
      <c r="F52" s="145"/>
      <c r="G52" s="145"/>
    </row>
    <row r="53" spans="1:7" s="313" customFormat="1" ht="13.5">
      <c r="A53" s="145"/>
      <c r="F53" s="145"/>
      <c r="G53" s="145"/>
    </row>
    <row r="54" spans="1:7" s="313" customFormat="1" ht="13.5">
      <c r="A54" s="145"/>
      <c r="F54" s="145"/>
      <c r="G54" s="145"/>
    </row>
    <row r="55" spans="1:7" s="313" customFormat="1" ht="13.5">
      <c r="A55" s="145"/>
      <c r="F55" s="145"/>
      <c r="G55" s="145"/>
    </row>
    <row r="56" spans="1:7" s="313" customFormat="1" ht="13.5">
      <c r="A56" s="145"/>
      <c r="F56" s="145"/>
      <c r="G56" s="145"/>
    </row>
    <row r="57" spans="1:7" s="313" customFormat="1" ht="13.5">
      <c r="A57" s="145"/>
      <c r="F57" s="145"/>
      <c r="G57" s="145"/>
    </row>
    <row r="58" spans="1:7" s="313" customFormat="1" ht="13.5">
      <c r="A58" s="145"/>
      <c r="F58" s="145"/>
      <c r="G58" s="145"/>
    </row>
    <row r="59" spans="1:7" s="313" customFormat="1" ht="13.5">
      <c r="A59" s="145"/>
      <c r="F59" s="145"/>
      <c r="G59" s="145"/>
    </row>
    <row r="60" spans="1:7" s="313" customFormat="1" ht="13.5">
      <c r="A60" s="145"/>
      <c r="F60" s="145"/>
      <c r="G60" s="145"/>
    </row>
    <row r="61" spans="1:7" s="313" customFormat="1" ht="13.5">
      <c r="A61" s="145"/>
      <c r="F61" s="145"/>
      <c r="G61" s="145"/>
    </row>
    <row r="62" spans="1:7" s="313" customFormat="1" ht="13.5">
      <c r="A62" s="145"/>
      <c r="F62" s="145"/>
      <c r="G62" s="145"/>
    </row>
    <row r="63" spans="1:7" s="313" customFormat="1" ht="13.5">
      <c r="A63" s="145"/>
      <c r="F63" s="145"/>
      <c r="G63" s="145"/>
    </row>
    <row r="64" spans="1:7" s="313" customFormat="1" ht="13.5">
      <c r="A64" s="145"/>
      <c r="F64" s="145"/>
      <c r="G64" s="145"/>
    </row>
    <row r="65" spans="1:7" s="313" customFormat="1" ht="13.5">
      <c r="A65" s="145"/>
      <c r="F65" s="145"/>
      <c r="G65" s="145"/>
    </row>
    <row r="66" spans="1:7" s="313" customFormat="1" ht="13.5">
      <c r="A66" s="145"/>
      <c r="F66" s="145"/>
      <c r="G66" s="145"/>
    </row>
    <row r="67" spans="1:7" s="313" customFormat="1" ht="13.5">
      <c r="A67" s="145"/>
      <c r="F67" s="145"/>
      <c r="G67" s="145"/>
    </row>
    <row r="68" spans="1:7" s="313" customFormat="1" ht="13.5">
      <c r="A68" s="145"/>
      <c r="F68" s="145"/>
      <c r="G68" s="145"/>
    </row>
    <row r="69" spans="1:7" s="313" customFormat="1" ht="13.5">
      <c r="A69" s="145"/>
      <c r="F69" s="145"/>
      <c r="G69" s="145"/>
    </row>
    <row r="70" spans="1:7" s="313" customFormat="1" ht="13.5">
      <c r="A70" s="145"/>
      <c r="F70" s="145"/>
      <c r="G70" s="145"/>
    </row>
    <row r="71" spans="1:7" s="313" customFormat="1" ht="13.5">
      <c r="A71" s="145"/>
      <c r="F71" s="145"/>
      <c r="G71" s="145"/>
    </row>
    <row r="72" spans="1:7" s="313" customFormat="1" ht="13.5">
      <c r="A72" s="145"/>
      <c r="F72" s="145"/>
      <c r="G72" s="145"/>
    </row>
    <row r="73" spans="1:7" s="313" customFormat="1" ht="13.5">
      <c r="A73" s="145"/>
      <c r="F73" s="145"/>
      <c r="G73" s="145"/>
    </row>
    <row r="74" spans="1:7" s="313" customFormat="1" ht="13.5">
      <c r="A74" s="145"/>
      <c r="F74" s="145"/>
      <c r="G74" s="145"/>
    </row>
    <row r="75" spans="1:7" s="313" customFormat="1" ht="13.5">
      <c r="A75" s="145"/>
      <c r="F75" s="145"/>
      <c r="G75" s="145"/>
    </row>
    <row r="76" spans="1:7" s="313" customFormat="1" ht="13.5">
      <c r="A76" s="145"/>
      <c r="F76" s="145"/>
      <c r="G76" s="145"/>
    </row>
    <row r="77" spans="1:7" s="313" customFormat="1" ht="13.5">
      <c r="A77" s="145"/>
      <c r="F77" s="145"/>
      <c r="G77" s="145"/>
    </row>
    <row r="78" spans="1:7" s="313" customFormat="1" ht="13.5">
      <c r="A78" s="145"/>
      <c r="F78" s="145"/>
      <c r="G78" s="145"/>
    </row>
    <row r="79" spans="1:7" s="313" customFormat="1" ht="13.5">
      <c r="A79" s="145"/>
      <c r="F79" s="145"/>
      <c r="G79" s="145"/>
    </row>
    <row r="80" spans="1:7" s="313" customFormat="1" ht="13.5">
      <c r="A80" s="145"/>
      <c r="F80" s="145"/>
      <c r="G80" s="145"/>
    </row>
    <row r="81" spans="1:7" s="313" customFormat="1" ht="13.5">
      <c r="A81" s="145"/>
      <c r="F81" s="145"/>
      <c r="G81" s="145"/>
    </row>
    <row r="82" spans="1:7" s="313" customFormat="1" ht="13.5">
      <c r="A82" s="145"/>
      <c r="F82" s="145"/>
      <c r="G82" s="145"/>
    </row>
    <row r="83" spans="1:7" s="313" customFormat="1" ht="13.5">
      <c r="A83" s="145"/>
      <c r="F83" s="145"/>
      <c r="G83" s="145"/>
    </row>
    <row r="84" spans="1:7" s="313" customFormat="1" ht="13.5">
      <c r="A84" s="145"/>
      <c r="F84" s="145"/>
      <c r="G84" s="145"/>
    </row>
    <row r="85" spans="1:7" s="313" customFormat="1" ht="13.5">
      <c r="A85" s="145"/>
      <c r="F85" s="145"/>
      <c r="G85" s="145"/>
    </row>
    <row r="86" spans="1:7" s="313" customFormat="1" ht="13.5">
      <c r="A86" s="145"/>
      <c r="F86" s="145"/>
      <c r="G86" s="145"/>
    </row>
    <row r="87" spans="1:7" s="313" customFormat="1" ht="13.5">
      <c r="A87" s="145"/>
      <c r="F87" s="145"/>
      <c r="G87" s="145"/>
    </row>
    <row r="88" spans="1:7" s="313" customFormat="1" ht="13.5">
      <c r="A88" s="145"/>
      <c r="F88" s="145"/>
      <c r="G88" s="145"/>
    </row>
    <row r="89" spans="1:7" s="313" customFormat="1" ht="13.5">
      <c r="A89" s="145"/>
      <c r="F89" s="145"/>
      <c r="G89" s="145"/>
    </row>
    <row r="90" spans="1:7" s="313" customFormat="1" ht="13.5">
      <c r="A90" s="145"/>
      <c r="F90" s="145"/>
      <c r="G90" s="145"/>
    </row>
    <row r="91" spans="1:7" s="313" customFormat="1" ht="13.5">
      <c r="A91" s="145"/>
      <c r="F91" s="145"/>
      <c r="G91" s="145"/>
    </row>
    <row r="92" spans="1:7" s="313" customFormat="1" ht="13.5">
      <c r="A92" s="145"/>
      <c r="F92" s="145"/>
      <c r="G92" s="145"/>
    </row>
    <row r="93" spans="1:7" s="313" customFormat="1" ht="13.5">
      <c r="A93" s="145"/>
      <c r="F93" s="145"/>
      <c r="G93" s="145"/>
    </row>
    <row r="94" spans="1:7" s="313" customFormat="1" ht="13.5">
      <c r="A94" s="145"/>
      <c r="F94" s="145"/>
      <c r="G94" s="145"/>
    </row>
    <row r="95" spans="1:7" s="313" customFormat="1" ht="13.5">
      <c r="A95" s="145"/>
      <c r="F95" s="145"/>
      <c r="G95" s="145"/>
    </row>
    <row r="96" spans="1:7" s="313" customFormat="1" ht="13.5">
      <c r="A96" s="145"/>
      <c r="F96" s="145"/>
      <c r="G96" s="145"/>
    </row>
    <row r="97" spans="1:7" s="313" customFormat="1" ht="13.5">
      <c r="A97" s="145"/>
      <c r="F97" s="145"/>
      <c r="G97" s="145"/>
    </row>
    <row r="98" spans="1:7" s="313" customFormat="1" ht="13.5">
      <c r="A98" s="145"/>
      <c r="F98" s="145"/>
      <c r="G98" s="145"/>
    </row>
    <row r="99" spans="1:7" s="313" customFormat="1" ht="13.5">
      <c r="A99" s="145"/>
      <c r="F99" s="145"/>
      <c r="G99" s="145"/>
    </row>
    <row r="100" spans="1:7" s="313" customFormat="1" ht="13.5">
      <c r="A100" s="145"/>
      <c r="F100" s="145"/>
      <c r="G100" s="145"/>
    </row>
    <row r="101" spans="1:7" s="313" customFormat="1" ht="13.5">
      <c r="A101" s="145"/>
      <c r="F101" s="145"/>
      <c r="G101" s="145"/>
    </row>
    <row r="102" spans="1:7" s="313" customFormat="1" ht="13.5">
      <c r="A102" s="145"/>
      <c r="F102" s="145"/>
      <c r="G102" s="145"/>
    </row>
    <row r="103" spans="1:7" s="313" customFormat="1" ht="13.5">
      <c r="A103" s="145"/>
      <c r="F103" s="145"/>
      <c r="G103" s="145"/>
    </row>
    <row r="104" spans="1:7" s="313" customFormat="1" ht="13.5">
      <c r="A104" s="145"/>
      <c r="F104" s="145"/>
      <c r="G104" s="145"/>
    </row>
    <row r="105" spans="1:7" s="313" customFormat="1" ht="13.5">
      <c r="A105" s="145"/>
      <c r="F105" s="145"/>
      <c r="G105" s="145"/>
    </row>
    <row r="106" spans="1:7" s="313" customFormat="1" ht="13.5">
      <c r="A106" s="145"/>
      <c r="F106" s="145"/>
      <c r="G106" s="145"/>
    </row>
    <row r="107" spans="1:7" s="313" customFormat="1" ht="13.5">
      <c r="A107" s="145"/>
      <c r="F107" s="145"/>
      <c r="G107" s="145"/>
    </row>
    <row r="108" spans="1:7" s="313" customFormat="1" ht="13.5">
      <c r="A108" s="145"/>
      <c r="F108" s="145"/>
      <c r="G108" s="145"/>
    </row>
    <row r="109" spans="1:7" s="313" customFormat="1" ht="13.5">
      <c r="A109" s="145"/>
      <c r="F109" s="145"/>
      <c r="G109" s="145"/>
    </row>
    <row r="110" spans="1:7" s="313" customFormat="1" ht="13.5">
      <c r="A110" s="145"/>
      <c r="F110" s="145"/>
      <c r="G110" s="145"/>
    </row>
    <row r="111" spans="1:7" s="313" customFormat="1" ht="13.5">
      <c r="A111" s="145"/>
      <c r="F111" s="145"/>
      <c r="G111" s="145"/>
    </row>
    <row r="112" spans="1:7" s="313" customFormat="1" ht="13.5">
      <c r="A112" s="145"/>
      <c r="F112" s="145"/>
      <c r="G112" s="145"/>
    </row>
    <row r="113" spans="1:7" s="313" customFormat="1" ht="13.5">
      <c r="A113" s="145"/>
      <c r="F113" s="145"/>
      <c r="G113" s="145"/>
    </row>
    <row r="114" spans="1:7" s="313" customFormat="1" ht="13.5">
      <c r="A114" s="145"/>
      <c r="F114" s="145"/>
      <c r="G114" s="145"/>
    </row>
    <row r="115" spans="1:7" s="313" customFormat="1" ht="13.5">
      <c r="A115" s="145"/>
      <c r="F115" s="145"/>
      <c r="G115" s="145"/>
    </row>
    <row r="116" spans="1:7" s="313" customFormat="1" ht="13.5">
      <c r="A116" s="145"/>
      <c r="F116" s="145"/>
      <c r="G116" s="145"/>
    </row>
    <row r="117" spans="1:7" s="313" customFormat="1" ht="13.5">
      <c r="A117" s="145"/>
      <c r="F117" s="145"/>
      <c r="G117" s="145"/>
    </row>
    <row r="118" spans="1:7" s="313" customFormat="1" ht="13.5">
      <c r="A118" s="145"/>
      <c r="F118" s="145"/>
      <c r="G118" s="145"/>
    </row>
    <row r="119" spans="1:7" s="313" customFormat="1" ht="13.5">
      <c r="A119" s="145"/>
      <c r="F119" s="145"/>
      <c r="G119" s="145"/>
    </row>
    <row r="120" spans="1:7" s="313" customFormat="1" ht="13.5">
      <c r="A120" s="145"/>
      <c r="F120" s="145"/>
      <c r="G120" s="145"/>
    </row>
    <row r="121" spans="1:7" s="313" customFormat="1" ht="13.5">
      <c r="A121" s="145"/>
      <c r="F121" s="145"/>
      <c r="G121" s="145"/>
    </row>
    <row r="122" spans="1:7" s="313" customFormat="1" ht="13.5">
      <c r="A122" s="145"/>
      <c r="F122" s="145"/>
      <c r="G122" s="145"/>
    </row>
    <row r="123" spans="1:7" s="313" customFormat="1" ht="13.5">
      <c r="A123" s="145"/>
      <c r="F123" s="145"/>
      <c r="G123" s="145"/>
    </row>
    <row r="124" spans="1:7" s="313" customFormat="1" ht="13.5">
      <c r="A124" s="145"/>
      <c r="F124" s="145"/>
      <c r="G124" s="145"/>
    </row>
    <row r="125" spans="1:7" s="313" customFormat="1" ht="13.5">
      <c r="A125" s="145"/>
      <c r="F125" s="145"/>
      <c r="G125" s="145"/>
    </row>
    <row r="126" spans="1:7" s="313" customFormat="1" ht="13.5">
      <c r="A126" s="145"/>
      <c r="F126" s="145"/>
      <c r="G126" s="145"/>
    </row>
    <row r="127" spans="1:7" s="313" customFormat="1" ht="13.5">
      <c r="A127" s="145"/>
      <c r="F127" s="145"/>
      <c r="G127" s="145"/>
    </row>
    <row r="128" spans="1:7" s="313" customFormat="1" ht="13.5">
      <c r="A128" s="145"/>
      <c r="F128" s="145"/>
      <c r="G128" s="145"/>
    </row>
    <row r="129" spans="1:7" s="313" customFormat="1" ht="13.5">
      <c r="A129" s="145"/>
      <c r="F129" s="145"/>
      <c r="G129" s="145"/>
    </row>
    <row r="130" spans="1:7" s="313" customFormat="1" ht="13.5">
      <c r="A130" s="145"/>
      <c r="F130" s="145"/>
      <c r="G130" s="145"/>
    </row>
    <row r="131" spans="1:7" s="313" customFormat="1" ht="13.5">
      <c r="A131" s="145"/>
      <c r="F131" s="145"/>
      <c r="G131" s="145"/>
    </row>
    <row r="132" spans="1:7" s="313" customFormat="1" ht="13.5">
      <c r="A132" s="145"/>
      <c r="F132" s="145"/>
      <c r="G132" s="145"/>
    </row>
    <row r="133" spans="1:7" s="313" customFormat="1" ht="13.5">
      <c r="A133" s="145"/>
      <c r="F133" s="145"/>
      <c r="G133" s="145"/>
    </row>
    <row r="134" spans="1:7" s="313" customFormat="1" ht="13.5">
      <c r="A134" s="145"/>
      <c r="F134" s="145"/>
      <c r="G134" s="145"/>
    </row>
    <row r="135" spans="1:7" s="313" customFormat="1" ht="13.5">
      <c r="A135" s="145"/>
      <c r="F135" s="145"/>
      <c r="G135" s="145"/>
    </row>
    <row r="136" spans="1:7" s="313" customFormat="1" ht="13.5">
      <c r="A136" s="145"/>
      <c r="F136" s="145"/>
      <c r="G136" s="145"/>
    </row>
    <row r="137" spans="1:7" s="313" customFormat="1" ht="13.5">
      <c r="A137" s="145"/>
      <c r="F137" s="145"/>
      <c r="G137" s="145"/>
    </row>
    <row r="138" spans="1:7" s="313" customFormat="1" ht="13.5">
      <c r="A138" s="145"/>
      <c r="F138" s="145"/>
      <c r="G138" s="145"/>
    </row>
    <row r="139" spans="1:7" s="313" customFormat="1" ht="13.5">
      <c r="A139" s="145"/>
      <c r="F139" s="145"/>
      <c r="G139" s="145"/>
    </row>
    <row r="140" spans="1:7" s="313" customFormat="1" ht="13.5">
      <c r="A140" s="145"/>
      <c r="F140" s="145"/>
      <c r="G140" s="145"/>
    </row>
    <row r="141" spans="1:7" s="313" customFormat="1" ht="13.5">
      <c r="A141" s="145"/>
      <c r="F141" s="145"/>
      <c r="G141" s="145"/>
    </row>
    <row r="142" spans="1:7" s="313" customFormat="1" ht="13.5">
      <c r="A142" s="145"/>
      <c r="F142" s="145"/>
      <c r="G142" s="145"/>
    </row>
    <row r="143" spans="1:7" s="313" customFormat="1" ht="13.5">
      <c r="A143" s="145"/>
      <c r="F143" s="145"/>
      <c r="G143" s="145"/>
    </row>
    <row r="144" spans="1:7" s="313" customFormat="1" ht="13.5">
      <c r="A144" s="145"/>
      <c r="F144" s="145"/>
      <c r="G144" s="145"/>
    </row>
    <row r="145" spans="1:7" s="313" customFormat="1" ht="13.5">
      <c r="A145" s="145"/>
      <c r="F145" s="145"/>
      <c r="G145" s="145"/>
    </row>
    <row r="146" spans="1:7" s="313" customFormat="1" ht="13.5">
      <c r="A146" s="145"/>
      <c r="F146" s="145"/>
      <c r="G146" s="145"/>
    </row>
    <row r="147" spans="1:7" s="313" customFormat="1" ht="13.5">
      <c r="A147" s="145"/>
      <c r="F147" s="145"/>
      <c r="G147" s="145"/>
    </row>
    <row r="148" spans="1:7" s="313" customFormat="1" ht="13.5">
      <c r="A148" s="145"/>
      <c r="F148" s="145"/>
      <c r="G148" s="145"/>
    </row>
    <row r="149" spans="1:7" s="313" customFormat="1" ht="13.5">
      <c r="A149" s="145"/>
      <c r="F149" s="145"/>
      <c r="G149" s="145"/>
    </row>
    <row r="150" spans="1:7" s="313" customFormat="1" ht="13.5">
      <c r="A150" s="145"/>
      <c r="F150" s="145"/>
      <c r="G150" s="145"/>
    </row>
    <row r="151" spans="1:7" s="313" customFormat="1" ht="13.5">
      <c r="A151" s="145"/>
      <c r="F151" s="145"/>
      <c r="G151" s="145"/>
    </row>
    <row r="152" spans="1:7" s="313" customFormat="1" ht="13.5">
      <c r="A152" s="145"/>
      <c r="F152" s="145"/>
      <c r="G152" s="145"/>
    </row>
    <row r="153" spans="1:7" s="313" customFormat="1" ht="13.5">
      <c r="A153" s="145"/>
      <c r="F153" s="145"/>
      <c r="G153" s="145"/>
    </row>
    <row r="154" spans="1:7" s="313" customFormat="1" ht="13.5">
      <c r="A154" s="145"/>
      <c r="F154" s="145"/>
      <c r="G154" s="145"/>
    </row>
    <row r="155" spans="1:7" s="313" customFormat="1" ht="13.5">
      <c r="A155" s="145"/>
      <c r="F155" s="145"/>
      <c r="G155" s="145"/>
    </row>
    <row r="156" spans="1:7" s="313" customFormat="1" ht="13.5">
      <c r="A156" s="145"/>
      <c r="F156" s="145"/>
      <c r="G156" s="145"/>
    </row>
    <row r="157" spans="1:7" s="313" customFormat="1" ht="13.5">
      <c r="A157" s="145"/>
      <c r="F157" s="145"/>
      <c r="G157" s="145"/>
    </row>
    <row r="158" spans="1:7" s="313" customFormat="1" ht="13.5">
      <c r="A158" s="145"/>
      <c r="F158" s="145"/>
      <c r="G158" s="145"/>
    </row>
    <row r="159" spans="1:7" s="313" customFormat="1" ht="13.5">
      <c r="A159" s="145"/>
      <c r="F159" s="145"/>
      <c r="G159" s="145"/>
    </row>
    <row r="160" spans="1:7" s="313" customFormat="1" ht="13.5">
      <c r="A160" s="145"/>
      <c r="F160" s="145"/>
      <c r="G160" s="145"/>
    </row>
    <row r="161" spans="1:7" s="313" customFormat="1" ht="13.5">
      <c r="A161" s="145"/>
      <c r="F161" s="145"/>
      <c r="G161" s="145"/>
    </row>
    <row r="162" spans="1:7" s="313" customFormat="1" ht="13.5">
      <c r="A162" s="145"/>
      <c r="F162" s="145"/>
      <c r="G162" s="145"/>
    </row>
    <row r="163" spans="1:7" s="313" customFormat="1" ht="13.5">
      <c r="A163" s="145"/>
      <c r="F163" s="145"/>
      <c r="G163" s="145"/>
    </row>
    <row r="164" spans="1:7" s="313" customFormat="1" ht="13.5">
      <c r="A164" s="145"/>
      <c r="F164" s="145"/>
      <c r="G164" s="145"/>
    </row>
    <row r="165" spans="1:7" s="313" customFormat="1" ht="13.5">
      <c r="A165" s="145"/>
      <c r="F165" s="145"/>
      <c r="G165" s="145"/>
    </row>
    <row r="166" spans="1:7" s="313" customFormat="1" ht="13.5">
      <c r="A166" s="145"/>
      <c r="F166" s="145"/>
      <c r="G166" s="145"/>
    </row>
    <row r="167" spans="1:7" s="313" customFormat="1" ht="13.5">
      <c r="A167" s="145"/>
      <c r="F167" s="145"/>
      <c r="G167" s="145"/>
    </row>
    <row r="168" spans="1:7" s="313" customFormat="1" ht="13.5">
      <c r="A168" s="145"/>
      <c r="F168" s="145"/>
      <c r="G168" s="145"/>
    </row>
    <row r="169" spans="1:7" s="313" customFormat="1" ht="13.5">
      <c r="A169" s="145"/>
      <c r="F169" s="145"/>
      <c r="G169" s="145"/>
    </row>
    <row r="170" spans="1:7" s="313" customFormat="1" ht="13.5">
      <c r="A170" s="145"/>
      <c r="F170" s="145"/>
      <c r="G170" s="145"/>
    </row>
    <row r="171" spans="1:7" s="313" customFormat="1" ht="13.5">
      <c r="A171" s="145"/>
      <c r="F171" s="145"/>
      <c r="G171" s="145"/>
    </row>
    <row r="172" spans="1:7" s="313" customFormat="1" ht="13.5">
      <c r="A172" s="145"/>
      <c r="F172" s="145"/>
      <c r="G172" s="145"/>
    </row>
    <row r="173" spans="1:7" s="313" customFormat="1" ht="13.5">
      <c r="A173" s="145"/>
      <c r="F173" s="145"/>
      <c r="G173" s="145"/>
    </row>
    <row r="174" spans="1:7" s="313" customFormat="1" ht="13.5">
      <c r="A174" s="145"/>
      <c r="F174" s="145"/>
      <c r="G174" s="145"/>
    </row>
    <row r="175" spans="1:7" s="313" customFormat="1" ht="13.5">
      <c r="A175" s="145"/>
      <c r="F175" s="145"/>
      <c r="G175" s="145"/>
    </row>
    <row r="176" spans="1:7" s="313" customFormat="1" ht="13.5">
      <c r="A176" s="145"/>
      <c r="F176" s="145"/>
      <c r="G176" s="145"/>
    </row>
    <row r="177" spans="1:7" s="313" customFormat="1" ht="13.5">
      <c r="A177" s="145"/>
      <c r="F177" s="145"/>
      <c r="G177" s="145"/>
    </row>
    <row r="178" spans="1:7" s="313" customFormat="1" ht="13.5">
      <c r="A178" s="145"/>
      <c r="F178" s="145"/>
      <c r="G178" s="145"/>
    </row>
    <row r="179" spans="1:7" s="313" customFormat="1" ht="13.5">
      <c r="A179" s="145"/>
      <c r="F179" s="145"/>
      <c r="G179" s="145"/>
    </row>
    <row r="180" spans="1:7" s="313" customFormat="1" ht="13.5">
      <c r="A180" s="145"/>
      <c r="F180" s="145"/>
      <c r="G180" s="145"/>
    </row>
    <row r="181" spans="1:7" s="313" customFormat="1" ht="13.5">
      <c r="A181" s="145"/>
      <c r="F181" s="145"/>
      <c r="G181" s="145"/>
    </row>
    <row r="182" spans="1:7" s="313" customFormat="1" ht="13.5">
      <c r="A182" s="145"/>
      <c r="F182" s="145"/>
      <c r="G182" s="145"/>
    </row>
    <row r="183" spans="1:7" s="313" customFormat="1" ht="13.5">
      <c r="A183" s="145"/>
      <c r="F183" s="145"/>
      <c r="G183" s="145"/>
    </row>
    <row r="184" spans="1:7" s="313" customFormat="1" ht="13.5">
      <c r="A184" s="145"/>
      <c r="F184" s="145"/>
      <c r="G184" s="145"/>
    </row>
    <row r="185" spans="1:7" s="313" customFormat="1" ht="13.5">
      <c r="A185" s="145"/>
      <c r="F185" s="145"/>
      <c r="G185" s="145"/>
    </row>
    <row r="186" spans="1:7" s="313" customFormat="1" ht="13.5">
      <c r="A186" s="145"/>
      <c r="F186" s="145"/>
      <c r="G186" s="145"/>
    </row>
    <row r="187" spans="1:7" s="313" customFormat="1" ht="13.5">
      <c r="A187" s="145"/>
      <c r="F187" s="145"/>
      <c r="G187" s="145"/>
    </row>
    <row r="188" spans="1:7" s="313" customFormat="1" ht="13.5">
      <c r="A188" s="145"/>
      <c r="F188" s="145"/>
      <c r="G188" s="145"/>
    </row>
    <row r="189" spans="1:7" s="313" customFormat="1" ht="13.5">
      <c r="A189" s="145"/>
      <c r="F189" s="145"/>
      <c r="G189" s="145"/>
    </row>
    <row r="190" spans="1:7" s="313" customFormat="1" ht="13.5">
      <c r="A190" s="145"/>
      <c r="F190" s="145"/>
      <c r="G190" s="145"/>
    </row>
    <row r="191" spans="1:7" s="313" customFormat="1" ht="13.5">
      <c r="A191" s="145"/>
      <c r="F191" s="145"/>
      <c r="G191" s="145"/>
    </row>
    <row r="192" spans="1:7" s="313" customFormat="1" ht="13.5">
      <c r="A192" s="145"/>
      <c r="F192" s="145"/>
      <c r="G192" s="145"/>
    </row>
    <row r="193" spans="1:7" s="313" customFormat="1" ht="13.5">
      <c r="A193" s="145"/>
      <c r="F193" s="145"/>
      <c r="G193" s="145"/>
    </row>
    <row r="194" spans="1:7" s="313" customFormat="1" ht="13.5">
      <c r="A194" s="145"/>
      <c r="F194" s="145"/>
      <c r="G194" s="145"/>
    </row>
    <row r="195" spans="1:7" s="313" customFormat="1" ht="13.5">
      <c r="A195" s="145"/>
      <c r="F195" s="145"/>
      <c r="G195" s="145"/>
    </row>
    <row r="196" spans="1:7" s="313" customFormat="1" ht="13.5">
      <c r="A196" s="145"/>
      <c r="F196" s="145"/>
      <c r="G196" s="145"/>
    </row>
    <row r="197" spans="1:7" s="313" customFormat="1" ht="13.5">
      <c r="A197" s="145"/>
      <c r="F197" s="145"/>
      <c r="G197" s="145"/>
    </row>
    <row r="198" spans="1:7" s="313" customFormat="1" ht="13.5">
      <c r="A198" s="145"/>
      <c r="F198" s="145"/>
      <c r="G198" s="145"/>
    </row>
    <row r="199" spans="1:7" s="313" customFormat="1" ht="13.5">
      <c r="A199" s="145"/>
      <c r="F199" s="145"/>
      <c r="G199" s="145"/>
    </row>
    <row r="200" spans="1:7" s="313" customFormat="1" ht="13.5">
      <c r="A200" s="145"/>
      <c r="F200" s="145"/>
      <c r="G200" s="145"/>
    </row>
    <row r="201" spans="1:7" s="313" customFormat="1" ht="13.5">
      <c r="A201" s="145"/>
      <c r="F201" s="145"/>
      <c r="G201" s="145"/>
    </row>
    <row r="202" spans="1:7" s="313" customFormat="1" ht="13.5">
      <c r="A202" s="145"/>
      <c r="F202" s="145"/>
      <c r="G202" s="145"/>
    </row>
    <row r="203" spans="1:7" s="313" customFormat="1" ht="13.5">
      <c r="A203" s="145"/>
      <c r="F203" s="145"/>
      <c r="G203" s="145"/>
    </row>
    <row r="204" spans="1:7" s="313" customFormat="1" ht="13.5">
      <c r="A204" s="145"/>
      <c r="F204" s="145"/>
      <c r="G204" s="145"/>
    </row>
    <row r="205" spans="1:7" s="313" customFormat="1" ht="13.5">
      <c r="A205" s="145"/>
      <c r="F205" s="145"/>
      <c r="G205" s="145"/>
    </row>
    <row r="206" spans="1:7" s="313" customFormat="1" ht="13.5">
      <c r="A206" s="145"/>
      <c r="F206" s="145"/>
      <c r="G206" s="145"/>
    </row>
    <row r="207" spans="1:7" s="313" customFormat="1" ht="13.5">
      <c r="A207" s="145"/>
      <c r="F207" s="145"/>
      <c r="G207" s="145"/>
    </row>
    <row r="208" spans="1:7" s="313" customFormat="1" ht="13.5">
      <c r="A208" s="145"/>
      <c r="F208" s="145"/>
      <c r="G208" s="145"/>
    </row>
    <row r="209" spans="1:7" s="313" customFormat="1" ht="13.5">
      <c r="A209" s="145"/>
      <c r="F209" s="145"/>
      <c r="G209" s="145"/>
    </row>
    <row r="210" spans="1:7" s="313" customFormat="1" ht="13.5">
      <c r="A210" s="145"/>
      <c r="F210" s="145"/>
      <c r="G210" s="145"/>
    </row>
    <row r="211" spans="1:7" s="313" customFormat="1" ht="13.5">
      <c r="A211" s="145"/>
      <c r="F211" s="145"/>
      <c r="G211" s="145"/>
    </row>
    <row r="212" spans="1:7" s="313" customFormat="1" ht="13.5">
      <c r="A212" s="145"/>
      <c r="F212" s="145"/>
      <c r="G212" s="145"/>
    </row>
    <row r="213" spans="1:7" s="313" customFormat="1" ht="13.5">
      <c r="A213" s="145"/>
      <c r="F213" s="145"/>
      <c r="G213" s="145"/>
    </row>
    <row r="214" spans="1:7" s="313" customFormat="1" ht="13.5">
      <c r="A214" s="145"/>
      <c r="F214" s="145"/>
      <c r="G214" s="145"/>
    </row>
    <row r="215" spans="1:7" s="313" customFormat="1" ht="13.5">
      <c r="A215" s="145"/>
      <c r="F215" s="145"/>
      <c r="G215" s="145"/>
    </row>
    <row r="216" spans="1:7" s="313" customFormat="1" ht="13.5">
      <c r="A216" s="145"/>
      <c r="F216" s="145"/>
      <c r="G216" s="145"/>
    </row>
    <row r="217" spans="1:7" s="313" customFormat="1" ht="13.5">
      <c r="A217" s="145"/>
      <c r="F217" s="145"/>
      <c r="G217" s="145"/>
    </row>
    <row r="218" spans="1:7" s="313" customFormat="1" ht="13.5">
      <c r="A218" s="145"/>
      <c r="F218" s="145"/>
      <c r="G218" s="145"/>
    </row>
    <row r="219" spans="1:7" s="313" customFormat="1" ht="13.5">
      <c r="A219" s="145"/>
      <c r="F219" s="145"/>
      <c r="G219" s="145"/>
    </row>
    <row r="220" spans="1:7" s="313" customFormat="1" ht="13.5">
      <c r="A220" s="145"/>
      <c r="F220" s="145"/>
      <c r="G220" s="145"/>
    </row>
    <row r="221" spans="1:7" s="313" customFormat="1" ht="13.5">
      <c r="A221" s="145"/>
      <c r="F221" s="145"/>
      <c r="G221" s="145"/>
    </row>
    <row r="222" spans="1:7" s="313" customFormat="1" ht="13.5">
      <c r="A222" s="145"/>
      <c r="F222" s="145"/>
      <c r="G222" s="145"/>
    </row>
    <row r="223" spans="1:7" s="313" customFormat="1" ht="13.5">
      <c r="A223" s="145"/>
      <c r="F223" s="145"/>
      <c r="G223" s="145"/>
    </row>
    <row r="224" spans="1:7" s="313" customFormat="1" ht="13.5">
      <c r="A224" s="145"/>
      <c r="F224" s="145"/>
      <c r="G224" s="145"/>
    </row>
    <row r="225" spans="1:7" s="313" customFormat="1" ht="13.5">
      <c r="A225" s="145"/>
      <c r="F225" s="145"/>
      <c r="G225" s="145"/>
    </row>
    <row r="226" spans="1:7" s="313" customFormat="1" ht="13.5">
      <c r="A226" s="145"/>
      <c r="F226" s="145"/>
      <c r="G226" s="145"/>
    </row>
    <row r="227" spans="1:7" s="313" customFormat="1" ht="13.5">
      <c r="A227" s="145"/>
      <c r="F227" s="145"/>
      <c r="G227" s="145"/>
    </row>
    <row r="228" spans="1:7" s="313" customFormat="1" ht="13.5">
      <c r="A228" s="145"/>
      <c r="F228" s="145"/>
      <c r="G228" s="145"/>
    </row>
    <row r="229" spans="1:7" s="313" customFormat="1" ht="13.5">
      <c r="A229" s="145"/>
      <c r="F229" s="145"/>
      <c r="G229" s="145"/>
    </row>
    <row r="230" spans="1:7" s="313" customFormat="1" ht="13.5">
      <c r="A230" s="145"/>
      <c r="F230" s="145"/>
      <c r="G230" s="145"/>
    </row>
    <row r="231" spans="1:7" s="313" customFormat="1" ht="13.5">
      <c r="A231" s="145"/>
      <c r="F231" s="145"/>
      <c r="G231" s="145"/>
    </row>
    <row r="232" spans="1:7" s="313" customFormat="1" ht="13.5">
      <c r="A232" s="145"/>
      <c r="F232" s="145"/>
      <c r="G232" s="145"/>
    </row>
    <row r="233" spans="1:7" s="313" customFormat="1" ht="13.5">
      <c r="A233" s="145"/>
      <c r="F233" s="145"/>
      <c r="G233" s="145"/>
    </row>
    <row r="234" spans="1:7" s="313" customFormat="1" ht="13.5">
      <c r="A234" s="145"/>
      <c r="F234" s="145"/>
      <c r="G234" s="145"/>
    </row>
    <row r="235" spans="1:7" s="313" customFormat="1" ht="13.5">
      <c r="A235" s="145"/>
      <c r="F235" s="145"/>
      <c r="G235" s="145"/>
    </row>
    <row r="236" spans="1:7" s="313" customFormat="1" ht="13.5">
      <c r="A236" s="145"/>
      <c r="F236" s="145"/>
      <c r="G236" s="145"/>
    </row>
    <row r="237" spans="1:7" s="313" customFormat="1" ht="13.5">
      <c r="A237" s="145"/>
      <c r="F237" s="145"/>
      <c r="G237" s="145"/>
    </row>
    <row r="238" spans="1:7" s="313" customFormat="1" ht="13.5">
      <c r="A238" s="145"/>
      <c r="F238" s="145"/>
      <c r="G238" s="145"/>
    </row>
    <row r="239" spans="1:7" s="313" customFormat="1" ht="13.5">
      <c r="A239" s="145"/>
      <c r="F239" s="145"/>
      <c r="G239" s="145"/>
    </row>
    <row r="240" spans="1:7" s="313" customFormat="1" ht="13.5">
      <c r="A240" s="145"/>
      <c r="F240" s="145"/>
      <c r="G240" s="145"/>
    </row>
    <row r="241" spans="1:7" s="313" customFormat="1" ht="13.5">
      <c r="A241" s="145"/>
      <c r="F241" s="145"/>
      <c r="G241" s="145"/>
    </row>
    <row r="242" spans="1:7" s="313" customFormat="1" ht="13.5">
      <c r="A242" s="145"/>
      <c r="F242" s="145"/>
      <c r="G242" s="145"/>
    </row>
    <row r="243" spans="1:7" s="313" customFormat="1" ht="13.5">
      <c r="A243" s="145"/>
      <c r="F243" s="145"/>
      <c r="G243" s="145"/>
    </row>
    <row r="244" spans="1:7" s="313" customFormat="1" ht="13.5">
      <c r="A244" s="145"/>
      <c r="F244" s="145"/>
      <c r="G244" s="145"/>
    </row>
    <row r="245" spans="1:7" s="313" customFormat="1" ht="13.5">
      <c r="A245" s="145"/>
      <c r="F245" s="145"/>
      <c r="G245" s="145"/>
    </row>
    <row r="246" spans="1:7" s="313" customFormat="1" ht="13.5">
      <c r="A246" s="145"/>
      <c r="F246" s="145"/>
      <c r="G246" s="145"/>
    </row>
    <row r="247" spans="1:7" s="313" customFormat="1" ht="13.5">
      <c r="A247" s="145"/>
      <c r="F247" s="145"/>
      <c r="G247" s="145"/>
    </row>
    <row r="248" spans="1:7" s="313" customFormat="1" ht="13.5">
      <c r="A248" s="145"/>
      <c r="F248" s="145"/>
      <c r="G248" s="145"/>
    </row>
    <row r="249" spans="1:7" s="313" customFormat="1" ht="13.5">
      <c r="A249" s="145"/>
      <c r="F249" s="145"/>
      <c r="G249" s="145"/>
    </row>
    <row r="250" spans="1:7" s="313" customFormat="1" ht="13.5">
      <c r="A250" s="145"/>
      <c r="F250" s="145"/>
      <c r="G250" s="145"/>
    </row>
    <row r="251" spans="1:7" s="313" customFormat="1" ht="13.5">
      <c r="A251" s="145"/>
      <c r="F251" s="145"/>
      <c r="G251" s="145"/>
    </row>
    <row r="252" spans="1:7" s="313" customFormat="1" ht="13.5">
      <c r="A252" s="145"/>
      <c r="F252" s="145"/>
      <c r="G252" s="145"/>
    </row>
    <row r="253" spans="1:7" s="313" customFormat="1" ht="13.5">
      <c r="A253" s="145"/>
      <c r="F253" s="145"/>
      <c r="G253" s="145"/>
    </row>
    <row r="254" spans="1:7" s="313" customFormat="1" ht="13.5">
      <c r="A254" s="145"/>
      <c r="F254" s="145"/>
      <c r="G254" s="145"/>
    </row>
    <row r="255" spans="1:7" s="313" customFormat="1" ht="13.5">
      <c r="A255" s="145"/>
      <c r="F255" s="145"/>
      <c r="G255" s="145"/>
    </row>
    <row r="256" spans="1:7" s="313" customFormat="1" ht="13.5">
      <c r="A256" s="145"/>
      <c r="F256" s="145"/>
      <c r="G256" s="145"/>
    </row>
    <row r="257" spans="1:7" s="313" customFormat="1" ht="13.5">
      <c r="A257" s="145"/>
      <c r="F257" s="145"/>
      <c r="G257" s="145"/>
    </row>
    <row r="258" spans="1:7" s="313" customFormat="1" ht="13.5">
      <c r="A258" s="145"/>
      <c r="F258" s="145"/>
      <c r="G258" s="145"/>
    </row>
    <row r="259" spans="1:7" s="313" customFormat="1" ht="13.5">
      <c r="A259" s="145"/>
      <c r="F259" s="145"/>
      <c r="G259" s="145"/>
    </row>
    <row r="260" spans="1:7" s="313" customFormat="1" ht="13.5">
      <c r="A260" s="145"/>
      <c r="F260" s="145"/>
      <c r="G260" s="145"/>
    </row>
    <row r="261" spans="1:7" s="313" customFormat="1" ht="13.5">
      <c r="A261" s="145"/>
      <c r="F261" s="145"/>
      <c r="G261" s="145"/>
    </row>
    <row r="262" spans="1:7" s="313" customFormat="1" ht="13.5">
      <c r="A262" s="145"/>
      <c r="F262" s="145"/>
      <c r="G262" s="145"/>
    </row>
    <row r="263" spans="1:7" s="313" customFormat="1" ht="13.5">
      <c r="A263" s="145"/>
      <c r="F263" s="145"/>
      <c r="G263" s="145"/>
    </row>
    <row r="264" spans="1:7" s="313" customFormat="1" ht="13.5">
      <c r="A264" s="145"/>
      <c r="F264" s="145"/>
      <c r="G264" s="145"/>
    </row>
    <row r="265" spans="1:7" s="313" customFormat="1" ht="13.5">
      <c r="A265" s="145"/>
      <c r="F265" s="145"/>
      <c r="G265" s="145"/>
    </row>
    <row r="266" spans="1:7" s="313" customFormat="1" ht="13.5">
      <c r="A266" s="145"/>
      <c r="F266" s="145"/>
      <c r="G266" s="145"/>
    </row>
    <row r="267" spans="1:7" s="313" customFormat="1" ht="13.5">
      <c r="A267" s="145"/>
      <c r="F267" s="145"/>
      <c r="G267" s="145"/>
    </row>
    <row r="268" spans="1:7" s="313" customFormat="1" ht="13.5">
      <c r="A268" s="145"/>
      <c r="F268" s="145"/>
      <c r="G268" s="145"/>
    </row>
    <row r="269" spans="1:7" s="313" customFormat="1" ht="13.5">
      <c r="A269" s="145"/>
      <c r="F269" s="145"/>
      <c r="G269" s="145"/>
    </row>
    <row r="270" spans="1:7" s="313" customFormat="1" ht="13.5">
      <c r="A270" s="145"/>
      <c r="F270" s="145"/>
      <c r="G270" s="145"/>
    </row>
    <row r="271" spans="1:7" s="313" customFormat="1" ht="13.5">
      <c r="A271" s="145"/>
      <c r="F271" s="145"/>
      <c r="G271" s="145"/>
    </row>
    <row r="272" spans="1:7" s="313" customFormat="1" ht="13.5">
      <c r="A272" s="145"/>
      <c r="F272" s="145"/>
      <c r="G272" s="145"/>
    </row>
    <row r="273" spans="1:7" s="313" customFormat="1" ht="13.5">
      <c r="A273" s="145"/>
      <c r="F273" s="145"/>
      <c r="G273" s="145"/>
    </row>
    <row r="274" spans="1:7" s="313" customFormat="1" ht="13.5">
      <c r="A274" s="145"/>
      <c r="F274" s="145"/>
      <c r="G274" s="145"/>
    </row>
    <row r="275" spans="1:7" s="313" customFormat="1" ht="13.5">
      <c r="A275" s="145"/>
      <c r="F275" s="145"/>
      <c r="G275" s="145"/>
    </row>
    <row r="276" spans="1:7" s="313" customFormat="1" ht="13.5">
      <c r="A276" s="145"/>
      <c r="F276" s="145"/>
      <c r="G276" s="145"/>
    </row>
    <row r="277" spans="1:7" s="313" customFormat="1" ht="13.5">
      <c r="A277" s="145"/>
      <c r="F277" s="145"/>
      <c r="G277" s="145"/>
    </row>
    <row r="278" spans="1:7" s="313" customFormat="1" ht="13.5">
      <c r="A278" s="145"/>
      <c r="F278" s="145"/>
      <c r="G278" s="145"/>
    </row>
    <row r="279" spans="1:7" s="313" customFormat="1" ht="13.5">
      <c r="A279" s="145"/>
      <c r="F279" s="145"/>
      <c r="G279" s="145"/>
    </row>
    <row r="280" spans="1:7" s="313" customFormat="1" ht="13.5">
      <c r="A280" s="145"/>
      <c r="F280" s="145"/>
      <c r="G280" s="145"/>
    </row>
    <row r="281" spans="1:7" s="313" customFormat="1" ht="13.5">
      <c r="A281" s="145"/>
      <c r="F281" s="145"/>
      <c r="G281" s="145"/>
    </row>
    <row r="282" spans="1:7" s="313" customFormat="1" ht="13.5">
      <c r="A282" s="145"/>
      <c r="F282" s="145"/>
      <c r="G282" s="145"/>
    </row>
    <row r="283" spans="1:7" s="313" customFormat="1" ht="13.5">
      <c r="A283" s="145"/>
      <c r="F283" s="145"/>
      <c r="G283" s="145"/>
    </row>
    <row r="284" spans="1:7" s="313" customFormat="1" ht="13.5">
      <c r="A284" s="145"/>
      <c r="F284" s="145"/>
      <c r="G284" s="145"/>
    </row>
    <row r="285" spans="1:7" s="313" customFormat="1" ht="13.5">
      <c r="A285" s="145"/>
      <c r="F285" s="145"/>
      <c r="G285" s="145"/>
    </row>
    <row r="286" spans="1:7" s="313" customFormat="1" ht="13.5">
      <c r="A286" s="145"/>
      <c r="F286" s="145"/>
      <c r="G286" s="145"/>
    </row>
    <row r="287" spans="1:7" s="313" customFormat="1" ht="13.5">
      <c r="A287" s="145"/>
      <c r="F287" s="145"/>
      <c r="G287" s="145"/>
    </row>
    <row r="288" spans="1:7" s="313" customFormat="1" ht="13.5">
      <c r="A288" s="145"/>
      <c r="F288" s="145"/>
      <c r="G288" s="145"/>
    </row>
    <row r="289" spans="1:7" s="313" customFormat="1" ht="13.5">
      <c r="A289" s="145"/>
      <c r="F289" s="145"/>
      <c r="G289" s="145"/>
    </row>
    <row r="290" spans="1:7" s="313" customFormat="1" ht="13.5">
      <c r="A290" s="145"/>
      <c r="F290" s="145"/>
      <c r="G290" s="145"/>
    </row>
    <row r="291" spans="1:7" s="313" customFormat="1" ht="13.5">
      <c r="A291" s="145"/>
      <c r="F291" s="145"/>
      <c r="G291" s="145"/>
    </row>
    <row r="292" spans="1:7" s="313" customFormat="1" ht="13.5">
      <c r="A292" s="145"/>
      <c r="F292" s="145"/>
      <c r="G292" s="145"/>
    </row>
    <row r="293" spans="1:7" s="313" customFormat="1" ht="13.5">
      <c r="A293" s="145"/>
      <c r="F293" s="145"/>
      <c r="G293" s="145"/>
    </row>
    <row r="294" spans="1:7" s="313" customFormat="1" ht="13.5">
      <c r="A294" s="145"/>
      <c r="F294" s="145"/>
      <c r="G294" s="145"/>
    </row>
    <row r="295" spans="1:7" s="313" customFormat="1" ht="13.5">
      <c r="A295" s="145"/>
      <c r="F295" s="145"/>
      <c r="G295" s="145"/>
    </row>
    <row r="296" spans="1:7" s="313" customFormat="1" ht="13.5">
      <c r="A296" s="145"/>
      <c r="F296" s="145"/>
      <c r="G296" s="145"/>
    </row>
    <row r="297" spans="1:7" s="313" customFormat="1" ht="13.5">
      <c r="A297" s="145"/>
      <c r="F297" s="145"/>
      <c r="G297" s="145"/>
    </row>
    <row r="298" spans="1:7" s="313" customFormat="1" ht="13.5">
      <c r="A298" s="145"/>
      <c r="F298" s="145"/>
      <c r="G298" s="145"/>
    </row>
    <row r="299" spans="1:7" s="313" customFormat="1" ht="13.5">
      <c r="A299" s="145"/>
      <c r="F299" s="145"/>
      <c r="G299" s="145"/>
    </row>
    <row r="300" spans="1:7" s="313" customFormat="1" ht="13.5">
      <c r="A300" s="145"/>
      <c r="F300" s="145"/>
      <c r="G300" s="145"/>
    </row>
    <row r="301" spans="1:7" s="313" customFormat="1" ht="13.5">
      <c r="A301" s="145"/>
      <c r="F301" s="145"/>
      <c r="G301" s="145"/>
    </row>
    <row r="302" spans="1:7" s="313" customFormat="1" ht="13.5">
      <c r="A302" s="145"/>
      <c r="F302" s="145"/>
      <c r="G302" s="145"/>
    </row>
    <row r="303" spans="1:7" s="313" customFormat="1" ht="13.5">
      <c r="A303" s="145"/>
      <c r="F303" s="145"/>
      <c r="G303" s="145"/>
    </row>
    <row r="304" spans="1:7" s="313" customFormat="1" ht="13.5">
      <c r="A304" s="145"/>
      <c r="F304" s="145"/>
      <c r="G304" s="145"/>
    </row>
    <row r="305" spans="1:7" s="313" customFormat="1" ht="13.5">
      <c r="A305" s="145"/>
      <c r="F305" s="145"/>
      <c r="G305" s="145"/>
    </row>
    <row r="306" spans="1:7" s="313" customFormat="1" ht="13.5">
      <c r="A306" s="145"/>
      <c r="F306" s="145"/>
      <c r="G306" s="145"/>
    </row>
    <row r="307" spans="1:7" s="313" customFormat="1" ht="13.5">
      <c r="A307" s="145"/>
      <c r="F307" s="145"/>
      <c r="G307" s="145"/>
    </row>
    <row r="308" spans="1:7" s="313" customFormat="1" ht="13.5">
      <c r="A308" s="145"/>
      <c r="F308" s="145"/>
      <c r="G308" s="145"/>
    </row>
    <row r="309" spans="1:7" s="313" customFormat="1" ht="13.5">
      <c r="A309" s="145"/>
      <c r="F309" s="145"/>
      <c r="G309" s="145"/>
    </row>
    <row r="310" spans="1:7" s="313" customFormat="1" ht="13.5">
      <c r="A310" s="145"/>
      <c r="F310" s="145"/>
      <c r="G310" s="145"/>
    </row>
    <row r="311" spans="1:7" s="313" customFormat="1" ht="13.5">
      <c r="A311" s="145"/>
      <c r="F311" s="145"/>
      <c r="G311" s="145"/>
    </row>
    <row r="312" spans="1:7" s="313" customFormat="1" ht="13.5">
      <c r="A312" s="145"/>
      <c r="F312" s="145"/>
      <c r="G312" s="145"/>
    </row>
    <row r="313" spans="1:7" s="313" customFormat="1" ht="13.5">
      <c r="A313" s="145"/>
      <c r="F313" s="145"/>
      <c r="G313" s="145"/>
    </row>
    <row r="314" spans="1:7" s="313" customFormat="1" ht="13.5">
      <c r="A314" s="145"/>
      <c r="F314" s="145"/>
      <c r="G314" s="145"/>
    </row>
    <row r="315" spans="1:7" s="163" customFormat="1" ht="13.5">
      <c r="A315" s="45"/>
      <c r="F315" s="45"/>
      <c r="G315" s="45"/>
    </row>
    <row r="316" spans="1:7" s="163" customFormat="1" ht="13.5">
      <c r="A316" s="45"/>
      <c r="F316" s="45"/>
      <c r="G316" s="45"/>
    </row>
    <row r="317" spans="1:7" s="163" customFormat="1" ht="13.5">
      <c r="A317" s="45"/>
      <c r="F317" s="45"/>
      <c r="G317" s="45"/>
    </row>
  </sheetData>
  <customSheetViews>
    <customSheetView guid="{ADEEC80D-3223-4B61-9B4F-C709FA7414FB}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C1"/>
    <mergeCell ref="D1:F1"/>
  </mergeCells>
  <phoneticPr fontId="2" type="noConversion"/>
  <pageMargins left="0.39370078740157483" right="0.39370078740157483" top="0.78740157480314965" bottom="0.78740157480314965" header="0" footer="0"/>
  <pageSetup paperSize="150" scale="80" orientation="portrait" horizontalDpi="2400" verticalDpi="2400" r:id="rId3"/>
  <headerFooter scaleWithDoc="0" alignWithMargins="0"/>
  <colBreaks count="1" manualBreakCount="1">
    <brk id="3" max="2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4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A2" sqref="A2"/>
    </sheetView>
  </sheetViews>
  <sheetFormatPr defaultRowHeight="15"/>
  <cols>
    <col min="1" max="1" width="19" style="39" customWidth="1"/>
    <col min="2" max="2" width="19.21875" style="39" customWidth="1"/>
    <col min="3" max="3" width="18.5546875" style="39" customWidth="1"/>
    <col min="4" max="5" width="18.33203125" style="39" customWidth="1"/>
    <col min="6" max="6" width="18.77734375" style="39" customWidth="1"/>
    <col min="7" max="8" width="19" style="39" customWidth="1"/>
    <col min="9" max="16384" width="8.88671875" style="39"/>
  </cols>
  <sheetData>
    <row r="1" spans="1:8" s="53" customFormat="1" ht="37.5" customHeight="1">
      <c r="A1" s="529" t="s">
        <v>91</v>
      </c>
      <c r="B1" s="529"/>
      <c r="C1" s="529"/>
      <c r="D1" s="529"/>
      <c r="E1" s="529" t="s">
        <v>92</v>
      </c>
      <c r="F1" s="529"/>
      <c r="G1" s="529"/>
      <c r="H1" s="529"/>
    </row>
    <row r="2" spans="1:8" s="50" customFormat="1" ht="26.25" customHeight="1" thickBot="1">
      <c r="A2" s="52" t="s">
        <v>133</v>
      </c>
      <c r="B2" s="52"/>
      <c r="C2" s="52"/>
      <c r="D2" s="52"/>
      <c r="E2" s="52"/>
      <c r="F2" s="52"/>
      <c r="G2" s="52"/>
      <c r="H2" s="51" t="s">
        <v>134</v>
      </c>
    </row>
    <row r="3" spans="1:8" s="45" customFormat="1" ht="44.25" customHeight="1" thickTop="1">
      <c r="A3" s="49" t="s">
        <v>299</v>
      </c>
      <c r="B3" s="48" t="s">
        <v>151</v>
      </c>
      <c r="C3" s="48" t="s">
        <v>191</v>
      </c>
      <c r="D3" s="47" t="s">
        <v>150</v>
      </c>
      <c r="E3" s="49" t="s">
        <v>46</v>
      </c>
      <c r="F3" s="48" t="s">
        <v>152</v>
      </c>
      <c r="G3" s="47" t="s">
        <v>300</v>
      </c>
      <c r="H3" s="46" t="s">
        <v>301</v>
      </c>
    </row>
    <row r="4" spans="1:8" s="45" customFormat="1" ht="14.25" customHeight="1">
      <c r="A4" s="37"/>
      <c r="B4" s="43"/>
      <c r="C4" s="43"/>
      <c r="D4" s="43"/>
      <c r="E4" s="43"/>
      <c r="F4" s="43"/>
      <c r="G4" s="35"/>
      <c r="H4" s="36"/>
    </row>
    <row r="5" spans="1:8" s="45" customFormat="1" ht="35.1" customHeight="1">
      <c r="A5" s="23">
        <v>2013</v>
      </c>
      <c r="B5" s="336">
        <v>84730380</v>
      </c>
      <c r="C5" s="336">
        <v>85344742</v>
      </c>
      <c r="D5" s="336">
        <v>85334847</v>
      </c>
      <c r="E5" s="336" t="s">
        <v>2</v>
      </c>
      <c r="F5" s="336">
        <v>9895</v>
      </c>
      <c r="G5" s="338">
        <v>604467</v>
      </c>
      <c r="H5" s="5">
        <v>2013</v>
      </c>
    </row>
    <row r="6" spans="1:8" s="41" customFormat="1" ht="35.1" customHeight="1">
      <c r="A6" s="360">
        <v>2014</v>
      </c>
      <c r="B6" s="364">
        <v>115199172</v>
      </c>
      <c r="C6" s="364">
        <v>115506250</v>
      </c>
      <c r="D6" s="364">
        <v>115494903</v>
      </c>
      <c r="E6" s="365">
        <v>1290</v>
      </c>
      <c r="F6" s="364">
        <v>10057</v>
      </c>
      <c r="G6" s="366">
        <v>295731</v>
      </c>
      <c r="H6" s="360">
        <v>2014</v>
      </c>
    </row>
    <row r="7" spans="1:8" s="41" customFormat="1" ht="35.1" customHeight="1">
      <c r="A7" s="388">
        <v>2015</v>
      </c>
      <c r="B7" s="364">
        <v>61994196</v>
      </c>
      <c r="C7" s="364">
        <v>62172018</v>
      </c>
      <c r="D7" s="364">
        <v>62094188</v>
      </c>
      <c r="E7" s="365">
        <v>354</v>
      </c>
      <c r="F7" s="364">
        <v>77476</v>
      </c>
      <c r="G7" s="366">
        <v>99992</v>
      </c>
      <c r="H7" s="388">
        <v>2015</v>
      </c>
    </row>
    <row r="8" spans="1:8" s="41" customFormat="1" ht="35.1" customHeight="1">
      <c r="A8" s="404">
        <v>2016</v>
      </c>
      <c r="B8" s="409">
        <v>78013280</v>
      </c>
      <c r="C8" s="409">
        <v>78104640</v>
      </c>
      <c r="D8" s="409">
        <v>78031094</v>
      </c>
      <c r="E8" s="409" t="s">
        <v>410</v>
      </c>
      <c r="F8" s="409">
        <v>73546</v>
      </c>
      <c r="G8" s="410">
        <f>D8-B8</f>
        <v>17814</v>
      </c>
      <c r="H8" s="404">
        <v>2016</v>
      </c>
    </row>
    <row r="9" spans="1:8" s="41" customFormat="1" ht="35.1" customHeight="1">
      <c r="A9" s="414">
        <v>2017</v>
      </c>
      <c r="B9" s="409">
        <v>63629033</v>
      </c>
      <c r="C9" s="409">
        <v>67281755</v>
      </c>
      <c r="D9" s="409">
        <v>67208497</v>
      </c>
      <c r="E9" s="409" t="s">
        <v>0</v>
      </c>
      <c r="F9" s="409">
        <v>73258</v>
      </c>
      <c r="G9" s="410">
        <v>3579464</v>
      </c>
      <c r="H9" s="414">
        <v>2017</v>
      </c>
    </row>
    <row r="10" spans="1:8" s="7" customFormat="1" ht="46.7" customHeight="1">
      <c r="A10" s="430">
        <v>2018</v>
      </c>
      <c r="B10" s="492">
        <v>77641763</v>
      </c>
      <c r="C10" s="492">
        <v>79207065</v>
      </c>
      <c r="D10" s="492">
        <v>79132344</v>
      </c>
      <c r="E10" s="492">
        <v>0</v>
      </c>
      <c r="F10" s="492">
        <v>74721</v>
      </c>
      <c r="G10" s="493">
        <v>1490581</v>
      </c>
      <c r="H10" s="430">
        <v>2018</v>
      </c>
    </row>
    <row r="11" spans="1:8" s="41" customFormat="1" ht="12.75" customHeight="1">
      <c r="A11" s="42"/>
      <c r="B11" s="335"/>
      <c r="C11" s="335"/>
      <c r="D11" s="335"/>
      <c r="E11" s="334"/>
      <c r="F11" s="335"/>
      <c r="G11" s="333"/>
      <c r="H11" s="34"/>
    </row>
    <row r="12" spans="1:8" s="45" customFormat="1" ht="15" customHeight="1">
      <c r="A12" s="33" t="s">
        <v>67</v>
      </c>
      <c r="B12" s="33"/>
      <c r="E12" s="33"/>
      <c r="F12" s="33"/>
      <c r="G12" s="33"/>
      <c r="H12" s="341" t="s">
        <v>362</v>
      </c>
    </row>
    <row r="13" spans="1:8" s="45" customFormat="1" ht="15" customHeight="1">
      <c r="A13" s="45" t="s">
        <v>302</v>
      </c>
      <c r="B13" s="40"/>
    </row>
    <row r="14" spans="1:8" s="45" customFormat="1" ht="15" customHeight="1">
      <c r="E14" s="40"/>
    </row>
  </sheetData>
  <customSheetViews>
    <customSheetView guid="{ADEEC80D-3223-4B61-9B4F-C709FA7414FB}" hiddenRows="1" showRuler="0">
      <selection activeCell="D13" sqref="D1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>
      <selection activeCell="E7" sqref="E7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D1"/>
    <mergeCell ref="E1:H1"/>
  </mergeCells>
  <phoneticPr fontId="2" type="noConversion"/>
  <pageMargins left="0.39370078740157483" right="0.39370078740157483" top="0.78740157480314965" bottom="0.78740157480314965" header="0" footer="0"/>
  <pageSetup paperSize="150" scale="88" orientation="portrait" horizontalDpi="2400" verticalDpi="2400" r:id="rId3"/>
  <headerFooter scaleWithDoc="0" alignWithMargins="0"/>
  <colBreaks count="1" manualBreakCount="1">
    <brk id="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5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A2" sqref="A2"/>
    </sheetView>
  </sheetViews>
  <sheetFormatPr defaultRowHeight="15"/>
  <cols>
    <col min="1" max="1" width="9.77734375" style="24" customWidth="1"/>
    <col min="2" max="9" width="15.77734375" style="39" customWidth="1"/>
    <col min="10" max="10" width="9.77734375" style="39" customWidth="1"/>
    <col min="11" max="16384" width="8.88671875" style="39"/>
  </cols>
  <sheetData>
    <row r="1" spans="1:10" s="32" customFormat="1" ht="25.5" customHeight="1">
      <c r="A1" s="529" t="s">
        <v>135</v>
      </c>
      <c r="B1" s="529"/>
      <c r="C1" s="529"/>
      <c r="D1" s="529"/>
      <c r="E1" s="529"/>
      <c r="F1" s="529" t="s">
        <v>136</v>
      </c>
      <c r="G1" s="529"/>
      <c r="H1" s="529"/>
      <c r="I1" s="529"/>
      <c r="J1" s="529"/>
    </row>
    <row r="2" spans="1:10" s="50" customFormat="1" ht="26.25" customHeight="1" thickBot="1">
      <c r="A2" s="31" t="s">
        <v>133</v>
      </c>
      <c r="B2" s="52"/>
      <c r="C2" s="52"/>
      <c r="D2" s="52"/>
      <c r="E2" s="52"/>
      <c r="F2" s="52"/>
      <c r="G2" s="52"/>
      <c r="H2" s="52"/>
      <c r="I2" s="52"/>
      <c r="J2" s="51" t="s">
        <v>137</v>
      </c>
    </row>
    <row r="3" spans="1:10" s="45" customFormat="1" ht="45" customHeight="1" thickTop="1">
      <c r="A3" s="530" t="s">
        <v>4</v>
      </c>
      <c r="B3" s="567" t="s">
        <v>154</v>
      </c>
      <c r="C3" s="527" t="s">
        <v>47</v>
      </c>
      <c r="D3" s="569"/>
      <c r="E3" s="569"/>
      <c r="F3" s="530" t="s">
        <v>48</v>
      </c>
      <c r="G3" s="567" t="s">
        <v>49</v>
      </c>
      <c r="H3" s="567" t="s">
        <v>155</v>
      </c>
      <c r="I3" s="527" t="s">
        <v>50</v>
      </c>
      <c r="J3" s="526" t="s">
        <v>153</v>
      </c>
    </row>
    <row r="4" spans="1:10" s="45" customFormat="1" ht="47.25" customHeight="1">
      <c r="A4" s="531"/>
      <c r="B4" s="568"/>
      <c r="C4" s="30" t="s">
        <v>51</v>
      </c>
      <c r="D4" s="30" t="s">
        <v>52</v>
      </c>
      <c r="E4" s="29" t="s">
        <v>53</v>
      </c>
      <c r="F4" s="531"/>
      <c r="G4" s="568"/>
      <c r="H4" s="568"/>
      <c r="I4" s="528"/>
      <c r="J4" s="528"/>
    </row>
    <row r="5" spans="1:10" s="45" customFormat="1" ht="12.75" customHeight="1">
      <c r="A5" s="37"/>
      <c r="B5" s="36"/>
      <c r="C5" s="36"/>
      <c r="D5" s="36"/>
      <c r="E5" s="36"/>
      <c r="F5" s="36"/>
      <c r="G5" s="36"/>
      <c r="H5" s="36"/>
      <c r="I5" s="37"/>
      <c r="J5" s="36"/>
    </row>
    <row r="6" spans="1:10" s="339" customFormat="1" ht="35.1" customHeight="1">
      <c r="A6" s="367">
        <v>2013</v>
      </c>
      <c r="B6" s="368">
        <v>82386870</v>
      </c>
      <c r="C6" s="368">
        <v>1423728</v>
      </c>
      <c r="D6" s="28" t="s">
        <v>2</v>
      </c>
      <c r="E6" s="28" t="s">
        <v>2</v>
      </c>
      <c r="F6" s="368">
        <v>83810598</v>
      </c>
      <c r="G6" s="368">
        <v>73198054</v>
      </c>
      <c r="H6" s="368">
        <v>9246000</v>
      </c>
      <c r="I6" s="369">
        <v>1366544</v>
      </c>
      <c r="J6" s="370">
        <v>2013</v>
      </c>
    </row>
    <row r="7" spans="1:10" s="339" customFormat="1" ht="35.1" customHeight="1">
      <c r="A7" s="367">
        <v>2014</v>
      </c>
      <c r="B7" s="371">
        <v>105680206</v>
      </c>
      <c r="C7" s="371">
        <v>9246000</v>
      </c>
      <c r="D7" s="28" t="s">
        <v>2</v>
      </c>
      <c r="E7" s="28" t="s">
        <v>2</v>
      </c>
      <c r="F7" s="371">
        <v>114926206</v>
      </c>
      <c r="G7" s="371">
        <v>101050911</v>
      </c>
      <c r="H7" s="371">
        <v>11367958</v>
      </c>
      <c r="I7" s="372">
        <v>2507337</v>
      </c>
      <c r="J7" s="370">
        <v>2014</v>
      </c>
    </row>
    <row r="8" spans="1:10" s="339" customFormat="1" ht="35.1" customHeight="1">
      <c r="A8" s="367">
        <v>2015</v>
      </c>
      <c r="B8" s="400">
        <v>61466181</v>
      </c>
      <c r="C8" s="400">
        <v>11367958</v>
      </c>
      <c r="D8" s="401" t="s">
        <v>413</v>
      </c>
      <c r="E8" s="401" t="s">
        <v>413</v>
      </c>
      <c r="F8" s="400">
        <v>72834139</v>
      </c>
      <c r="G8" s="400">
        <v>66693860</v>
      </c>
      <c r="H8" s="400">
        <v>4084446</v>
      </c>
      <c r="I8" s="402">
        <v>2055831</v>
      </c>
      <c r="J8" s="370">
        <v>2015</v>
      </c>
    </row>
    <row r="9" spans="1:10" s="339" customFormat="1" ht="35.1" customHeight="1">
      <c r="A9" s="367">
        <v>2016</v>
      </c>
      <c r="B9" s="400">
        <v>77918829</v>
      </c>
      <c r="C9" s="400">
        <v>4084446</v>
      </c>
      <c r="D9" s="401" t="s">
        <v>411</v>
      </c>
      <c r="E9" s="401" t="s">
        <v>411</v>
      </c>
      <c r="F9" s="400">
        <f>B9+C9</f>
        <v>82003275</v>
      </c>
      <c r="G9" s="400">
        <v>63904805</v>
      </c>
      <c r="H9" s="400">
        <v>15738412</v>
      </c>
      <c r="I9" s="402">
        <v>2360058</v>
      </c>
      <c r="J9" s="370">
        <v>2016</v>
      </c>
    </row>
    <row r="10" spans="1:10" s="339" customFormat="1" ht="35.1" customHeight="1">
      <c r="A10" s="367">
        <v>2017</v>
      </c>
      <c r="B10" s="400">
        <v>62449784</v>
      </c>
      <c r="C10" s="400">
        <v>15738412</v>
      </c>
      <c r="D10" s="401" t="s">
        <v>0</v>
      </c>
      <c r="E10" s="401" t="s">
        <v>0</v>
      </c>
      <c r="F10" s="400">
        <v>78188196</v>
      </c>
      <c r="G10" s="400">
        <v>76621611</v>
      </c>
      <c r="H10" s="400">
        <v>415758</v>
      </c>
      <c r="I10" s="402">
        <v>1150827</v>
      </c>
      <c r="J10" s="370">
        <v>2017</v>
      </c>
    </row>
    <row r="11" spans="1:10" s="349" customFormat="1" ht="50.1" customHeight="1">
      <c r="A11" s="425">
        <v>2018</v>
      </c>
      <c r="B11" s="426">
        <v>76788786</v>
      </c>
      <c r="C11" s="426">
        <v>415758</v>
      </c>
      <c r="D11" s="427" t="s">
        <v>2</v>
      </c>
      <c r="E11" s="427" t="s">
        <v>2</v>
      </c>
      <c r="F11" s="426">
        <v>77204544</v>
      </c>
      <c r="G11" s="426">
        <v>71409678</v>
      </c>
      <c r="H11" s="426">
        <v>4467098</v>
      </c>
      <c r="I11" s="428">
        <v>1327768</v>
      </c>
      <c r="J11" s="429">
        <v>2018</v>
      </c>
    </row>
    <row r="12" spans="1:10" s="337" customFormat="1" ht="12.75" customHeight="1">
      <c r="A12" s="42"/>
      <c r="B12" s="27"/>
      <c r="C12" s="27"/>
      <c r="D12" s="27"/>
      <c r="E12" s="27"/>
      <c r="F12" s="27"/>
      <c r="G12" s="27"/>
      <c r="H12" s="27"/>
      <c r="I12" s="26"/>
      <c r="J12" s="34"/>
    </row>
    <row r="13" spans="1:10" s="45" customFormat="1" ht="15" customHeight="1">
      <c r="A13" s="566" t="s">
        <v>67</v>
      </c>
      <c r="B13" s="566"/>
      <c r="C13" s="40"/>
      <c r="F13" s="40"/>
      <c r="G13" s="33"/>
      <c r="H13" s="33"/>
      <c r="I13" s="33"/>
      <c r="J13" s="341" t="s">
        <v>361</v>
      </c>
    </row>
    <row r="14" spans="1:10" s="45" customFormat="1" ht="15" customHeight="1">
      <c r="A14" s="566" t="s">
        <v>115</v>
      </c>
      <c r="B14" s="566"/>
      <c r="C14" s="566"/>
      <c r="D14" s="566"/>
      <c r="E14" s="566"/>
      <c r="F14" s="40"/>
      <c r="G14" s="40"/>
      <c r="H14" s="40"/>
      <c r="I14" s="40"/>
    </row>
    <row r="15" spans="1:10" s="45" customFormat="1" ht="15" customHeight="1">
      <c r="A15" s="25" t="s">
        <v>116</v>
      </c>
    </row>
  </sheetData>
  <customSheetViews>
    <customSheetView guid="{ADEEC80D-3223-4B61-9B4F-C709FA7414FB}" hiddenRows="1" showRuler="0" topLeftCell="A8">
      <selection activeCell="C13" sqref="C1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0">
      <selection activeCell="E21" sqref="E21"/>
      <pageMargins left="0.98425196850393704" right="0.98425196850393704" top="1.1811023622047245" bottom="1.9685039370078741" header="0" footer="0"/>
      <pageSetup paperSize="9" scale="90" orientation="landscape" horizontalDpi="300" verticalDpi="300" r:id="rId2"/>
      <headerFooter alignWithMargins="0"/>
    </customSheetView>
  </customSheetViews>
  <mergeCells count="12">
    <mergeCell ref="A14:E14"/>
    <mergeCell ref="A13:B13"/>
    <mergeCell ref="J3:J4"/>
    <mergeCell ref="A1:E1"/>
    <mergeCell ref="F1:J1"/>
    <mergeCell ref="I3:I4"/>
    <mergeCell ref="A3:A4"/>
    <mergeCell ref="B3:B4"/>
    <mergeCell ref="F3:F4"/>
    <mergeCell ref="C3:E3"/>
    <mergeCell ref="G3:G4"/>
    <mergeCell ref="H3:H4"/>
  </mergeCells>
  <phoneticPr fontId="2" type="noConversion"/>
  <pageMargins left="0.39370078740157483" right="0.39370078740157483" top="0.78740157480314965" bottom="0.78740157480314965" header="0" footer="0"/>
  <pageSetup paperSize="150" scale="93" orientation="portrait" horizontalDpi="2400" verticalDpi="2400" r:id="rId3"/>
  <headerFooter scaleWithDoc="0" alignWithMargins="0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5"/>
  <sheetViews>
    <sheetView view="pageBreakPreview" zoomScale="90" zoomScaleNormal="100" zoomScaleSheetLayoutView="90" workbookViewId="0">
      <pane xSplit="1" ySplit="4" topLeftCell="B5" activePane="bottomRight" state="frozen"/>
      <selection activeCell="A2" sqref="A2:IV2"/>
      <selection pane="topRight" activeCell="A2" sqref="A2:IV2"/>
      <selection pane="bottomLeft" activeCell="A2" sqref="A2:IV2"/>
      <selection pane="bottomRight" activeCell="A2" sqref="A2"/>
    </sheetView>
  </sheetViews>
  <sheetFormatPr defaultRowHeight="15"/>
  <cols>
    <col min="1" max="1" width="12.6640625" style="136" customWidth="1"/>
    <col min="2" max="2" width="15" style="136" customWidth="1"/>
    <col min="3" max="3" width="10.5546875" style="136" customWidth="1"/>
    <col min="4" max="4" width="13.77734375" style="350" customWidth="1"/>
    <col min="5" max="5" width="10.5546875" style="136" customWidth="1"/>
    <col min="6" max="6" width="13.77734375" style="350" customWidth="1"/>
    <col min="7" max="8" width="9.6640625" style="136" customWidth="1"/>
    <col min="9" max="9" width="13.77734375" style="350" customWidth="1"/>
    <col min="10" max="10" width="10.5546875" style="136" customWidth="1"/>
    <col min="11" max="11" width="13.77734375" style="350" customWidth="1"/>
    <col min="12" max="12" width="10.5546875" style="136" customWidth="1"/>
    <col min="13" max="13" width="13.77734375" style="350" customWidth="1"/>
    <col min="14" max="14" width="10.33203125" style="136" customWidth="1"/>
    <col min="15" max="15" width="13.77734375" style="350" customWidth="1"/>
    <col min="16" max="16" width="10.33203125" style="136" customWidth="1"/>
    <col min="17" max="17" width="13.77734375" style="350" customWidth="1"/>
    <col min="18" max="18" width="10.33203125" style="136" customWidth="1"/>
    <col min="19" max="19" width="13.77734375" style="350" customWidth="1"/>
    <col min="20" max="20" width="12.77734375" style="136" customWidth="1"/>
    <col min="21" max="16384" width="8.88671875" style="136"/>
  </cols>
  <sheetData>
    <row r="1" spans="1:20" s="96" customFormat="1" ht="25.5" customHeight="1">
      <c r="A1" s="501" t="s">
        <v>138</v>
      </c>
      <c r="B1" s="501"/>
      <c r="C1" s="501"/>
      <c r="D1" s="501"/>
      <c r="E1" s="501"/>
      <c r="F1" s="501"/>
      <c r="G1" s="344"/>
      <c r="H1" s="344"/>
      <c r="I1" s="348"/>
      <c r="K1" s="348"/>
      <c r="L1" s="344"/>
      <c r="M1" s="348"/>
      <c r="N1" s="501" t="s">
        <v>139</v>
      </c>
      <c r="O1" s="573"/>
      <c r="P1" s="501"/>
      <c r="Q1" s="573"/>
      <c r="R1" s="501"/>
      <c r="S1" s="573"/>
      <c r="T1" s="501"/>
    </row>
    <row r="2" spans="1:20" s="4" customFormat="1" ht="26.25" customHeight="1" thickBot="1">
      <c r="A2" s="114" t="s">
        <v>140</v>
      </c>
      <c r="B2" s="114"/>
      <c r="C2" s="2"/>
      <c r="D2" s="355"/>
      <c r="E2" s="2"/>
      <c r="F2" s="355"/>
      <c r="I2" s="347"/>
      <c r="J2" s="2"/>
      <c r="K2" s="355"/>
      <c r="M2" s="347"/>
      <c r="O2" s="347"/>
      <c r="P2" s="2"/>
      <c r="Q2" s="355"/>
      <c r="S2" s="355"/>
      <c r="T2" s="3" t="s">
        <v>141</v>
      </c>
    </row>
    <row r="3" spans="1:20" s="7" customFormat="1" ht="47.25" customHeight="1" thickTop="1">
      <c r="A3" s="516" t="s">
        <v>4</v>
      </c>
      <c r="B3" s="513" t="s">
        <v>68</v>
      </c>
      <c r="C3" s="509" t="s">
        <v>54</v>
      </c>
      <c r="D3" s="508"/>
      <c r="E3" s="509" t="s">
        <v>55</v>
      </c>
      <c r="F3" s="508"/>
      <c r="G3" s="575" t="s">
        <v>412</v>
      </c>
      <c r="H3" s="577"/>
      <c r="I3" s="578"/>
      <c r="J3" s="513" t="s">
        <v>220</v>
      </c>
      <c r="K3" s="574"/>
      <c r="L3" s="575" t="s">
        <v>369</v>
      </c>
      <c r="M3" s="576"/>
      <c r="N3" s="507" t="s">
        <v>94</v>
      </c>
      <c r="O3" s="572"/>
      <c r="P3" s="509" t="s">
        <v>95</v>
      </c>
      <c r="Q3" s="572"/>
      <c r="R3" s="509" t="s">
        <v>238</v>
      </c>
      <c r="S3" s="572"/>
      <c r="T3" s="509" t="s">
        <v>16</v>
      </c>
    </row>
    <row r="4" spans="1:20" s="7" customFormat="1" ht="49.5" customHeight="1">
      <c r="A4" s="510"/>
      <c r="B4" s="514"/>
      <c r="C4" s="346" t="s">
        <v>366</v>
      </c>
      <c r="D4" s="346" t="s">
        <v>367</v>
      </c>
      <c r="E4" s="346" t="s">
        <v>366</v>
      </c>
      <c r="F4" s="346" t="s">
        <v>367</v>
      </c>
      <c r="G4" s="357" t="s">
        <v>363</v>
      </c>
      <c r="H4" s="356" t="s">
        <v>365</v>
      </c>
      <c r="I4" s="356" t="s">
        <v>364</v>
      </c>
      <c r="J4" s="346" t="s">
        <v>221</v>
      </c>
      <c r="K4" s="346" t="s">
        <v>222</v>
      </c>
      <c r="L4" s="345" t="s">
        <v>69</v>
      </c>
      <c r="M4" s="356" t="s">
        <v>364</v>
      </c>
      <c r="N4" s="345" t="s">
        <v>69</v>
      </c>
      <c r="O4" s="346" t="s">
        <v>222</v>
      </c>
      <c r="P4" s="345" t="s">
        <v>69</v>
      </c>
      <c r="Q4" s="346" t="s">
        <v>222</v>
      </c>
      <c r="R4" s="345" t="s">
        <v>69</v>
      </c>
      <c r="S4" s="346" t="s">
        <v>222</v>
      </c>
      <c r="T4" s="505"/>
    </row>
    <row r="5" spans="1:20" s="7" customFormat="1" ht="15" customHeight="1">
      <c r="A5" s="23"/>
      <c r="B5" s="109"/>
      <c r="C5" s="109"/>
      <c r="D5" s="154"/>
      <c r="E5" s="109"/>
      <c r="F5" s="154"/>
      <c r="I5" s="349"/>
      <c r="J5" s="109"/>
      <c r="K5" s="154"/>
      <c r="L5" s="358"/>
      <c r="M5" s="154"/>
      <c r="N5" s="109"/>
      <c r="O5" s="154"/>
      <c r="P5" s="109"/>
      <c r="Q5" s="154"/>
      <c r="R5" s="109"/>
      <c r="S5" s="153"/>
      <c r="T5" s="91"/>
    </row>
    <row r="6" spans="1:20" s="304" customFormat="1" ht="60" customHeight="1">
      <c r="A6" s="303">
        <v>2013</v>
      </c>
      <c r="B6" s="354">
        <v>647252843</v>
      </c>
      <c r="C6" s="354">
        <v>4582</v>
      </c>
      <c r="D6" s="354">
        <v>509199491</v>
      </c>
      <c r="E6" s="354">
        <v>121</v>
      </c>
      <c r="F6" s="354">
        <v>90430754</v>
      </c>
      <c r="G6" s="354" t="s">
        <v>368</v>
      </c>
      <c r="H6" s="354" t="s">
        <v>368</v>
      </c>
      <c r="I6" s="354" t="s">
        <v>368</v>
      </c>
      <c r="J6" s="354">
        <v>467</v>
      </c>
      <c r="K6" s="354">
        <v>32297288</v>
      </c>
      <c r="L6" s="354" t="s">
        <v>368</v>
      </c>
      <c r="M6" s="354" t="s">
        <v>368</v>
      </c>
      <c r="N6" s="354">
        <v>1755</v>
      </c>
      <c r="O6" s="354">
        <v>8775</v>
      </c>
      <c r="P6" s="154">
        <v>15</v>
      </c>
      <c r="Q6" s="154">
        <v>772170</v>
      </c>
      <c r="R6" s="354">
        <v>546</v>
      </c>
      <c r="S6" s="354">
        <v>14544365</v>
      </c>
      <c r="T6" s="280">
        <v>2013</v>
      </c>
    </row>
    <row r="7" spans="1:20" s="304" customFormat="1" ht="60" customHeight="1">
      <c r="A7" s="303">
        <v>2014</v>
      </c>
      <c r="B7" s="354">
        <v>1184092628</v>
      </c>
      <c r="C7" s="354">
        <v>4712</v>
      </c>
      <c r="D7" s="354">
        <v>533993817</v>
      </c>
      <c r="E7" s="354">
        <v>126</v>
      </c>
      <c r="F7" s="354">
        <v>124430492</v>
      </c>
      <c r="G7" s="354">
        <v>5</v>
      </c>
      <c r="H7" s="354" t="s">
        <v>346</v>
      </c>
      <c r="I7" s="354">
        <v>10165089</v>
      </c>
      <c r="J7" s="354">
        <v>490</v>
      </c>
      <c r="K7" s="354">
        <v>495327862</v>
      </c>
      <c r="L7" s="354">
        <v>48</v>
      </c>
      <c r="M7" s="354">
        <v>1093445</v>
      </c>
      <c r="N7" s="354">
        <v>1755</v>
      </c>
      <c r="O7" s="354">
        <v>8775</v>
      </c>
      <c r="P7" s="154">
        <v>12</v>
      </c>
      <c r="Q7" s="154">
        <v>612170</v>
      </c>
      <c r="R7" s="354">
        <v>546</v>
      </c>
      <c r="S7" s="354">
        <v>18460978</v>
      </c>
      <c r="T7" s="280">
        <v>2014</v>
      </c>
    </row>
    <row r="8" spans="1:20" s="304" customFormat="1" ht="60" customHeight="1">
      <c r="A8" s="303">
        <v>2015</v>
      </c>
      <c r="B8" s="354">
        <v>776651506</v>
      </c>
      <c r="C8" s="354">
        <v>4582</v>
      </c>
      <c r="D8" s="354">
        <v>593577182</v>
      </c>
      <c r="E8" s="354">
        <v>129</v>
      </c>
      <c r="F8" s="354">
        <v>133933308</v>
      </c>
      <c r="G8" s="354">
        <v>5</v>
      </c>
      <c r="H8" s="354" t="s">
        <v>346</v>
      </c>
      <c r="I8" s="354">
        <v>237041</v>
      </c>
      <c r="J8" s="354">
        <v>510</v>
      </c>
      <c r="K8" s="354">
        <v>33605019</v>
      </c>
      <c r="L8" s="354">
        <v>0</v>
      </c>
      <c r="M8" s="354">
        <v>0</v>
      </c>
      <c r="N8" s="354">
        <v>1755</v>
      </c>
      <c r="O8" s="354">
        <v>8775</v>
      </c>
      <c r="P8" s="154">
        <v>16</v>
      </c>
      <c r="Q8" s="154">
        <v>726170</v>
      </c>
      <c r="R8" s="354">
        <v>548</v>
      </c>
      <c r="S8" s="354">
        <v>14564011</v>
      </c>
      <c r="T8" s="280">
        <v>2015</v>
      </c>
    </row>
    <row r="9" spans="1:20" s="304" customFormat="1" ht="60" customHeight="1">
      <c r="A9" s="411">
        <v>2016</v>
      </c>
      <c r="B9" s="412">
        <v>845222480</v>
      </c>
      <c r="C9" s="354">
        <v>4932</v>
      </c>
      <c r="D9" s="354">
        <v>623055170</v>
      </c>
      <c r="E9" s="354">
        <v>141</v>
      </c>
      <c r="F9" s="354">
        <v>162857355</v>
      </c>
      <c r="G9" s="354">
        <v>5</v>
      </c>
      <c r="H9" s="354" t="s">
        <v>346</v>
      </c>
      <c r="I9" s="354">
        <v>237041</v>
      </c>
      <c r="J9" s="154">
        <v>678</v>
      </c>
      <c r="K9" s="154">
        <v>44380903</v>
      </c>
      <c r="L9" s="154" t="s">
        <v>2</v>
      </c>
      <c r="M9" s="154" t="s">
        <v>2</v>
      </c>
      <c r="N9" s="154" t="s">
        <v>401</v>
      </c>
      <c r="O9" s="154" t="s">
        <v>402</v>
      </c>
      <c r="P9" s="154">
        <v>2</v>
      </c>
      <c r="Q9" s="154">
        <v>128000</v>
      </c>
      <c r="R9" s="154">
        <v>548</v>
      </c>
      <c r="S9" s="153">
        <v>14564011</v>
      </c>
      <c r="T9" s="411">
        <v>2016</v>
      </c>
    </row>
    <row r="10" spans="1:20" s="304" customFormat="1" ht="60" customHeight="1">
      <c r="A10" s="411">
        <v>2017</v>
      </c>
      <c r="B10" s="412">
        <v>860793731</v>
      </c>
      <c r="C10" s="412">
        <v>5113</v>
      </c>
      <c r="D10" s="412">
        <v>639415616</v>
      </c>
      <c r="E10" s="412">
        <v>140</v>
      </c>
      <c r="F10" s="412">
        <v>162058586</v>
      </c>
      <c r="G10" s="354">
        <v>5</v>
      </c>
      <c r="H10" s="354" t="s">
        <v>416</v>
      </c>
      <c r="I10" s="354">
        <v>237041</v>
      </c>
      <c r="J10" s="154">
        <v>678</v>
      </c>
      <c r="K10" s="154">
        <v>44380903</v>
      </c>
      <c r="L10" s="154" t="s">
        <v>2</v>
      </c>
      <c r="M10" s="154" t="s">
        <v>2</v>
      </c>
      <c r="N10" s="154" t="s">
        <v>0</v>
      </c>
      <c r="O10" s="154" t="s">
        <v>0</v>
      </c>
      <c r="P10" s="154">
        <v>2</v>
      </c>
      <c r="Q10" s="154">
        <v>128000</v>
      </c>
      <c r="R10" s="154">
        <v>552</v>
      </c>
      <c r="S10" s="153">
        <v>14573585</v>
      </c>
      <c r="T10" s="418">
        <v>2017</v>
      </c>
    </row>
    <row r="11" spans="1:20" s="362" customFormat="1" ht="60" customHeight="1">
      <c r="A11" s="494">
        <v>2018</v>
      </c>
      <c r="B11" s="495">
        <v>866538124</v>
      </c>
      <c r="C11" s="496">
        <v>5207</v>
      </c>
      <c r="D11" s="496">
        <v>659449466</v>
      </c>
      <c r="E11" s="496">
        <v>135</v>
      </c>
      <c r="F11" s="496">
        <v>147156953</v>
      </c>
      <c r="G11" s="497">
        <v>5</v>
      </c>
      <c r="H11" s="497" t="s">
        <v>437</v>
      </c>
      <c r="I11" s="497">
        <v>237041</v>
      </c>
      <c r="J11" s="498">
        <v>688</v>
      </c>
      <c r="K11" s="498">
        <v>44389702</v>
      </c>
      <c r="L11" s="498" t="s">
        <v>2</v>
      </c>
      <c r="M11" s="498" t="s">
        <v>2</v>
      </c>
      <c r="N11" s="498" t="s">
        <v>2</v>
      </c>
      <c r="O11" s="498" t="s">
        <v>2</v>
      </c>
      <c r="P11" s="498">
        <v>16</v>
      </c>
      <c r="Q11" s="498">
        <v>726170</v>
      </c>
      <c r="R11" s="498">
        <v>552</v>
      </c>
      <c r="S11" s="499">
        <v>14573585</v>
      </c>
      <c r="T11" s="500">
        <v>2018</v>
      </c>
    </row>
    <row r="12" spans="1:20" s="7" customFormat="1" ht="15" customHeight="1">
      <c r="A12" s="511" t="s">
        <v>66</v>
      </c>
      <c r="B12" s="511"/>
      <c r="C12" s="305"/>
      <c r="D12" s="353"/>
      <c r="E12" s="305"/>
      <c r="F12" s="353"/>
      <c r="G12" s="305"/>
      <c r="H12" s="305"/>
      <c r="I12" s="353"/>
      <c r="J12" s="305"/>
      <c r="K12" s="353"/>
      <c r="L12" s="305"/>
      <c r="M12" s="353"/>
      <c r="N12" s="305"/>
      <c r="O12" s="353"/>
      <c r="P12" s="305"/>
      <c r="Q12" s="353"/>
      <c r="R12" s="570" t="s">
        <v>386</v>
      </c>
      <c r="S12" s="571"/>
      <c r="T12" s="570"/>
    </row>
    <row r="13" spans="1:20" s="7" customFormat="1" ht="15" customHeight="1">
      <c r="A13" s="7" t="s">
        <v>353</v>
      </c>
      <c r="B13" s="118"/>
      <c r="C13" s="118"/>
      <c r="D13" s="336"/>
      <c r="E13" s="118"/>
      <c r="F13" s="336"/>
      <c r="G13" s="118"/>
      <c r="H13" s="118"/>
      <c r="I13" s="336"/>
      <c r="J13" s="118"/>
      <c r="K13" s="336"/>
      <c r="L13" s="118"/>
      <c r="M13" s="336"/>
      <c r="N13" s="118"/>
      <c r="O13" s="336"/>
      <c r="P13" s="118"/>
      <c r="Q13" s="336"/>
      <c r="R13" s="118"/>
      <c r="S13" s="336"/>
    </row>
    <row r="14" spans="1:20" s="7" customFormat="1" ht="15" customHeight="1">
      <c r="C14" s="306"/>
      <c r="D14" s="352"/>
      <c r="F14" s="349"/>
      <c r="I14" s="349"/>
      <c r="K14" s="349"/>
      <c r="M14" s="349"/>
      <c r="O14" s="349"/>
      <c r="Q14" s="349"/>
      <c r="S14" s="349"/>
    </row>
    <row r="15" spans="1:20">
      <c r="D15" s="351"/>
    </row>
  </sheetData>
  <mergeCells count="15">
    <mergeCell ref="A12:B12"/>
    <mergeCell ref="R12:T12"/>
    <mergeCell ref="A1:F1"/>
    <mergeCell ref="R3:S3"/>
    <mergeCell ref="T3:T4"/>
    <mergeCell ref="A3:A4"/>
    <mergeCell ref="N1:T1"/>
    <mergeCell ref="B3:B4"/>
    <mergeCell ref="P3:Q3"/>
    <mergeCell ref="N3:O3"/>
    <mergeCell ref="C3:D3"/>
    <mergeCell ref="J3:K3"/>
    <mergeCell ref="E3:F3"/>
    <mergeCell ref="L3:M3"/>
    <mergeCell ref="G3:I3"/>
  </mergeCells>
  <phoneticPr fontId="2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8"/>
  <sheetViews>
    <sheetView view="pageBreakPreview" zoomScale="85" zoomScaleNormal="100" zoomScaleSheetLayoutView="85" workbookViewId="0">
      <pane xSplit="1" ySplit="4" topLeftCell="D8" activePane="bottomRight" state="frozen"/>
      <selection activeCell="D12" sqref="D12"/>
      <selection pane="topRight" activeCell="D12" sqref="D12"/>
      <selection pane="bottomLeft" activeCell="D12" sqref="D12"/>
      <selection pane="bottomRight" activeCell="A2" sqref="A2"/>
    </sheetView>
  </sheetViews>
  <sheetFormatPr defaultRowHeight="15"/>
  <cols>
    <col min="1" max="3" width="19" style="17" customWidth="1"/>
    <col min="4" max="4" width="17.88671875" style="17" customWidth="1"/>
    <col min="5" max="5" width="13.109375" style="17" customWidth="1"/>
    <col min="6" max="8" width="14.21875" style="17" customWidth="1"/>
    <col min="9" max="9" width="19" style="17" customWidth="1"/>
    <col min="10" max="16384" width="8.88671875" style="17"/>
  </cols>
  <sheetData>
    <row r="1" spans="1:9" s="96" customFormat="1" ht="35.1" customHeight="1">
      <c r="A1" s="501" t="s">
        <v>120</v>
      </c>
      <c r="B1" s="501"/>
      <c r="C1" s="501"/>
      <c r="D1" s="501"/>
      <c r="E1" s="501" t="s">
        <v>121</v>
      </c>
      <c r="F1" s="501"/>
      <c r="G1" s="501"/>
      <c r="H1" s="501"/>
      <c r="I1" s="501"/>
    </row>
    <row r="2" spans="1:9" s="4" customFormat="1" ht="26.25" customHeight="1" thickBot="1">
      <c r="A2" s="2" t="s">
        <v>118</v>
      </c>
      <c r="B2" s="2"/>
      <c r="C2" s="2"/>
      <c r="D2" s="2"/>
      <c r="E2" s="2"/>
      <c r="F2" s="2"/>
      <c r="G2" s="2"/>
      <c r="I2" s="3" t="s">
        <v>122</v>
      </c>
    </row>
    <row r="3" spans="1:9" s="7" customFormat="1" ht="37.5" customHeight="1" thickTop="1">
      <c r="A3" s="516" t="s">
        <v>6</v>
      </c>
      <c r="B3" s="515" t="s">
        <v>73</v>
      </c>
      <c r="C3" s="515"/>
      <c r="D3" s="515"/>
      <c r="E3" s="516" t="s">
        <v>23</v>
      </c>
      <c r="F3" s="513" t="s">
        <v>374</v>
      </c>
      <c r="G3" s="513" t="s">
        <v>57</v>
      </c>
      <c r="H3" s="515" t="s">
        <v>303</v>
      </c>
      <c r="I3" s="512" t="s">
        <v>5</v>
      </c>
    </row>
    <row r="4" spans="1:9" s="7" customFormat="1" ht="36.75" customHeight="1">
      <c r="A4" s="510"/>
      <c r="B4" s="108" t="s">
        <v>25</v>
      </c>
      <c r="C4" s="108" t="s">
        <v>26</v>
      </c>
      <c r="D4" s="108" t="s">
        <v>373</v>
      </c>
      <c r="E4" s="510"/>
      <c r="F4" s="514"/>
      <c r="G4" s="514"/>
      <c r="H4" s="514"/>
      <c r="I4" s="506"/>
    </row>
    <row r="5" spans="1:9" s="7" customFormat="1" ht="15.75" customHeight="1">
      <c r="A5" s="23"/>
      <c r="B5" s="91"/>
      <c r="C5" s="5"/>
      <c r="D5" s="5"/>
      <c r="E5" s="5"/>
      <c r="F5" s="5"/>
      <c r="G5" s="5"/>
      <c r="H5" s="23"/>
      <c r="I5" s="5"/>
    </row>
    <row r="6" spans="1:9" s="7" customFormat="1" ht="35.1" customHeight="1">
      <c r="A6" s="23">
        <v>2013</v>
      </c>
      <c r="B6" s="154">
        <v>59647</v>
      </c>
      <c r="C6" s="154">
        <v>53841</v>
      </c>
      <c r="D6" s="154">
        <v>5806</v>
      </c>
      <c r="E6" s="154">
        <v>97557</v>
      </c>
      <c r="F6" s="154">
        <v>611407</v>
      </c>
      <c r="G6" s="154">
        <v>41327</v>
      </c>
      <c r="H6" s="154">
        <v>1443294</v>
      </c>
      <c r="I6" s="91">
        <v>2013</v>
      </c>
    </row>
    <row r="7" spans="1:9" s="41" customFormat="1" ht="35.1" customHeight="1">
      <c r="A7" s="23">
        <v>2014</v>
      </c>
      <c r="B7" s="154">
        <v>64876</v>
      </c>
      <c r="C7" s="154">
        <v>58563</v>
      </c>
      <c r="D7" s="154">
        <v>6313</v>
      </c>
      <c r="E7" s="154">
        <v>97595</v>
      </c>
      <c r="F7" s="154">
        <v>664747.16942466318</v>
      </c>
      <c r="G7" s="154">
        <v>41603</v>
      </c>
      <c r="H7" s="154">
        <v>1559406.7735499844</v>
      </c>
      <c r="I7" s="359">
        <v>2014</v>
      </c>
    </row>
    <row r="8" spans="1:9" s="41" customFormat="1" ht="35.1" customHeight="1">
      <c r="A8" s="23">
        <v>2015</v>
      </c>
      <c r="B8" s="154">
        <f>C8+D8</f>
        <v>78469</v>
      </c>
      <c r="C8" s="154">
        <v>72159</v>
      </c>
      <c r="D8" s="154">
        <v>6310</v>
      </c>
      <c r="E8" s="154">
        <v>97974</v>
      </c>
      <c r="F8" s="154">
        <v>800917</v>
      </c>
      <c r="G8" s="154">
        <v>42094</v>
      </c>
      <c r="H8" s="154">
        <v>1864137</v>
      </c>
      <c r="I8" s="403">
        <v>2015</v>
      </c>
    </row>
    <row r="9" spans="1:9" s="41" customFormat="1" ht="35.1" customHeight="1">
      <c r="A9" s="23">
        <v>2016</v>
      </c>
      <c r="B9" s="154">
        <v>77227</v>
      </c>
      <c r="C9" s="154">
        <v>69917</v>
      </c>
      <c r="D9" s="154">
        <v>7311</v>
      </c>
      <c r="E9" s="154">
        <v>98277</v>
      </c>
      <c r="F9" s="154">
        <v>785813</v>
      </c>
      <c r="G9" s="154">
        <v>42455</v>
      </c>
      <c r="H9" s="154">
        <v>1819040</v>
      </c>
      <c r="I9" s="403">
        <v>2016</v>
      </c>
    </row>
    <row r="10" spans="1:9" s="41" customFormat="1" ht="35.1" customHeight="1">
      <c r="A10" s="23">
        <v>2017</v>
      </c>
      <c r="B10" s="154">
        <v>77643</v>
      </c>
      <c r="C10" s="154">
        <v>69220</v>
      </c>
      <c r="D10" s="154">
        <v>8423</v>
      </c>
      <c r="E10" s="154">
        <v>97071</v>
      </c>
      <c r="F10" s="154">
        <v>799853</v>
      </c>
      <c r="G10" s="154">
        <v>42420</v>
      </c>
      <c r="H10" s="154">
        <v>1830329</v>
      </c>
      <c r="I10" s="413">
        <v>2017</v>
      </c>
    </row>
    <row r="11" spans="1:9" s="7" customFormat="1" ht="35.1" customHeight="1">
      <c r="A11" s="435">
        <v>2018</v>
      </c>
      <c r="B11" s="436">
        <v>74357</v>
      </c>
      <c r="C11" s="436">
        <v>66881</v>
      </c>
      <c r="D11" s="436">
        <v>7475</v>
      </c>
      <c r="E11" s="436">
        <v>96226</v>
      </c>
      <c r="F11" s="436">
        <v>772731</v>
      </c>
      <c r="G11" s="436">
        <v>42919</v>
      </c>
      <c r="H11" s="436">
        <v>1732491</v>
      </c>
      <c r="I11" s="437">
        <v>2018</v>
      </c>
    </row>
    <row r="12" spans="1:9" s="7" customFormat="1" ht="9" customHeight="1">
      <c r="A12" s="9"/>
      <c r="B12" s="11"/>
      <c r="C12" s="11"/>
      <c r="D12" s="11"/>
      <c r="E12" s="11"/>
      <c r="F12" s="11"/>
      <c r="G12" s="11"/>
      <c r="H12" s="11"/>
      <c r="I12" s="92"/>
    </row>
    <row r="13" spans="1:9" s="7" customFormat="1" ht="14.25" customHeight="1">
      <c r="A13" s="511" t="s">
        <v>228</v>
      </c>
      <c r="B13" s="511"/>
      <c r="C13" s="511"/>
      <c r="D13" s="511"/>
      <c r="H13" s="90"/>
      <c r="I13" s="342" t="s">
        <v>359</v>
      </c>
    </row>
    <row r="14" spans="1:9" s="7" customFormat="1" ht="14.25" customHeight="1">
      <c r="A14" s="363" t="s">
        <v>371</v>
      </c>
      <c r="B14" s="363"/>
      <c r="C14" s="363"/>
      <c r="D14" s="363"/>
      <c r="I14" s="14"/>
    </row>
    <row r="15" spans="1:9" s="7" customFormat="1" ht="14.25" customHeight="1">
      <c r="A15" s="15" t="s">
        <v>372</v>
      </c>
      <c r="B15" s="15"/>
      <c r="C15" s="15"/>
      <c r="D15" s="15"/>
      <c r="H15" s="14"/>
      <c r="I15" s="14"/>
    </row>
    <row r="16" spans="1:9" s="7" customFormat="1" ht="14.25" customHeight="1"/>
    <row r="17" spans="1:1" s="7" customFormat="1" ht="14.25" customHeight="1"/>
    <row r="18" spans="1:1" s="7" customFormat="1" ht="14.25" customHeight="1">
      <c r="A18" s="7" t="s">
        <v>229</v>
      </c>
    </row>
  </sheetData>
  <customSheetViews>
    <customSheetView guid="{ADEEC80D-3223-4B61-9B4F-C709FA7414FB}" hiddenRows="1" showRuler="0" topLeftCell="A10">
      <selection activeCell="C11" sqref="C11"/>
      <pageMargins left="0.98425196850393704" right="0.98425196850393704" top="1.1811023622047245" bottom="1.1811023622047245" header="0" footer="0"/>
      <pageSetup paperSize="9" orientation="portrait" horizontalDpi="300" verticalDpi="300" r:id="rId1"/>
      <headerFooter alignWithMargins="0">
        <oddHeader>&amp;P페이지</oddHeader>
      </headerFooter>
    </customSheetView>
    <customSheetView guid="{D7CE71CD-137D-11D8-A976-0010B5D500B4}" showPageBreaks="1" hiddenRows="1" showRuler="0" topLeftCell="C8">
      <selection activeCell="I13" sqref="I13"/>
      <pageMargins left="0.78740157480314965" right="0.39370078740157483" top="0.78740157480314965" bottom="0.78740157480314965" header="0" footer="0"/>
      <pageSetup paperSize="9" scale="85" orientation="landscape" horizontalDpi="300" verticalDpi="300" r:id="rId2"/>
      <headerFooter alignWithMargins="0">
        <oddHeader>&amp;P페이지</oddHeader>
      </headerFooter>
    </customSheetView>
  </customSheetViews>
  <mergeCells count="10">
    <mergeCell ref="A13:D13"/>
    <mergeCell ref="I3:I4"/>
    <mergeCell ref="A1:D1"/>
    <mergeCell ref="E1:I1"/>
    <mergeCell ref="G3:G4"/>
    <mergeCell ref="H3:H4"/>
    <mergeCell ref="F3:F4"/>
    <mergeCell ref="A3:A4"/>
    <mergeCell ref="B3:D3"/>
    <mergeCell ref="E3:E4"/>
  </mergeCells>
  <phoneticPr fontId="2" type="noConversion"/>
  <pageMargins left="0.39370078740157483" right="0.39370078740157483" top="0.78740157480314965" bottom="0.78740157480314965" header="0" footer="0"/>
  <pageSetup paperSize="150" scale="94" orientation="portrait" horizontalDpi="2400" verticalDpi="2400" r:id="rId3"/>
  <headerFooter scaleWithDoc="0" alignWithMargins="0"/>
  <colBreaks count="1" manualBreakCount="1">
    <brk id="4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Y19"/>
  <sheetViews>
    <sheetView view="pageBreakPreview" zoomScaleNormal="100" zoomScaleSheetLayoutView="100" workbookViewId="0">
      <pane xSplit="1" ySplit="5" topLeftCell="G6" activePane="bottomRight" state="frozen"/>
      <selection activeCell="D12" sqref="D12"/>
      <selection pane="topRight" activeCell="D12" sqref="D12"/>
      <selection pane="bottomLeft" activeCell="D12" sqref="D12"/>
      <selection pane="bottomRight" activeCell="A2" sqref="A2"/>
    </sheetView>
  </sheetViews>
  <sheetFormatPr defaultRowHeight="15"/>
  <cols>
    <col min="1" max="1" width="9.33203125" style="17" customWidth="1"/>
    <col min="2" max="5" width="13.21875" style="17" customWidth="1"/>
    <col min="6" max="9" width="12.109375" style="17" customWidth="1"/>
    <col min="10" max="11" width="13.33203125" style="17" customWidth="1"/>
    <col min="12" max="22" width="12.21875" style="17" customWidth="1"/>
    <col min="23" max="23" width="9.44140625" style="17" customWidth="1"/>
    <col min="24" max="24" width="8.88671875" style="17"/>
    <col min="25" max="25" width="9.109375" style="17" bestFit="1" customWidth="1"/>
    <col min="26" max="16384" width="8.88671875" style="17"/>
  </cols>
  <sheetData>
    <row r="1" spans="1:25" s="96" customFormat="1" ht="25.5" customHeight="1">
      <c r="A1" s="501" t="s">
        <v>405</v>
      </c>
      <c r="B1" s="501"/>
      <c r="C1" s="501"/>
      <c r="D1" s="501"/>
      <c r="E1" s="501"/>
      <c r="F1" s="501"/>
      <c r="G1" s="501"/>
      <c r="H1" s="380"/>
      <c r="I1" s="380"/>
      <c r="J1" s="112" t="s">
        <v>74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</row>
    <row r="2" spans="1:25" s="4" customFormat="1" ht="26.25" customHeight="1" thickBot="1">
      <c r="A2" s="114" t="s">
        <v>118</v>
      </c>
      <c r="B2" s="114"/>
      <c r="C2" s="114"/>
      <c r="D2" s="114"/>
      <c r="E2" s="114"/>
      <c r="F2" s="2"/>
      <c r="G2" s="3"/>
      <c r="H2" s="3"/>
      <c r="I2" s="3"/>
      <c r="J2" s="114"/>
      <c r="K2" s="11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3" t="s">
        <v>117</v>
      </c>
    </row>
    <row r="3" spans="1:25" s="7" customFormat="1" ht="19.5" customHeight="1" thickTop="1">
      <c r="A3" s="516" t="s">
        <v>4</v>
      </c>
      <c r="B3" s="509" t="s">
        <v>27</v>
      </c>
      <c r="C3" s="507"/>
      <c r="D3" s="508"/>
      <c r="E3" s="382"/>
      <c r="F3" s="517" t="s">
        <v>219</v>
      </c>
      <c r="G3" s="518"/>
      <c r="H3" s="518"/>
      <c r="I3" s="518"/>
      <c r="J3" s="518"/>
      <c r="K3" s="518"/>
      <c r="L3" s="518"/>
      <c r="M3" s="518"/>
      <c r="N3" s="518"/>
      <c r="O3" s="519"/>
      <c r="P3" s="518" t="s">
        <v>400</v>
      </c>
      <c r="Q3" s="518"/>
      <c r="R3" s="518"/>
      <c r="S3" s="519"/>
      <c r="T3" s="502" t="s">
        <v>398</v>
      </c>
      <c r="U3" s="523"/>
      <c r="V3" s="524"/>
      <c r="W3" s="509" t="s">
        <v>16</v>
      </c>
    </row>
    <row r="4" spans="1:25" s="7" customFormat="1" ht="27">
      <c r="A4" s="510"/>
      <c r="B4" s="115" t="s">
        <v>28</v>
      </c>
      <c r="C4" s="115" t="s">
        <v>29</v>
      </c>
      <c r="D4" s="116" t="s">
        <v>30</v>
      </c>
      <c r="E4" s="399" t="s">
        <v>396</v>
      </c>
      <c r="F4" s="520" t="s">
        <v>388</v>
      </c>
      <c r="G4" s="521"/>
      <c r="H4" s="521"/>
      <c r="I4" s="522"/>
      <c r="J4" s="520" t="s">
        <v>31</v>
      </c>
      <c r="K4" s="521"/>
      <c r="L4" s="521"/>
      <c r="M4" s="521"/>
      <c r="N4" s="387"/>
      <c r="O4" s="387"/>
      <c r="P4" s="399" t="s">
        <v>396</v>
      </c>
      <c r="Q4" s="505" t="s">
        <v>393</v>
      </c>
      <c r="R4" s="506"/>
      <c r="S4" s="381" t="s">
        <v>392</v>
      </c>
      <c r="T4" s="504"/>
      <c r="U4" s="512"/>
      <c r="V4" s="516"/>
      <c r="W4" s="505"/>
    </row>
    <row r="5" spans="1:25" s="7" customFormat="1" ht="54">
      <c r="A5" s="510"/>
      <c r="B5" s="117" t="s">
        <v>32</v>
      </c>
      <c r="C5" s="117" t="s">
        <v>33</v>
      </c>
      <c r="D5" s="117" t="s">
        <v>34</v>
      </c>
      <c r="E5" s="385" t="s">
        <v>397</v>
      </c>
      <c r="F5" s="108" t="s">
        <v>35</v>
      </c>
      <c r="G5" s="383" t="s">
        <v>387</v>
      </c>
      <c r="H5" s="386" t="s">
        <v>190</v>
      </c>
      <c r="I5" s="386" t="s">
        <v>390</v>
      </c>
      <c r="J5" s="108" t="s">
        <v>304</v>
      </c>
      <c r="K5" s="383" t="s">
        <v>391</v>
      </c>
      <c r="L5" s="94" t="s">
        <v>389</v>
      </c>
      <c r="M5" s="386" t="s">
        <v>36</v>
      </c>
      <c r="N5" s="386" t="s">
        <v>63</v>
      </c>
      <c r="O5" s="386" t="s">
        <v>64</v>
      </c>
      <c r="P5" s="385" t="s">
        <v>397</v>
      </c>
      <c r="Q5" s="381" t="s">
        <v>395</v>
      </c>
      <c r="R5" s="126" t="s">
        <v>40</v>
      </c>
      <c r="S5" s="383" t="s">
        <v>61</v>
      </c>
      <c r="T5" s="383" t="s">
        <v>399</v>
      </c>
      <c r="U5" s="127" t="s">
        <v>62</v>
      </c>
      <c r="V5" s="128" t="s">
        <v>41</v>
      </c>
      <c r="W5" s="505"/>
      <c r="Y5" s="118"/>
    </row>
    <row r="6" spans="1:25" s="7" customFormat="1" ht="16.5" customHeight="1">
      <c r="A6" s="5"/>
      <c r="B6" s="91"/>
      <c r="C6" s="5"/>
      <c r="D6" s="5"/>
      <c r="E6" s="388"/>
      <c r="F6" s="5"/>
      <c r="G6" s="388"/>
      <c r="H6" s="388"/>
      <c r="I6" s="388"/>
      <c r="J6" s="5"/>
      <c r="K6" s="388"/>
      <c r="L6" s="5"/>
      <c r="M6" s="388"/>
      <c r="N6" s="388"/>
      <c r="O6" s="388"/>
      <c r="P6" s="388"/>
      <c r="Q6" s="388"/>
      <c r="R6" s="388"/>
      <c r="S6" s="388"/>
      <c r="T6" s="388"/>
      <c r="U6" s="388"/>
      <c r="V6" s="388"/>
      <c r="W6" s="91"/>
      <c r="Y6" s="118"/>
    </row>
    <row r="7" spans="1:25" s="119" customFormat="1" ht="30" customHeight="1">
      <c r="A7" s="120">
        <v>2013</v>
      </c>
      <c r="B7" s="113">
        <v>59647</v>
      </c>
      <c r="C7" s="113">
        <v>26566</v>
      </c>
      <c r="D7" s="113">
        <v>33081</v>
      </c>
      <c r="E7" s="113">
        <v>49393</v>
      </c>
      <c r="F7" s="113">
        <v>15182</v>
      </c>
      <c r="G7" s="113">
        <v>2395</v>
      </c>
      <c r="H7" s="113" t="s">
        <v>403</v>
      </c>
      <c r="I7" s="113" t="s">
        <v>402</v>
      </c>
      <c r="J7" s="113">
        <v>474</v>
      </c>
      <c r="K7" s="113">
        <v>5715</v>
      </c>
      <c r="L7" s="113">
        <v>11556</v>
      </c>
      <c r="M7" s="113">
        <v>8265</v>
      </c>
      <c r="N7" s="130">
        <v>5806</v>
      </c>
      <c r="O7" s="130">
        <v>0</v>
      </c>
      <c r="P7" s="130">
        <v>8450</v>
      </c>
      <c r="Q7" s="130">
        <v>1211</v>
      </c>
      <c r="R7" s="130">
        <v>7239</v>
      </c>
      <c r="S7" s="130">
        <v>0</v>
      </c>
      <c r="T7" s="130">
        <v>1804</v>
      </c>
      <c r="U7" s="130">
        <v>539</v>
      </c>
      <c r="V7" s="130">
        <v>1265</v>
      </c>
      <c r="W7" s="110">
        <v>2013</v>
      </c>
    </row>
    <row r="8" spans="1:25" s="123" customFormat="1" ht="30" customHeight="1">
      <c r="A8" s="120">
        <v>2014</v>
      </c>
      <c r="B8" s="113">
        <v>64876</v>
      </c>
      <c r="C8" s="113">
        <v>29861</v>
      </c>
      <c r="D8" s="113">
        <v>35015</v>
      </c>
      <c r="E8" s="113">
        <v>54041</v>
      </c>
      <c r="F8" s="113">
        <v>18744</v>
      </c>
      <c r="G8" s="113">
        <v>1807</v>
      </c>
      <c r="H8" s="113" t="s">
        <v>403</v>
      </c>
      <c r="I8" s="113" t="s">
        <v>403</v>
      </c>
      <c r="J8" s="113">
        <v>1363</v>
      </c>
      <c r="K8" s="113">
        <v>4962</v>
      </c>
      <c r="L8" s="113">
        <v>12092</v>
      </c>
      <c r="M8" s="113">
        <v>8760</v>
      </c>
      <c r="N8" s="130">
        <v>6313</v>
      </c>
      <c r="O8" s="130">
        <v>0</v>
      </c>
      <c r="P8" s="130">
        <v>8928</v>
      </c>
      <c r="Q8" s="130">
        <v>1258</v>
      </c>
      <c r="R8" s="130">
        <v>7669</v>
      </c>
      <c r="S8" s="130">
        <v>1</v>
      </c>
      <c r="T8" s="130">
        <v>1907</v>
      </c>
      <c r="U8" s="130">
        <v>383</v>
      </c>
      <c r="V8" s="130">
        <v>1524</v>
      </c>
      <c r="W8" s="110">
        <v>2014</v>
      </c>
    </row>
    <row r="9" spans="1:25" s="123" customFormat="1" ht="30" customHeight="1">
      <c r="A9" s="120">
        <v>2015</v>
      </c>
      <c r="B9" s="113">
        <v>78469</v>
      </c>
      <c r="C9" s="113">
        <v>42517</v>
      </c>
      <c r="D9" s="113">
        <v>35952</v>
      </c>
      <c r="E9" s="113">
        <v>65024</v>
      </c>
      <c r="F9" s="113">
        <v>28030</v>
      </c>
      <c r="G9" s="113">
        <v>2262</v>
      </c>
      <c r="H9" s="113" t="s">
        <v>403</v>
      </c>
      <c r="I9" s="113" t="s">
        <v>404</v>
      </c>
      <c r="J9" s="113">
        <v>1259</v>
      </c>
      <c r="K9" s="113">
        <v>6467</v>
      </c>
      <c r="L9" s="113">
        <v>12490</v>
      </c>
      <c r="M9" s="113">
        <v>8206</v>
      </c>
      <c r="N9" s="130">
        <v>6310</v>
      </c>
      <c r="O9" s="130">
        <v>0</v>
      </c>
      <c r="P9" s="130">
        <v>11836</v>
      </c>
      <c r="Q9" s="130">
        <v>3981</v>
      </c>
      <c r="R9" s="130">
        <v>7855</v>
      </c>
      <c r="S9" s="130">
        <v>0</v>
      </c>
      <c r="T9" s="130">
        <v>1609</v>
      </c>
      <c r="U9" s="130">
        <v>389</v>
      </c>
      <c r="V9" s="130">
        <v>1220</v>
      </c>
      <c r="W9" s="110">
        <v>2015</v>
      </c>
    </row>
    <row r="10" spans="1:25" s="123" customFormat="1" ht="30" customHeight="1">
      <c r="A10" s="120">
        <v>2016</v>
      </c>
      <c r="B10" s="113">
        <v>77227</v>
      </c>
      <c r="C10" s="113">
        <v>37433</v>
      </c>
      <c r="D10" s="113">
        <v>39794</v>
      </c>
      <c r="E10" s="113">
        <v>63679</v>
      </c>
      <c r="F10" s="113">
        <v>22614</v>
      </c>
      <c r="G10" s="113">
        <v>3298</v>
      </c>
      <c r="H10" s="113">
        <v>0</v>
      </c>
      <c r="I10" s="113">
        <v>0</v>
      </c>
      <c r="J10" s="113">
        <v>1437</v>
      </c>
      <c r="K10" s="113">
        <v>6968</v>
      </c>
      <c r="L10" s="113">
        <v>12742</v>
      </c>
      <c r="M10" s="113">
        <v>9310</v>
      </c>
      <c r="N10" s="130">
        <v>7311</v>
      </c>
      <c r="O10" s="130">
        <v>0</v>
      </c>
      <c r="P10" s="130">
        <v>13081</v>
      </c>
      <c r="Q10" s="130">
        <v>4608</v>
      </c>
      <c r="R10" s="130">
        <v>8474</v>
      </c>
      <c r="S10" s="130">
        <v>0</v>
      </c>
      <c r="T10" s="130">
        <v>467</v>
      </c>
      <c r="U10" s="130">
        <v>-1560</v>
      </c>
      <c r="V10" s="130">
        <v>2027</v>
      </c>
      <c r="W10" s="110">
        <v>2016</v>
      </c>
    </row>
    <row r="11" spans="1:25" s="123" customFormat="1" ht="30" customHeight="1">
      <c r="A11" s="120">
        <v>2017</v>
      </c>
      <c r="B11" s="113">
        <v>77643</v>
      </c>
      <c r="C11" s="113">
        <v>35272</v>
      </c>
      <c r="D11" s="113">
        <v>42370</v>
      </c>
      <c r="E11" s="113">
        <v>62532</v>
      </c>
      <c r="F11" s="113">
        <v>20536</v>
      </c>
      <c r="G11" s="113">
        <v>1699</v>
      </c>
      <c r="H11" s="113">
        <v>0</v>
      </c>
      <c r="I11" s="113">
        <v>0</v>
      </c>
      <c r="J11" s="113">
        <v>1528</v>
      </c>
      <c r="K11" s="113">
        <v>7717</v>
      </c>
      <c r="L11" s="113">
        <v>13026</v>
      </c>
      <c r="M11" s="113">
        <v>9604</v>
      </c>
      <c r="N11" s="130">
        <v>8423</v>
      </c>
      <c r="O11" s="130">
        <v>0</v>
      </c>
      <c r="P11" s="130">
        <v>12264</v>
      </c>
      <c r="Q11" s="130">
        <v>3787</v>
      </c>
      <c r="R11" s="130">
        <v>8476</v>
      </c>
      <c r="S11" s="130">
        <v>0</v>
      </c>
      <c r="T11" s="130">
        <v>2847</v>
      </c>
      <c r="U11" s="130">
        <v>774</v>
      </c>
      <c r="V11" s="130">
        <v>2073</v>
      </c>
      <c r="W11" s="110">
        <v>2017</v>
      </c>
    </row>
    <row r="12" spans="1:25" s="119" customFormat="1" ht="30" customHeight="1">
      <c r="A12" s="121">
        <v>2018</v>
      </c>
      <c r="B12" s="438">
        <v>74357</v>
      </c>
      <c r="C12" s="438">
        <v>36050</v>
      </c>
      <c r="D12" s="438">
        <v>38307</v>
      </c>
      <c r="E12" s="438">
        <v>62523</v>
      </c>
      <c r="F12" s="438">
        <v>21974</v>
      </c>
      <c r="G12" s="438">
        <v>2104</v>
      </c>
      <c r="H12" s="438">
        <v>0</v>
      </c>
      <c r="I12" s="439">
        <v>0</v>
      </c>
      <c r="J12" s="438">
        <v>1612</v>
      </c>
      <c r="K12" s="438">
        <v>7673</v>
      </c>
      <c r="L12" s="438">
        <v>13232</v>
      </c>
      <c r="M12" s="438">
        <v>8452</v>
      </c>
      <c r="N12" s="374">
        <v>7475</v>
      </c>
      <c r="O12" s="374">
        <v>0</v>
      </c>
      <c r="P12" s="374">
        <v>11992</v>
      </c>
      <c r="Q12" s="374">
        <v>3697</v>
      </c>
      <c r="R12" s="374">
        <v>8295</v>
      </c>
      <c r="S12" s="374">
        <v>0</v>
      </c>
      <c r="T12" s="440">
        <v>-158</v>
      </c>
      <c r="U12" s="374">
        <v>-21</v>
      </c>
      <c r="V12" s="374">
        <v>-137</v>
      </c>
      <c r="W12" s="122">
        <v>2018</v>
      </c>
    </row>
    <row r="13" spans="1:25" s="119" customFormat="1" ht="11.25" customHeight="1">
      <c r="A13" s="124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3"/>
    </row>
    <row r="14" spans="1:25" s="7" customFormat="1" ht="15" customHeight="1">
      <c r="A14" s="511" t="s">
        <v>58</v>
      </c>
      <c r="B14" s="511"/>
      <c r="C14" s="15"/>
      <c r="D14" s="15"/>
      <c r="E14" s="384"/>
      <c r="F14" s="15"/>
      <c r="G14" s="15"/>
      <c r="H14" s="384"/>
      <c r="I14" s="384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342" t="s">
        <v>359</v>
      </c>
    </row>
    <row r="15" spans="1:25" s="7" customFormat="1" ht="15" customHeight="1">
      <c r="A15" s="7" t="s">
        <v>306</v>
      </c>
    </row>
    <row r="16" spans="1:25" s="7" customFormat="1" ht="15" customHeight="1">
      <c r="A16" s="7" t="s">
        <v>307</v>
      </c>
    </row>
    <row r="17" spans="1:1" s="7" customFormat="1" ht="15" customHeight="1">
      <c r="A17" s="7" t="s">
        <v>308</v>
      </c>
    </row>
    <row r="18" spans="1:1" s="7" customFormat="1" ht="15" customHeight="1"/>
    <row r="19" spans="1:1" s="7" customFormat="1" ht="15" customHeight="1">
      <c r="A19" s="7" t="s">
        <v>229</v>
      </c>
    </row>
  </sheetData>
  <customSheetViews>
    <customSheetView guid="{ADEEC80D-3223-4B61-9B4F-C709FA7414FB}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1">
    <mergeCell ref="F3:O3"/>
    <mergeCell ref="A1:G1"/>
    <mergeCell ref="A14:B14"/>
    <mergeCell ref="A3:A5"/>
    <mergeCell ref="W3:W5"/>
    <mergeCell ref="B3:D3"/>
    <mergeCell ref="J4:M4"/>
    <mergeCell ref="F4:I4"/>
    <mergeCell ref="Q4:R4"/>
    <mergeCell ref="T3:V4"/>
    <mergeCell ref="P3:S3"/>
  </mergeCells>
  <phoneticPr fontId="2" type="noConversion"/>
  <pageMargins left="0.39370078740157483" right="0.39370078740157483" top="0.78740157480314965" bottom="0.78740157480314965" header="0" footer="0"/>
  <pageSetup paperSize="150" scale="47" orientation="portrait" horizontalDpi="2400" verticalDpi="2400" r:id="rId3"/>
  <headerFooter scaleWithDoc="0" alignWithMargins="0"/>
  <colBreaks count="1" manualBreakCount="1">
    <brk id="14" max="1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6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I11" sqref="I11"/>
    </sheetView>
  </sheetViews>
  <sheetFormatPr defaultRowHeight="15"/>
  <cols>
    <col min="1" max="2" width="8.88671875" style="136"/>
    <col min="3" max="3" width="9.5546875" style="17" customWidth="1"/>
    <col min="4" max="4" width="11.44140625" style="17" bestFit="1" customWidth="1"/>
    <col min="5" max="5" width="8.33203125" style="17" bestFit="1" customWidth="1"/>
    <col min="6" max="6" width="10.33203125" style="136" customWidth="1"/>
    <col min="7" max="7" width="8.33203125" style="136" customWidth="1"/>
    <col min="8" max="10" width="13.44140625" style="136" customWidth="1"/>
    <col min="11" max="16384" width="8.88671875" style="136"/>
  </cols>
  <sheetData>
    <row r="1" spans="1:11" s="96" customFormat="1" ht="25.5" customHeight="1">
      <c r="A1" s="501" t="s">
        <v>37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</row>
    <row r="2" spans="1:11" s="4" customFormat="1" ht="26.25" customHeight="1" thickBot="1">
      <c r="A2" s="2" t="s">
        <v>118</v>
      </c>
      <c r="B2" s="2"/>
      <c r="C2" s="2"/>
      <c r="D2" s="2"/>
      <c r="E2" s="3"/>
      <c r="F2" s="114"/>
      <c r="G2" s="114"/>
      <c r="H2" s="114"/>
      <c r="I2" s="2"/>
      <c r="J2" s="2"/>
      <c r="K2" s="3" t="s">
        <v>117</v>
      </c>
    </row>
    <row r="3" spans="1:11" s="7" customFormat="1" ht="19.5" customHeight="1" thickTop="1">
      <c r="A3" s="516" t="s">
        <v>1</v>
      </c>
      <c r="B3" s="397" t="s">
        <v>38</v>
      </c>
      <c r="C3" s="398"/>
      <c r="D3" s="398"/>
      <c r="E3" s="398"/>
      <c r="F3" s="517" t="s">
        <v>394</v>
      </c>
      <c r="G3" s="518"/>
      <c r="H3" s="519"/>
      <c r="I3" s="503" t="s">
        <v>305</v>
      </c>
      <c r="J3" s="525"/>
      <c r="K3" s="509" t="s">
        <v>16</v>
      </c>
    </row>
    <row r="4" spans="1:11" s="7" customFormat="1" ht="27">
      <c r="A4" s="510"/>
      <c r="B4" s="395" t="s">
        <v>39</v>
      </c>
      <c r="C4" s="396"/>
      <c r="D4" s="396"/>
      <c r="E4" s="396"/>
      <c r="F4" s="505" t="s">
        <v>393</v>
      </c>
      <c r="G4" s="506"/>
      <c r="H4" s="381" t="s">
        <v>392</v>
      </c>
      <c r="I4" s="504"/>
      <c r="J4" s="512"/>
      <c r="K4" s="505"/>
    </row>
    <row r="5" spans="1:11" s="7" customFormat="1" ht="54">
      <c r="A5" s="510"/>
      <c r="B5" s="94" t="s">
        <v>59</v>
      </c>
      <c r="C5" s="108" t="s">
        <v>60</v>
      </c>
      <c r="D5" s="108" t="s">
        <v>63</v>
      </c>
      <c r="E5" s="108" t="s">
        <v>64</v>
      </c>
      <c r="F5" s="381" t="s">
        <v>395</v>
      </c>
      <c r="G5" s="126" t="s">
        <v>40</v>
      </c>
      <c r="H5" s="94" t="s">
        <v>61</v>
      </c>
      <c r="I5" s="127" t="s">
        <v>62</v>
      </c>
      <c r="J5" s="128" t="s">
        <v>41</v>
      </c>
      <c r="K5" s="505"/>
    </row>
    <row r="6" spans="1:11" s="7" customFormat="1" ht="12.75" customHeight="1">
      <c r="A6" s="23"/>
      <c r="B6" s="5"/>
      <c r="C6" s="5"/>
      <c r="D6" s="5"/>
      <c r="E6" s="5"/>
      <c r="F6" s="388"/>
      <c r="G6" s="137"/>
      <c r="H6" s="5"/>
      <c r="I6" s="138"/>
      <c r="J6" s="139"/>
      <c r="K6" s="5"/>
    </row>
    <row r="7" spans="1:11" s="119" customFormat="1" ht="35.1" customHeight="1">
      <c r="A7" s="120">
        <v>2012</v>
      </c>
      <c r="B7" s="129" t="s">
        <v>2</v>
      </c>
      <c r="C7" s="131" t="s">
        <v>2</v>
      </c>
      <c r="D7" s="130">
        <v>5995</v>
      </c>
      <c r="E7" s="130" t="s">
        <v>2</v>
      </c>
      <c r="F7" s="130">
        <v>1154</v>
      </c>
      <c r="G7" s="38">
        <v>7966</v>
      </c>
      <c r="H7" s="38">
        <v>74</v>
      </c>
      <c r="I7" s="38">
        <v>535</v>
      </c>
      <c r="J7" s="38">
        <v>1586</v>
      </c>
      <c r="K7" s="110">
        <v>2012</v>
      </c>
    </row>
    <row r="8" spans="1:11" s="119" customFormat="1" ht="35.1" customHeight="1">
      <c r="A8" s="120">
        <v>2013</v>
      </c>
      <c r="B8" s="129" t="s">
        <v>2</v>
      </c>
      <c r="C8" s="131" t="s">
        <v>2</v>
      </c>
      <c r="D8" s="130">
        <v>5806</v>
      </c>
      <c r="E8" s="130" t="s">
        <v>2</v>
      </c>
      <c r="F8" s="130">
        <v>1211</v>
      </c>
      <c r="G8" s="38">
        <v>7239</v>
      </c>
      <c r="H8" s="38" t="s">
        <v>2</v>
      </c>
      <c r="I8" s="38">
        <v>539</v>
      </c>
      <c r="J8" s="38">
        <v>1265</v>
      </c>
      <c r="K8" s="110">
        <v>2013</v>
      </c>
    </row>
    <row r="9" spans="1:11" s="123" customFormat="1" ht="35.1" customHeight="1">
      <c r="A9" s="120">
        <v>2014</v>
      </c>
      <c r="B9" s="129" t="s">
        <v>2</v>
      </c>
      <c r="C9" s="131" t="s">
        <v>2</v>
      </c>
      <c r="D9" s="130">
        <v>6313</v>
      </c>
      <c r="E9" s="130" t="s">
        <v>2</v>
      </c>
      <c r="F9" s="130">
        <v>1258</v>
      </c>
      <c r="G9" s="38">
        <v>7669</v>
      </c>
      <c r="H9" s="38">
        <v>1</v>
      </c>
      <c r="I9" s="38">
        <v>383</v>
      </c>
      <c r="J9" s="38">
        <v>1524</v>
      </c>
      <c r="K9" s="110">
        <v>2014</v>
      </c>
    </row>
    <row r="10" spans="1:11" s="123" customFormat="1" ht="35.1" customHeight="1">
      <c r="A10" s="120">
        <v>2015</v>
      </c>
      <c r="B10" s="129" t="s">
        <v>2</v>
      </c>
      <c r="C10" s="129" t="s">
        <v>2</v>
      </c>
      <c r="D10" s="130">
        <v>6310</v>
      </c>
      <c r="E10" s="130">
        <v>0</v>
      </c>
      <c r="F10" s="130">
        <v>3981</v>
      </c>
      <c r="G10" s="130">
        <v>7855</v>
      </c>
      <c r="H10" s="129" t="s">
        <v>2</v>
      </c>
      <c r="I10" s="130">
        <v>389</v>
      </c>
      <c r="J10" s="130">
        <v>1220</v>
      </c>
      <c r="K10" s="110">
        <v>2015</v>
      </c>
    </row>
    <row r="11" spans="1:11" s="119" customFormat="1" ht="35.1" customHeight="1">
      <c r="A11" s="121">
        <v>2016</v>
      </c>
      <c r="B11" s="379" t="s">
        <v>2</v>
      </c>
      <c r="C11" s="379" t="s">
        <v>2</v>
      </c>
      <c r="D11" s="374">
        <v>6310</v>
      </c>
      <c r="E11" s="374">
        <v>0</v>
      </c>
      <c r="F11" s="374">
        <v>3981</v>
      </c>
      <c r="G11" s="374">
        <v>7855</v>
      </c>
      <c r="H11" s="379" t="s">
        <v>2</v>
      </c>
      <c r="I11" s="374">
        <v>389</v>
      </c>
      <c r="J11" s="374">
        <v>1220</v>
      </c>
      <c r="K11" s="122">
        <v>2015</v>
      </c>
    </row>
    <row r="12" spans="1:11" s="119" customFormat="1" ht="10.5" customHeight="1">
      <c r="A12" s="124"/>
      <c r="B12" s="132"/>
      <c r="C12" s="133"/>
      <c r="D12" s="11"/>
      <c r="E12" s="134"/>
      <c r="F12" s="134"/>
      <c r="G12" s="134"/>
      <c r="H12" s="135"/>
      <c r="I12" s="135"/>
      <c r="J12" s="135"/>
      <c r="K12" s="13"/>
    </row>
    <row r="13" spans="1:11" s="7" customFormat="1" ht="15" customHeight="1">
      <c r="A13" s="511" t="s">
        <v>58</v>
      </c>
      <c r="B13" s="511"/>
      <c r="F13" s="15"/>
      <c r="I13" s="90"/>
      <c r="J13" s="90"/>
      <c r="K13" s="342" t="s">
        <v>359</v>
      </c>
    </row>
    <row r="14" spans="1:11" s="7" customFormat="1" ht="15" customHeight="1">
      <c r="A14" s="7" t="s">
        <v>306</v>
      </c>
    </row>
    <row r="15" spans="1:11" s="7" customFormat="1" ht="15" customHeight="1">
      <c r="A15" s="7" t="s">
        <v>307</v>
      </c>
    </row>
    <row r="16" spans="1:11" s="7" customFormat="1" ht="15" customHeight="1">
      <c r="A16" s="7" t="s">
        <v>308</v>
      </c>
    </row>
  </sheetData>
  <customSheetViews>
    <customSheetView guid="{ADEEC80D-3223-4B61-9B4F-C709FA7414FB}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3:B13"/>
    <mergeCell ref="F3:H3"/>
    <mergeCell ref="A1:G1"/>
    <mergeCell ref="H1:K1"/>
    <mergeCell ref="K3:K5"/>
    <mergeCell ref="I3:J4"/>
    <mergeCell ref="F4:G4"/>
    <mergeCell ref="A3:A5"/>
  </mergeCells>
  <phoneticPr fontId="2" type="noConversion"/>
  <pageMargins left="0.39370078740157483" right="0.39370078740157483" top="0.78740157480314965" bottom="0.78740157480314965" header="0" footer="0"/>
  <pageSetup paperSize="150" scale="66" orientation="portrait" horizontalDpi="2400" verticalDpi="2400" r:id="rId3"/>
  <headerFooter scaleWithDoc="0" alignWithMargins="0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4"/>
  <sheetViews>
    <sheetView view="pageBreakPreview" zoomScale="90" zoomScaleNormal="100" zoomScaleSheetLayoutView="90" workbookViewId="0">
      <pane xSplit="1" ySplit="5" topLeftCell="G6" activePane="bottomRight" state="frozen"/>
      <selection activeCell="D12" sqref="D12"/>
      <selection pane="topRight" activeCell="D12" sqref="D12"/>
      <selection pane="bottomLeft" activeCell="D12" sqref="D12"/>
      <selection pane="bottomRight" activeCell="A2" sqref="A2"/>
    </sheetView>
  </sheetViews>
  <sheetFormatPr defaultRowHeight="15"/>
  <cols>
    <col min="1" max="1" width="9.77734375" style="150" customWidth="1"/>
    <col min="2" max="4" width="11.77734375" style="150" customWidth="1"/>
    <col min="5" max="5" width="11.77734375" style="151" customWidth="1"/>
    <col min="6" max="13" width="11.77734375" style="150" customWidth="1"/>
    <col min="14" max="24" width="9.77734375" style="39" customWidth="1"/>
    <col min="25" max="16384" width="8.88671875" style="39"/>
  </cols>
  <sheetData>
    <row r="1" spans="1:14" s="97" customFormat="1" ht="35.1" customHeight="1">
      <c r="A1" s="529" t="s">
        <v>123</v>
      </c>
      <c r="B1" s="529"/>
      <c r="C1" s="529"/>
      <c r="D1" s="529"/>
      <c r="E1" s="529"/>
      <c r="F1" s="529"/>
      <c r="G1" s="529"/>
      <c r="H1" s="529" t="s">
        <v>124</v>
      </c>
      <c r="I1" s="529"/>
      <c r="J1" s="529"/>
      <c r="K1" s="529"/>
      <c r="L1" s="529"/>
      <c r="M1" s="529"/>
      <c r="N1" s="529"/>
    </row>
    <row r="2" spans="1:14" s="140" customFormat="1" ht="26.25" customHeight="1" thickBot="1">
      <c r="A2" s="31" t="s">
        <v>118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51" t="s">
        <v>122</v>
      </c>
    </row>
    <row r="3" spans="1:14" s="45" customFormat="1" ht="26.25" customHeight="1" thickTop="1">
      <c r="A3" s="530" t="s">
        <v>4</v>
      </c>
      <c r="B3" s="532" t="s">
        <v>3</v>
      </c>
      <c r="C3" s="532"/>
      <c r="D3" s="532"/>
      <c r="E3" s="533" t="s">
        <v>8</v>
      </c>
      <c r="F3" s="533"/>
      <c r="G3" s="533"/>
      <c r="H3" s="534" t="s">
        <v>9</v>
      </c>
      <c r="I3" s="532"/>
      <c r="J3" s="532"/>
      <c r="K3" s="532" t="s">
        <v>10</v>
      </c>
      <c r="L3" s="532"/>
      <c r="M3" s="535"/>
      <c r="N3" s="526" t="s">
        <v>5</v>
      </c>
    </row>
    <row r="4" spans="1:14" s="45" customFormat="1" ht="18.75" customHeight="1">
      <c r="A4" s="530"/>
      <c r="B4" s="191" t="s">
        <v>245</v>
      </c>
      <c r="C4" s="191" t="s">
        <v>309</v>
      </c>
      <c r="D4" s="191" t="s">
        <v>310</v>
      </c>
      <c r="E4" s="191" t="s">
        <v>311</v>
      </c>
      <c r="F4" s="192" t="s">
        <v>312</v>
      </c>
      <c r="G4" s="193" t="s">
        <v>313</v>
      </c>
      <c r="H4" s="196" t="s">
        <v>316</v>
      </c>
      <c r="I4" s="196" t="s">
        <v>317</v>
      </c>
      <c r="J4" s="196" t="s">
        <v>318</v>
      </c>
      <c r="K4" s="196" t="s">
        <v>319</v>
      </c>
      <c r="L4" s="196" t="s">
        <v>320</v>
      </c>
      <c r="M4" s="197" t="s">
        <v>321</v>
      </c>
      <c r="N4" s="527"/>
    </row>
    <row r="5" spans="1:14" s="45" customFormat="1" ht="18.75" customHeight="1">
      <c r="A5" s="531"/>
      <c r="B5" s="190" t="s">
        <v>14</v>
      </c>
      <c r="C5" s="194" t="s">
        <v>314</v>
      </c>
      <c r="D5" s="194" t="s">
        <v>315</v>
      </c>
      <c r="E5" s="190" t="s">
        <v>14</v>
      </c>
      <c r="F5" s="194" t="s">
        <v>314</v>
      </c>
      <c r="G5" s="194" t="s">
        <v>315</v>
      </c>
      <c r="H5" s="195" t="s">
        <v>14</v>
      </c>
      <c r="I5" s="198" t="s">
        <v>314</v>
      </c>
      <c r="J5" s="198" t="s">
        <v>315</v>
      </c>
      <c r="K5" s="195" t="s">
        <v>14</v>
      </c>
      <c r="L5" s="198" t="s">
        <v>314</v>
      </c>
      <c r="M5" s="198" t="s">
        <v>315</v>
      </c>
      <c r="N5" s="528"/>
    </row>
    <row r="6" spans="1:14" s="45" customFormat="1" ht="15" customHeight="1">
      <c r="A6" s="44"/>
      <c r="B6" s="152"/>
      <c r="C6" s="36"/>
      <c r="D6" s="36"/>
      <c r="E6" s="36"/>
      <c r="F6" s="36"/>
      <c r="G6" s="36"/>
      <c r="H6" s="36"/>
      <c r="I6" s="36"/>
      <c r="J6" s="36"/>
      <c r="K6" s="36"/>
      <c r="L6" s="36"/>
      <c r="M6" s="44"/>
      <c r="N6" s="152"/>
    </row>
    <row r="7" spans="1:14" s="145" customFormat="1" ht="39.950000000000003" customHeight="1">
      <c r="A7" s="142">
        <v>2013</v>
      </c>
      <c r="B7" s="143">
        <v>363154</v>
      </c>
      <c r="C7" s="143">
        <v>290298</v>
      </c>
      <c r="D7" s="143">
        <v>72856</v>
      </c>
      <c r="E7" s="143">
        <v>391773</v>
      </c>
      <c r="F7" s="143">
        <v>317183</v>
      </c>
      <c r="G7" s="143">
        <v>74590</v>
      </c>
      <c r="H7" s="143">
        <v>329599</v>
      </c>
      <c r="I7" s="143">
        <v>278463</v>
      </c>
      <c r="J7" s="143">
        <v>51136</v>
      </c>
      <c r="K7" s="143">
        <v>62174</v>
      </c>
      <c r="L7" s="143">
        <v>38720</v>
      </c>
      <c r="M7" s="143">
        <v>23454</v>
      </c>
      <c r="N7" s="144">
        <v>2013</v>
      </c>
    </row>
    <row r="8" spans="1:14" s="146" customFormat="1" ht="39.950000000000003" customHeight="1">
      <c r="A8" s="142">
        <v>2014</v>
      </c>
      <c r="B8" s="143">
        <v>349195</v>
      </c>
      <c r="C8" s="143">
        <v>289295</v>
      </c>
      <c r="D8" s="143">
        <v>59900</v>
      </c>
      <c r="E8" s="143">
        <v>311733</v>
      </c>
      <c r="F8" s="143">
        <v>251911</v>
      </c>
      <c r="G8" s="143">
        <v>59822</v>
      </c>
      <c r="H8" s="143">
        <v>279488</v>
      </c>
      <c r="I8" s="143">
        <v>238569</v>
      </c>
      <c r="J8" s="143">
        <v>40919</v>
      </c>
      <c r="K8" s="143">
        <v>32245</v>
      </c>
      <c r="L8" s="143">
        <v>13342</v>
      </c>
      <c r="M8" s="143">
        <v>18903</v>
      </c>
      <c r="N8" s="144">
        <v>2014</v>
      </c>
    </row>
    <row r="9" spans="1:14" s="146" customFormat="1" ht="39.950000000000003" customHeight="1">
      <c r="A9" s="142">
        <v>2015</v>
      </c>
      <c r="B9" s="143">
        <v>444778</v>
      </c>
      <c r="C9" s="143">
        <v>359060</v>
      </c>
      <c r="D9" s="143">
        <v>85718</v>
      </c>
      <c r="E9" s="143">
        <v>447182</v>
      </c>
      <c r="F9" s="143">
        <v>358147</v>
      </c>
      <c r="G9" s="143">
        <v>89035</v>
      </c>
      <c r="H9" s="143">
        <v>318274</v>
      </c>
      <c r="I9" s="143">
        <v>276087</v>
      </c>
      <c r="J9" s="143">
        <v>42187</v>
      </c>
      <c r="K9" s="143">
        <v>128908</v>
      </c>
      <c r="L9" s="143">
        <v>82060</v>
      </c>
      <c r="M9" s="143">
        <v>46848</v>
      </c>
      <c r="N9" s="144">
        <v>2015</v>
      </c>
    </row>
    <row r="10" spans="1:14" s="146" customFormat="1" ht="39.950000000000003" customHeight="1">
      <c r="A10" s="142">
        <v>2016</v>
      </c>
      <c r="B10" s="113">
        <v>522284</v>
      </c>
      <c r="C10" s="113">
        <v>429011</v>
      </c>
      <c r="D10" s="113">
        <v>93273</v>
      </c>
      <c r="E10" s="113">
        <v>525307</v>
      </c>
      <c r="F10" s="113">
        <v>428157</v>
      </c>
      <c r="G10" s="113">
        <v>97149</v>
      </c>
      <c r="H10" s="113">
        <v>338380</v>
      </c>
      <c r="I10" s="113">
        <v>291990</v>
      </c>
      <c r="J10" s="113">
        <v>46390</v>
      </c>
      <c r="K10" s="113">
        <v>186927</v>
      </c>
      <c r="L10" s="113">
        <v>136167</v>
      </c>
      <c r="M10" s="113">
        <v>50759</v>
      </c>
      <c r="N10" s="110">
        <v>2016</v>
      </c>
    </row>
    <row r="11" spans="1:14" s="146" customFormat="1" ht="39.950000000000003" customHeight="1">
      <c r="A11" s="142">
        <v>2017</v>
      </c>
      <c r="B11" s="113">
        <v>600652</v>
      </c>
      <c r="C11" s="113">
        <v>486228</v>
      </c>
      <c r="D11" s="113">
        <v>114424</v>
      </c>
      <c r="E11" s="113">
        <v>598346</v>
      </c>
      <c r="F11" s="113">
        <v>489346</v>
      </c>
      <c r="G11" s="113">
        <v>109001</v>
      </c>
      <c r="H11" s="113">
        <v>352114</v>
      </c>
      <c r="I11" s="113">
        <v>300543</v>
      </c>
      <c r="J11" s="113">
        <v>51571</v>
      </c>
      <c r="K11" s="113">
        <v>246233</v>
      </c>
      <c r="L11" s="113">
        <v>188803</v>
      </c>
      <c r="M11" s="113">
        <v>57430</v>
      </c>
      <c r="N11" s="110">
        <v>2017</v>
      </c>
    </row>
    <row r="12" spans="1:14" s="8" customFormat="1" ht="39.950000000000003" customHeight="1">
      <c r="A12" s="121">
        <v>2018</v>
      </c>
      <c r="B12" s="438">
        <v>624728</v>
      </c>
      <c r="C12" s="438">
        <v>520984</v>
      </c>
      <c r="D12" s="438">
        <v>103744</v>
      </c>
      <c r="E12" s="438">
        <v>631961</v>
      </c>
      <c r="F12" s="438">
        <v>526500</v>
      </c>
      <c r="G12" s="438">
        <v>105461</v>
      </c>
      <c r="H12" s="438">
        <v>390854</v>
      </c>
      <c r="I12" s="438">
        <v>338117</v>
      </c>
      <c r="J12" s="438">
        <v>52737</v>
      </c>
      <c r="K12" s="438">
        <v>241108</v>
      </c>
      <c r="L12" s="438">
        <v>188383</v>
      </c>
      <c r="M12" s="438">
        <v>52725</v>
      </c>
      <c r="N12" s="122">
        <v>2018</v>
      </c>
    </row>
    <row r="13" spans="1:14" s="145" customFormat="1" ht="13.5" customHeight="1">
      <c r="A13" s="147"/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9"/>
    </row>
    <row r="14" spans="1:14" s="45" customFormat="1" ht="16.5" customHeight="1">
      <c r="A14" s="99" t="s">
        <v>65</v>
      </c>
      <c r="B14" s="99"/>
      <c r="C14" s="99"/>
      <c r="D14" s="99"/>
      <c r="I14" s="40"/>
      <c r="N14" s="98" t="s">
        <v>360</v>
      </c>
    </row>
  </sheetData>
  <customSheetViews>
    <customSheetView guid="{ADEEC80D-3223-4B61-9B4F-C709FA7414FB}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N3:N5"/>
    <mergeCell ref="A1:G1"/>
    <mergeCell ref="H1:N1"/>
    <mergeCell ref="A3:A5"/>
    <mergeCell ref="B3:D3"/>
    <mergeCell ref="E3:G3"/>
    <mergeCell ref="H3:J3"/>
    <mergeCell ref="K3:M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17"/>
  <sheetViews>
    <sheetView view="pageBreakPreview" zoomScaleNormal="100" zoomScaleSheetLayoutView="100" workbookViewId="0">
      <pane xSplit="1" ySplit="6" topLeftCell="H10" activePane="bottomRight" state="frozen"/>
      <selection activeCell="D12" sqref="D12"/>
      <selection pane="topRight" activeCell="D12" sqref="D12"/>
      <selection pane="bottomLeft" activeCell="D12" sqref="D12"/>
      <selection pane="bottomRight" activeCell="A2" sqref="A2"/>
    </sheetView>
  </sheetViews>
  <sheetFormatPr defaultRowHeight="15"/>
  <cols>
    <col min="1" max="1" width="9.77734375" style="177" customWidth="1"/>
    <col min="2" max="13" width="10.77734375" style="177" customWidth="1"/>
    <col min="14" max="14" width="9.77734375" style="177" customWidth="1"/>
    <col min="15" max="16384" width="8.88671875" style="177"/>
  </cols>
  <sheetData>
    <row r="1" spans="1:35" s="156" customFormat="1" ht="49.5" customHeight="1">
      <c r="A1" s="539" t="s">
        <v>230</v>
      </c>
      <c r="B1" s="539"/>
      <c r="C1" s="539"/>
      <c r="D1" s="539"/>
      <c r="E1" s="539"/>
      <c r="F1" s="539"/>
      <c r="G1" s="539"/>
      <c r="H1" s="538" t="s">
        <v>409</v>
      </c>
      <c r="I1" s="538"/>
      <c r="J1" s="538"/>
      <c r="K1" s="538"/>
      <c r="L1" s="538"/>
      <c r="M1" s="538"/>
      <c r="N1" s="538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</row>
    <row r="2" spans="1:35" s="161" customFormat="1" ht="26.25" customHeight="1" thickBot="1">
      <c r="A2" s="157" t="s">
        <v>96</v>
      </c>
      <c r="B2" s="158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9" t="s">
        <v>42</v>
      </c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</row>
    <row r="3" spans="1:35" s="163" customFormat="1" ht="25.5" customHeight="1" thickTop="1">
      <c r="A3" s="184" t="s">
        <v>145</v>
      </c>
      <c r="B3" s="261" t="s">
        <v>322</v>
      </c>
      <c r="C3" s="261" t="s">
        <v>323</v>
      </c>
      <c r="D3" s="261" t="s">
        <v>324</v>
      </c>
      <c r="E3" s="260" t="s">
        <v>325</v>
      </c>
      <c r="F3" s="267"/>
      <c r="G3" s="272" t="s">
        <v>326</v>
      </c>
      <c r="H3" s="271" t="s">
        <v>406</v>
      </c>
      <c r="I3" s="262" t="s">
        <v>327</v>
      </c>
      <c r="J3" s="261" t="s">
        <v>328</v>
      </c>
      <c r="K3" s="536" t="s">
        <v>349</v>
      </c>
      <c r="L3" s="537"/>
      <c r="M3" s="537"/>
      <c r="N3" s="185" t="s">
        <v>142</v>
      </c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</row>
    <row r="4" spans="1:35" s="163" customFormat="1" ht="17.25" customHeight="1">
      <c r="A4" s="186"/>
      <c r="B4" s="264"/>
      <c r="C4" s="264"/>
      <c r="D4" s="264"/>
      <c r="E4" s="264" t="s">
        <v>329</v>
      </c>
      <c r="F4" s="268" t="s">
        <v>330</v>
      </c>
      <c r="G4" s="273" t="s">
        <v>331</v>
      </c>
      <c r="H4" s="273"/>
      <c r="I4" s="269"/>
      <c r="J4" s="270"/>
      <c r="K4" s="256"/>
      <c r="L4" s="255" t="s">
        <v>340</v>
      </c>
      <c r="M4" s="254" t="s">
        <v>341</v>
      </c>
      <c r="N4" s="187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</row>
    <row r="5" spans="1:35" s="163" customFormat="1" ht="21.75" customHeight="1">
      <c r="A5" s="186"/>
      <c r="B5" s="264"/>
      <c r="C5" s="264"/>
      <c r="D5" s="264"/>
      <c r="E5" s="264" t="s">
        <v>332</v>
      </c>
      <c r="F5" s="258" t="s">
        <v>333</v>
      </c>
      <c r="G5" s="188" t="s">
        <v>331</v>
      </c>
      <c r="H5" s="272" t="s">
        <v>331</v>
      </c>
      <c r="I5" s="263" t="s">
        <v>331</v>
      </c>
      <c r="J5" s="264" t="s">
        <v>331</v>
      </c>
      <c r="K5" s="253"/>
      <c r="L5" s="256" t="s">
        <v>342</v>
      </c>
      <c r="M5" s="189" t="s">
        <v>343</v>
      </c>
      <c r="N5" s="187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</row>
    <row r="6" spans="1:35" s="163" customFormat="1" ht="21.75" customHeight="1">
      <c r="A6" s="186"/>
      <c r="B6" s="265" t="s">
        <v>14</v>
      </c>
      <c r="C6" s="265" t="s">
        <v>334</v>
      </c>
      <c r="D6" s="259"/>
      <c r="E6" s="265" t="s">
        <v>335</v>
      </c>
      <c r="F6" s="257" t="s">
        <v>335</v>
      </c>
      <c r="G6" s="274" t="s">
        <v>336</v>
      </c>
      <c r="H6" s="274" t="s">
        <v>337</v>
      </c>
      <c r="I6" s="266" t="s">
        <v>338</v>
      </c>
      <c r="J6" s="257" t="s">
        <v>339</v>
      </c>
      <c r="K6" s="252"/>
      <c r="L6" s="251" t="s">
        <v>344</v>
      </c>
      <c r="M6" s="250" t="s">
        <v>345</v>
      </c>
      <c r="N6" s="187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</row>
    <row r="7" spans="1:35" s="163" customFormat="1" ht="7.5" customHeight="1">
      <c r="A7" s="178"/>
      <c r="B7" s="179"/>
      <c r="C7" s="179"/>
      <c r="D7" s="180"/>
      <c r="E7" s="181"/>
      <c r="F7" s="182"/>
      <c r="G7" s="179"/>
      <c r="H7" s="179"/>
      <c r="I7" s="179"/>
      <c r="J7" s="179"/>
      <c r="K7" s="179"/>
      <c r="L7" s="179"/>
      <c r="M7" s="179"/>
      <c r="N7" s="183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</row>
    <row r="8" spans="1:35" s="169" customFormat="1" ht="35.1" customHeight="1">
      <c r="A8" s="165">
        <v>2013</v>
      </c>
      <c r="B8" s="164">
        <v>290299</v>
      </c>
      <c r="C8" s="164">
        <v>32750</v>
      </c>
      <c r="D8" s="164">
        <v>28051</v>
      </c>
      <c r="E8" s="164">
        <v>5842</v>
      </c>
      <c r="F8" s="164">
        <v>22209</v>
      </c>
      <c r="G8" s="164">
        <v>79531</v>
      </c>
      <c r="H8" s="166">
        <v>20651</v>
      </c>
      <c r="I8" s="166">
        <v>124516</v>
      </c>
      <c r="J8" s="164">
        <v>4800</v>
      </c>
      <c r="K8" s="164" t="s">
        <v>347</v>
      </c>
      <c r="L8" s="164" t="s">
        <v>347</v>
      </c>
      <c r="M8" s="164" t="s">
        <v>347</v>
      </c>
      <c r="N8" s="167">
        <v>2013</v>
      </c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</row>
    <row r="9" spans="1:35" s="171" customFormat="1" ht="35.1" customHeight="1">
      <c r="A9" s="165">
        <v>2014</v>
      </c>
      <c r="B9" s="164">
        <v>256776</v>
      </c>
      <c r="C9" s="164">
        <v>33750</v>
      </c>
      <c r="D9" s="164">
        <v>9829</v>
      </c>
      <c r="E9" s="164">
        <v>4657</v>
      </c>
      <c r="F9" s="164">
        <v>5172</v>
      </c>
      <c r="G9" s="164">
        <v>80143</v>
      </c>
      <c r="H9" s="166">
        <v>23601</v>
      </c>
      <c r="I9" s="166">
        <v>103072</v>
      </c>
      <c r="J9" s="164">
        <v>0</v>
      </c>
      <c r="K9" s="164">
        <v>6381</v>
      </c>
      <c r="L9" s="164">
        <v>6201</v>
      </c>
      <c r="M9" s="164">
        <v>180</v>
      </c>
      <c r="N9" s="167">
        <v>2014</v>
      </c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</row>
    <row r="10" spans="1:35" s="171" customFormat="1" ht="35.1" customHeight="1">
      <c r="A10" s="165">
        <v>2015</v>
      </c>
      <c r="B10" s="164">
        <v>317118</v>
      </c>
      <c r="C10" s="164">
        <v>34400</v>
      </c>
      <c r="D10" s="164">
        <v>10415</v>
      </c>
      <c r="E10" s="164">
        <v>5308</v>
      </c>
      <c r="F10" s="164">
        <v>5107</v>
      </c>
      <c r="G10" s="164">
        <v>77490</v>
      </c>
      <c r="H10" s="166">
        <v>48927</v>
      </c>
      <c r="I10" s="166">
        <v>133854</v>
      </c>
      <c r="J10" s="164">
        <v>0</v>
      </c>
      <c r="K10" s="164">
        <v>12032</v>
      </c>
      <c r="L10" s="164">
        <v>10299</v>
      </c>
      <c r="M10" s="164">
        <v>1733</v>
      </c>
      <c r="N10" s="167">
        <v>2015</v>
      </c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</row>
    <row r="11" spans="1:35" s="171" customFormat="1" ht="35.1" customHeight="1">
      <c r="A11" s="165">
        <v>2016</v>
      </c>
      <c r="B11" s="166">
        <v>380417</v>
      </c>
      <c r="C11" s="166">
        <v>38108</v>
      </c>
      <c r="D11" s="166">
        <v>12686</v>
      </c>
      <c r="E11" s="166">
        <v>5564</v>
      </c>
      <c r="F11" s="166">
        <v>7122</v>
      </c>
      <c r="G11" s="166">
        <v>99252</v>
      </c>
      <c r="H11" s="166">
        <v>43531</v>
      </c>
      <c r="I11" s="166">
        <v>151001</v>
      </c>
      <c r="J11" s="166">
        <v>0</v>
      </c>
      <c r="K11" s="166">
        <v>35839</v>
      </c>
      <c r="L11" s="166">
        <v>35462</v>
      </c>
      <c r="M11" s="166">
        <v>377</v>
      </c>
      <c r="N11" s="407">
        <v>2016</v>
      </c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</row>
    <row r="12" spans="1:35" s="171" customFormat="1" ht="35.1" customHeight="1">
      <c r="A12" s="165">
        <v>2017</v>
      </c>
      <c r="B12" s="166">
        <v>427837</v>
      </c>
      <c r="C12" s="166">
        <v>41090</v>
      </c>
      <c r="D12" s="166">
        <v>12661</v>
      </c>
      <c r="E12" s="166">
        <v>6880</v>
      </c>
      <c r="F12" s="166">
        <v>5781</v>
      </c>
      <c r="G12" s="166">
        <v>97159</v>
      </c>
      <c r="H12" s="166">
        <v>52006</v>
      </c>
      <c r="I12" s="166">
        <v>132938</v>
      </c>
      <c r="J12" s="166">
        <v>0</v>
      </c>
      <c r="K12" s="166">
        <v>91983</v>
      </c>
      <c r="L12" s="166">
        <v>79734</v>
      </c>
      <c r="M12" s="166">
        <v>12249</v>
      </c>
      <c r="N12" s="407">
        <v>2017</v>
      </c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</row>
    <row r="13" spans="1:35" s="446" customFormat="1" ht="35.1" customHeight="1">
      <c r="A13" s="441">
        <v>2018</v>
      </c>
      <c r="B13" s="442">
        <v>409890</v>
      </c>
      <c r="C13" s="442">
        <v>38066</v>
      </c>
      <c r="D13" s="442">
        <v>14244</v>
      </c>
      <c r="E13" s="442">
        <v>7296</v>
      </c>
      <c r="F13" s="442">
        <v>6947</v>
      </c>
      <c r="G13" s="442">
        <v>104545</v>
      </c>
      <c r="H13" s="442">
        <v>55407</v>
      </c>
      <c r="I13" s="442">
        <v>119910</v>
      </c>
      <c r="J13" s="443">
        <v>0</v>
      </c>
      <c r="K13" s="442">
        <v>77717</v>
      </c>
      <c r="L13" s="442">
        <v>77709</v>
      </c>
      <c r="M13" s="442">
        <v>8</v>
      </c>
      <c r="N13" s="444">
        <v>2018</v>
      </c>
      <c r="O13" s="445"/>
      <c r="P13" s="445"/>
      <c r="Q13" s="445"/>
      <c r="R13" s="445"/>
      <c r="S13" s="445"/>
      <c r="T13" s="445"/>
      <c r="U13" s="445"/>
      <c r="V13" s="445"/>
      <c r="W13" s="445"/>
      <c r="X13" s="445"/>
      <c r="Y13" s="445"/>
      <c r="Z13" s="445"/>
      <c r="AA13" s="445"/>
      <c r="AB13" s="445"/>
      <c r="AC13" s="445"/>
      <c r="AD13" s="445"/>
      <c r="AE13" s="445"/>
      <c r="AF13" s="445"/>
      <c r="AG13" s="445"/>
      <c r="AH13" s="445"/>
      <c r="AI13" s="445"/>
    </row>
    <row r="14" spans="1:35" s="163" customFormat="1" ht="9" customHeight="1">
      <c r="A14" s="172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4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</row>
    <row r="15" spans="1:35" s="163" customFormat="1" ht="15" customHeight="1">
      <c r="A15" s="162" t="s">
        <v>143</v>
      </c>
      <c r="B15" s="162"/>
      <c r="C15" s="162"/>
      <c r="D15" s="162"/>
      <c r="E15" s="175"/>
      <c r="F15" s="175"/>
      <c r="G15" s="175"/>
      <c r="H15" s="175"/>
      <c r="I15" s="175"/>
      <c r="J15" s="175"/>
      <c r="K15" s="175"/>
      <c r="L15" s="175"/>
      <c r="M15" s="175"/>
      <c r="N15" s="104" t="s">
        <v>360</v>
      </c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6"/>
    </row>
    <row r="16" spans="1:35" s="163" customFormat="1" ht="15" customHeight="1">
      <c r="A16" s="162" t="s">
        <v>231</v>
      </c>
      <c r="B16" s="162"/>
      <c r="C16" s="175"/>
      <c r="D16" s="162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6"/>
    </row>
    <row r="17" spans="1:35" s="163" customFormat="1" ht="15" customHeight="1">
      <c r="A17" s="162" t="s">
        <v>348</v>
      </c>
      <c r="B17" s="162"/>
      <c r="C17" s="175"/>
      <c r="D17" s="162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6"/>
    </row>
  </sheetData>
  <mergeCells count="3">
    <mergeCell ref="K3:M3"/>
    <mergeCell ref="H1:N1"/>
    <mergeCell ref="A1:G1"/>
  </mergeCells>
  <phoneticPr fontId="2" type="noConversion"/>
  <pageMargins left="0.39370078740157483" right="0.39370078740157483" top="0.78740157480314965" bottom="0.78740157480314965" header="0" footer="0"/>
  <pageSetup paperSize="9" scale="55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4"/>
  <sheetViews>
    <sheetView tabSelected="1" view="pageBreakPreview" zoomScale="85" zoomScaleNormal="100" zoomScaleSheetLayoutView="85" workbookViewId="0">
      <pane xSplit="1" ySplit="4" topLeftCell="C5" activePane="bottomRight" state="frozen"/>
      <selection activeCell="D12" sqref="D12"/>
      <selection pane="topRight" activeCell="D12" sqref="D12"/>
      <selection pane="bottomLeft" activeCell="D12" sqref="D12"/>
      <selection pane="bottomRight" activeCell="F12" sqref="F12"/>
    </sheetView>
  </sheetViews>
  <sheetFormatPr defaultRowHeight="15"/>
  <cols>
    <col min="1" max="1" width="17.88671875" style="136" customWidth="1"/>
    <col min="2" max="2" width="28.88671875" style="246" customWidth="1"/>
    <col min="3" max="3" width="28.44140625" style="246" customWidth="1"/>
    <col min="4" max="4" width="19.21875" style="136" customWidth="1"/>
    <col min="5" max="5" width="19.21875" style="246" customWidth="1"/>
    <col min="6" max="6" width="18.6640625" style="246" customWidth="1"/>
    <col min="7" max="7" width="17.88671875" style="245" customWidth="1"/>
    <col min="8" max="16384" width="8.88671875" style="246"/>
  </cols>
  <sheetData>
    <row r="1" spans="1:7" s="95" customFormat="1" ht="37.5" customHeight="1">
      <c r="A1" s="501" t="s">
        <v>125</v>
      </c>
      <c r="B1" s="501"/>
      <c r="C1" s="501"/>
      <c r="D1" s="501" t="s">
        <v>126</v>
      </c>
      <c r="E1" s="501"/>
      <c r="F1" s="501"/>
      <c r="G1" s="501"/>
    </row>
    <row r="2" spans="1:7" s="106" customFormat="1" ht="26.25" customHeight="1" thickBot="1">
      <c r="A2" s="2" t="s">
        <v>118</v>
      </c>
      <c r="B2" s="2"/>
      <c r="C2" s="2"/>
      <c r="D2" s="2"/>
      <c r="E2" s="2"/>
      <c r="F2" s="2"/>
      <c r="G2" s="3" t="s">
        <v>127</v>
      </c>
    </row>
    <row r="3" spans="1:7" s="21" customFormat="1" ht="25.5" customHeight="1" thickTop="1">
      <c r="A3" s="516" t="s">
        <v>75</v>
      </c>
      <c r="B3" s="513" t="s">
        <v>3</v>
      </c>
      <c r="C3" s="504"/>
      <c r="D3" s="516" t="s">
        <v>11</v>
      </c>
      <c r="E3" s="513"/>
      <c r="F3" s="515" t="s">
        <v>12</v>
      </c>
      <c r="G3" s="509" t="s">
        <v>76</v>
      </c>
    </row>
    <row r="4" spans="1:7" s="21" customFormat="1" ht="32.25" customHeight="1">
      <c r="A4" s="510"/>
      <c r="B4" s="108" t="s">
        <v>43</v>
      </c>
      <c r="C4" s="93" t="s">
        <v>44</v>
      </c>
      <c r="D4" s="94" t="s">
        <v>45</v>
      </c>
      <c r="E4" s="93" t="s">
        <v>18</v>
      </c>
      <c r="F4" s="514"/>
      <c r="G4" s="505"/>
    </row>
    <row r="5" spans="1:7" s="21" customFormat="1" ht="9" customHeight="1">
      <c r="A5" s="23"/>
      <c r="B5" s="332"/>
      <c r="C5" s="331"/>
      <c r="D5" s="331"/>
      <c r="E5" s="331"/>
      <c r="F5" s="329"/>
      <c r="G5" s="5"/>
    </row>
    <row r="6" spans="1:7" s="107" customFormat="1" ht="30" customHeight="1">
      <c r="A6" s="120">
        <v>2013</v>
      </c>
      <c r="B6" s="331">
        <v>316931</v>
      </c>
      <c r="C6" s="331">
        <v>100</v>
      </c>
      <c r="D6" s="331">
        <v>317183</v>
      </c>
      <c r="E6" s="331">
        <v>100</v>
      </c>
      <c r="F6" s="330">
        <v>100.07951257529241</v>
      </c>
      <c r="G6" s="6">
        <v>2013</v>
      </c>
    </row>
    <row r="7" spans="1:7" s="107" customFormat="1" ht="30" customHeight="1">
      <c r="A7" s="120">
        <v>2014</v>
      </c>
      <c r="B7" s="331">
        <v>289295</v>
      </c>
      <c r="C7" s="331">
        <v>100</v>
      </c>
      <c r="D7" s="331">
        <v>290811</v>
      </c>
      <c r="E7" s="331">
        <v>100</v>
      </c>
      <c r="F7" s="330">
        <v>100</v>
      </c>
      <c r="G7" s="6">
        <v>2014</v>
      </c>
    </row>
    <row r="8" spans="1:7" s="107" customFormat="1" ht="30" customHeight="1">
      <c r="A8" s="120">
        <v>2015</v>
      </c>
      <c r="B8" s="331">
        <v>359060</v>
      </c>
      <c r="C8" s="331">
        <v>100</v>
      </c>
      <c r="D8" s="331">
        <v>358147</v>
      </c>
      <c r="E8" s="331">
        <v>100</v>
      </c>
      <c r="F8" s="330">
        <v>99.7</v>
      </c>
      <c r="G8" s="6">
        <v>2015</v>
      </c>
    </row>
    <row r="9" spans="1:7" s="107" customFormat="1" ht="30" customHeight="1">
      <c r="A9" s="120">
        <v>2016</v>
      </c>
      <c r="B9" s="331">
        <v>429011</v>
      </c>
      <c r="C9" s="331">
        <v>100</v>
      </c>
      <c r="D9" s="331">
        <v>428157</v>
      </c>
      <c r="E9" s="331">
        <v>100</v>
      </c>
      <c r="F9" s="330">
        <v>99.8</v>
      </c>
      <c r="G9" s="6">
        <v>2016</v>
      </c>
    </row>
    <row r="10" spans="1:7" s="107" customFormat="1" ht="30" customHeight="1">
      <c r="A10" s="120">
        <v>2017</v>
      </c>
      <c r="B10" s="331">
        <v>486228</v>
      </c>
      <c r="C10" s="331">
        <v>100</v>
      </c>
      <c r="D10" s="331">
        <v>489345</v>
      </c>
      <c r="E10" s="331">
        <v>100</v>
      </c>
      <c r="F10" s="330">
        <v>100.6</v>
      </c>
      <c r="G10" s="6">
        <v>2017</v>
      </c>
    </row>
    <row r="11" spans="1:7" s="249" customFormat="1" ht="30" customHeight="1">
      <c r="A11" s="121">
        <v>2018</v>
      </c>
      <c r="B11" s="447">
        <f>SUM(B12:B19)</f>
        <v>520983</v>
      </c>
      <c r="C11" s="448">
        <v>100</v>
      </c>
      <c r="D11" s="449">
        <f>SUM(D12:D19)</f>
        <v>526499</v>
      </c>
      <c r="E11" s="447">
        <f>SUM(E12:E19)</f>
        <v>100.1</v>
      </c>
      <c r="F11" s="450">
        <f>D11/B11*100</f>
        <v>101.05876775249865</v>
      </c>
      <c r="G11" s="434">
        <v>2018</v>
      </c>
    </row>
    <row r="12" spans="1:7" s="107" customFormat="1" ht="24.95" customHeight="1">
      <c r="A12" s="23" t="s">
        <v>157</v>
      </c>
      <c r="B12" s="331">
        <v>38066</v>
      </c>
      <c r="C12" s="451">
        <v>7.3</v>
      </c>
      <c r="D12" s="452">
        <v>38307</v>
      </c>
      <c r="E12" s="451">
        <v>7.3</v>
      </c>
      <c r="F12" s="579">
        <v>100.6</v>
      </c>
      <c r="G12" s="424" t="s">
        <v>158</v>
      </c>
    </row>
    <row r="13" spans="1:7" s="107" customFormat="1" ht="24.95" customHeight="1">
      <c r="A13" s="23" t="s">
        <v>159</v>
      </c>
      <c r="B13" s="331">
        <v>14244</v>
      </c>
      <c r="C13" s="451">
        <v>2.7</v>
      </c>
      <c r="D13" s="452">
        <v>19553</v>
      </c>
      <c r="E13" s="451">
        <v>3.7</v>
      </c>
      <c r="F13" s="579">
        <v>137.30000000000001</v>
      </c>
      <c r="G13" s="424" t="s">
        <v>160</v>
      </c>
    </row>
    <row r="14" spans="1:7" s="424" customFormat="1" ht="24.95" customHeight="1">
      <c r="A14" s="23" t="s">
        <v>161</v>
      </c>
      <c r="B14" s="331">
        <v>104545</v>
      </c>
      <c r="C14" s="451">
        <v>20.100000000000001</v>
      </c>
      <c r="D14" s="452">
        <v>104545</v>
      </c>
      <c r="E14" s="451">
        <v>19.899999999999999</v>
      </c>
      <c r="F14" s="579">
        <v>100</v>
      </c>
      <c r="G14" s="424" t="s">
        <v>162</v>
      </c>
    </row>
    <row r="15" spans="1:7" s="424" customFormat="1" ht="24.95" customHeight="1">
      <c r="A15" s="23" t="s">
        <v>163</v>
      </c>
      <c r="B15" s="331">
        <v>55407</v>
      </c>
      <c r="C15" s="451">
        <v>10.6</v>
      </c>
      <c r="D15" s="452">
        <v>55407</v>
      </c>
      <c r="E15" s="451">
        <v>10.5</v>
      </c>
      <c r="F15" s="579">
        <v>100</v>
      </c>
      <c r="G15" s="424" t="s">
        <v>164</v>
      </c>
    </row>
    <row r="16" spans="1:7" s="424" customFormat="1" ht="24.95" customHeight="1">
      <c r="A16" s="23" t="s">
        <v>165</v>
      </c>
      <c r="B16" s="331"/>
      <c r="C16" s="451"/>
      <c r="D16" s="453"/>
      <c r="E16" s="451">
        <v>0</v>
      </c>
      <c r="F16" s="579"/>
      <c r="G16" s="424" t="s">
        <v>166</v>
      </c>
    </row>
    <row r="17" spans="1:7" s="107" customFormat="1" ht="24.95" customHeight="1">
      <c r="A17" s="23" t="s">
        <v>355</v>
      </c>
      <c r="B17" s="331">
        <v>119910</v>
      </c>
      <c r="C17" s="451">
        <v>23</v>
      </c>
      <c r="D17" s="452">
        <v>119876</v>
      </c>
      <c r="E17" s="451">
        <v>22.8</v>
      </c>
      <c r="F17" s="579">
        <v>100</v>
      </c>
      <c r="G17" s="424" t="s">
        <v>356</v>
      </c>
    </row>
    <row r="18" spans="1:7" s="424" customFormat="1" ht="24.95" customHeight="1">
      <c r="A18" s="23" t="s">
        <v>167</v>
      </c>
      <c r="B18" s="331"/>
      <c r="C18" s="451"/>
      <c r="D18" s="453"/>
      <c r="E18" s="451">
        <v>0</v>
      </c>
      <c r="F18" s="579"/>
      <c r="G18" s="424" t="s">
        <v>168</v>
      </c>
    </row>
    <row r="19" spans="1:7" s="424" customFormat="1" ht="24.95" customHeight="1">
      <c r="A19" s="454" t="s">
        <v>354</v>
      </c>
      <c r="B19" s="455">
        <v>188811</v>
      </c>
      <c r="C19" s="451">
        <v>36.200000000000003</v>
      </c>
      <c r="D19" s="456">
        <v>188811</v>
      </c>
      <c r="E19" s="451">
        <v>35.9</v>
      </c>
      <c r="F19" s="579">
        <v>100</v>
      </c>
      <c r="G19" s="454" t="s">
        <v>354</v>
      </c>
    </row>
    <row r="20" spans="1:7" s="125" customFormat="1" ht="11.25" customHeight="1">
      <c r="A20" s="328"/>
      <c r="B20" s="327"/>
      <c r="C20" s="326"/>
      <c r="D20" s="340"/>
      <c r="E20" s="325"/>
      <c r="F20" s="324"/>
      <c r="G20" s="248"/>
    </row>
    <row r="21" spans="1:7" s="21" customFormat="1" ht="15" customHeight="1">
      <c r="A21" s="511" t="s">
        <v>223</v>
      </c>
      <c r="B21" s="511"/>
      <c r="C21" s="247"/>
      <c r="D21" s="8"/>
      <c r="E21" s="247"/>
      <c r="F21" s="247"/>
      <c r="G21" s="104" t="s">
        <v>360</v>
      </c>
    </row>
    <row r="22" spans="1:7" s="21" customFormat="1" ht="15" customHeight="1">
      <c r="A22" s="7" t="s">
        <v>380</v>
      </c>
      <c r="D22" s="7"/>
      <c r="G22" s="247"/>
    </row>
    <row r="23" spans="1:7" s="21" customFormat="1" ht="15" customHeight="1">
      <c r="A23" s="7" t="s">
        <v>381</v>
      </c>
      <c r="D23" s="118"/>
      <c r="G23" s="247"/>
    </row>
    <row r="24" spans="1:7">
      <c r="A24" s="246"/>
    </row>
  </sheetData>
  <customSheetViews>
    <customSheetView guid="{ADEEC80D-3223-4B61-9B4F-C709FA7414FB}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printArea="1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21:B21"/>
    <mergeCell ref="G3:G4"/>
    <mergeCell ref="A1:C1"/>
    <mergeCell ref="D1:G1"/>
    <mergeCell ref="F3:F4"/>
    <mergeCell ref="A3:A4"/>
    <mergeCell ref="B3:C3"/>
    <mergeCell ref="D3:E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3"/>
  <sheetViews>
    <sheetView view="pageBreakPreview" zoomScale="85" zoomScaleNormal="100" zoomScaleSheetLayoutView="85" workbookViewId="0">
      <pane xSplit="1" ySplit="5" topLeftCell="B9" activePane="bottomRight" state="frozen"/>
      <selection activeCell="D12" sqref="D12"/>
      <selection pane="topRight" activeCell="D12" sqref="D12"/>
      <selection pane="bottomLeft" activeCell="D12" sqref="D12"/>
      <selection pane="bottomRight" activeCell="A2" sqref="A2"/>
    </sheetView>
  </sheetViews>
  <sheetFormatPr defaultRowHeight="15"/>
  <cols>
    <col min="1" max="1" width="11.77734375" style="111" customWidth="1"/>
    <col min="2" max="2" width="17.109375" style="206" customWidth="1"/>
    <col min="3" max="3" width="15.6640625" style="206" customWidth="1"/>
    <col min="4" max="4" width="16" style="206" customWidth="1"/>
    <col min="5" max="5" width="14.5546875" style="206" customWidth="1"/>
    <col min="6" max="6" width="14.88671875" style="205" customWidth="1"/>
    <col min="7" max="7" width="16" style="206" customWidth="1"/>
    <col min="8" max="8" width="16" style="204" customWidth="1"/>
    <col min="9" max="9" width="16" style="205" customWidth="1"/>
    <col min="10" max="10" width="12.109375" style="206" customWidth="1"/>
    <col min="11" max="16384" width="8.88671875" style="17"/>
  </cols>
  <sheetData>
    <row r="1" spans="1:10" s="112" customFormat="1" ht="25.5" customHeight="1">
      <c r="A1" s="244" t="s">
        <v>350</v>
      </c>
      <c r="B1" s="243"/>
      <c r="C1" s="243"/>
      <c r="D1" s="243"/>
      <c r="E1" s="243"/>
      <c r="F1" s="243" t="s">
        <v>147</v>
      </c>
      <c r="G1" s="243"/>
      <c r="H1" s="243"/>
      <c r="I1" s="243"/>
      <c r="J1" s="244"/>
    </row>
    <row r="2" spans="1:10" s="4" customFormat="1" ht="26.25" customHeight="1" thickBot="1">
      <c r="A2" s="242" t="s">
        <v>17</v>
      </c>
      <c r="B2" s="241"/>
      <c r="C2" s="241"/>
      <c r="D2" s="240"/>
      <c r="E2" s="241"/>
      <c r="F2" s="241"/>
      <c r="G2" s="241"/>
      <c r="H2" s="241"/>
      <c r="I2" s="241"/>
      <c r="J2" s="239" t="s">
        <v>122</v>
      </c>
    </row>
    <row r="3" spans="1:10" s="7" customFormat="1" ht="16.5" customHeight="1" thickTop="1">
      <c r="A3" s="238"/>
      <c r="B3" s="237" t="s">
        <v>19</v>
      </c>
      <c r="C3" s="237" t="s">
        <v>100</v>
      </c>
      <c r="D3" s="237" t="s">
        <v>101</v>
      </c>
      <c r="E3" s="236" t="s">
        <v>102</v>
      </c>
      <c r="F3" s="235" t="s">
        <v>103</v>
      </c>
      <c r="G3" s="237" t="s">
        <v>104</v>
      </c>
      <c r="H3" s="237" t="s">
        <v>105</v>
      </c>
      <c r="I3" s="237" t="s">
        <v>106</v>
      </c>
    </row>
    <row r="4" spans="1:10" s="7" customFormat="1" ht="16.5" customHeight="1">
      <c r="A4" s="238" t="s">
        <v>108</v>
      </c>
      <c r="B4" s="234"/>
      <c r="C4" s="234" t="s">
        <v>109</v>
      </c>
      <c r="D4" s="234"/>
      <c r="E4" s="233"/>
      <c r="F4" s="232"/>
      <c r="G4" s="234"/>
      <c r="H4" s="234"/>
      <c r="I4" s="234"/>
      <c r="J4" s="238" t="s">
        <v>107</v>
      </c>
    </row>
    <row r="5" spans="1:10" s="7" customFormat="1" ht="24.75" customHeight="1">
      <c r="A5" s="231"/>
      <c r="B5" s="230" t="s">
        <v>14</v>
      </c>
      <c r="C5" s="230" t="s">
        <v>110</v>
      </c>
      <c r="D5" s="229" t="s">
        <v>113</v>
      </c>
      <c r="E5" s="228" t="s">
        <v>97</v>
      </c>
      <c r="F5" s="227" t="s">
        <v>112</v>
      </c>
      <c r="G5" s="226" t="s">
        <v>111</v>
      </c>
      <c r="H5" s="230" t="s">
        <v>98</v>
      </c>
      <c r="I5" s="230" t="s">
        <v>99</v>
      </c>
      <c r="J5" s="231"/>
    </row>
    <row r="6" spans="1:10" s="7" customFormat="1" ht="12" customHeight="1">
      <c r="A6" s="238"/>
      <c r="B6" s="216"/>
      <c r="C6" s="238"/>
      <c r="D6" s="201"/>
      <c r="E6" s="238"/>
      <c r="F6" s="200"/>
      <c r="G6" s="199"/>
      <c r="H6" s="238"/>
      <c r="I6" s="232"/>
      <c r="J6" s="238"/>
    </row>
    <row r="7" spans="1:10" s="7" customFormat="1" ht="30" customHeight="1">
      <c r="A7" s="223">
        <v>2013</v>
      </c>
      <c r="B7" s="225">
        <v>290298</v>
      </c>
      <c r="C7" s="225">
        <v>36381</v>
      </c>
      <c r="D7" s="225">
        <v>39282</v>
      </c>
      <c r="E7" s="225">
        <v>3181</v>
      </c>
      <c r="F7" s="225">
        <v>12960</v>
      </c>
      <c r="G7" s="225">
        <v>12198</v>
      </c>
      <c r="H7" s="225">
        <v>80703</v>
      </c>
      <c r="I7" s="225">
        <v>4774</v>
      </c>
      <c r="J7" s="224">
        <v>2013</v>
      </c>
    </row>
    <row r="8" spans="1:10" s="41" customFormat="1" ht="30" customHeight="1">
      <c r="A8" s="223">
        <v>2014</v>
      </c>
      <c r="B8" s="361">
        <v>256777</v>
      </c>
      <c r="C8" s="361">
        <v>22688</v>
      </c>
      <c r="D8" s="361">
        <v>8744</v>
      </c>
      <c r="E8" s="361">
        <v>3063</v>
      </c>
      <c r="F8" s="361">
        <v>12080</v>
      </c>
      <c r="G8" s="361">
        <v>8400</v>
      </c>
      <c r="H8" s="361">
        <v>91653</v>
      </c>
      <c r="I8" s="361">
        <v>5396</v>
      </c>
      <c r="J8" s="224">
        <v>2014</v>
      </c>
    </row>
    <row r="9" spans="1:10" s="41" customFormat="1" ht="30" customHeight="1">
      <c r="A9" s="223">
        <v>2015</v>
      </c>
      <c r="B9" s="389">
        <v>317118</v>
      </c>
      <c r="C9" s="389">
        <v>18776</v>
      </c>
      <c r="D9" s="389">
        <v>9441</v>
      </c>
      <c r="E9" s="389">
        <v>3205</v>
      </c>
      <c r="F9" s="389">
        <v>16591</v>
      </c>
      <c r="G9" s="389">
        <v>8451</v>
      </c>
      <c r="H9" s="389">
        <v>104084</v>
      </c>
      <c r="I9" s="389">
        <v>6731</v>
      </c>
      <c r="J9" s="224">
        <v>2015</v>
      </c>
    </row>
    <row r="10" spans="1:10" s="41" customFormat="1" ht="30" customHeight="1">
      <c r="A10" s="223">
        <v>2016</v>
      </c>
      <c r="B10" s="405">
        <v>380417</v>
      </c>
      <c r="C10" s="405">
        <v>23359</v>
      </c>
      <c r="D10" s="405">
        <v>7783</v>
      </c>
      <c r="E10" s="405">
        <v>3690</v>
      </c>
      <c r="F10" s="405">
        <v>9553</v>
      </c>
      <c r="G10" s="405">
        <v>9013</v>
      </c>
      <c r="H10" s="405">
        <v>109877</v>
      </c>
      <c r="I10" s="405">
        <v>7136</v>
      </c>
      <c r="J10" s="224">
        <v>2016</v>
      </c>
    </row>
    <row r="11" spans="1:10" s="41" customFormat="1" ht="30" customHeight="1">
      <c r="A11" s="223">
        <v>2017</v>
      </c>
      <c r="B11" s="415">
        <v>300543</v>
      </c>
      <c r="C11" s="415">
        <v>29023</v>
      </c>
      <c r="D11" s="415">
        <v>4733</v>
      </c>
      <c r="E11" s="415">
        <v>4145</v>
      </c>
      <c r="F11" s="415">
        <v>9155</v>
      </c>
      <c r="G11" s="415">
        <v>11780</v>
      </c>
      <c r="H11" s="415">
        <v>112112</v>
      </c>
      <c r="I11" s="415">
        <v>7323</v>
      </c>
      <c r="J11" s="224">
        <v>2017</v>
      </c>
    </row>
    <row r="12" spans="1:10" s="7" customFormat="1" ht="30" customHeight="1">
      <c r="A12" s="457">
        <v>2018</v>
      </c>
      <c r="B12" s="458">
        <v>409890</v>
      </c>
      <c r="C12" s="458">
        <v>25278</v>
      </c>
      <c r="D12" s="458">
        <v>4281</v>
      </c>
      <c r="E12" s="458">
        <v>5398</v>
      </c>
      <c r="F12" s="458">
        <v>15398</v>
      </c>
      <c r="G12" s="458">
        <v>14064</v>
      </c>
      <c r="H12" s="458">
        <v>123930</v>
      </c>
      <c r="I12" s="458">
        <v>7111</v>
      </c>
      <c r="J12" s="459">
        <v>2018</v>
      </c>
    </row>
    <row r="13" spans="1:10" s="7" customFormat="1" ht="10.5" customHeight="1">
      <c r="A13" s="222"/>
      <c r="B13" s="221"/>
      <c r="C13" s="221"/>
      <c r="D13" s="221"/>
      <c r="E13" s="221"/>
      <c r="F13" s="221"/>
      <c r="G13" s="221"/>
      <c r="H13" s="221"/>
      <c r="I13" s="221"/>
      <c r="J13" s="220"/>
    </row>
    <row r="14" spans="1:10" s="7" customFormat="1" ht="19.5" customHeight="1">
      <c r="A14" s="208" t="s">
        <v>351</v>
      </c>
      <c r="B14" s="219"/>
      <c r="C14" s="219"/>
      <c r="D14" s="219"/>
      <c r="E14" s="219"/>
      <c r="F14" s="219"/>
      <c r="G14" s="219"/>
      <c r="H14" s="219"/>
      <c r="I14" s="219"/>
      <c r="J14" s="104" t="s">
        <v>360</v>
      </c>
    </row>
    <row r="15" spans="1:10" s="7" customFormat="1" ht="41.25" customHeight="1">
      <c r="A15" s="208"/>
      <c r="B15" s="219"/>
      <c r="C15" s="219"/>
      <c r="D15" s="219"/>
      <c r="E15" s="219"/>
      <c r="F15" s="219"/>
      <c r="G15" s="219"/>
      <c r="H15" s="219"/>
      <c r="I15" s="219"/>
      <c r="J15" s="104"/>
    </row>
    <row r="16" spans="1:10" s="7" customFormat="1" ht="24.75" customHeight="1">
      <c r="A16" s="244" t="s">
        <v>146</v>
      </c>
      <c r="B16" s="243"/>
      <c r="C16" s="243"/>
      <c r="D16" s="243"/>
      <c r="E16" s="243"/>
      <c r="F16" s="243" t="s">
        <v>156</v>
      </c>
      <c r="G16" s="243"/>
      <c r="H16" s="243"/>
      <c r="I16" s="244"/>
      <c r="J16" s="218"/>
    </row>
    <row r="17" spans="1:10" s="7" customFormat="1" ht="24.75" customHeight="1" thickBot="1">
      <c r="A17" s="242" t="s">
        <v>17</v>
      </c>
      <c r="B17" s="241"/>
      <c r="C17" s="241"/>
      <c r="D17" s="241"/>
      <c r="E17" s="241"/>
      <c r="F17" s="241"/>
      <c r="G17" s="241"/>
      <c r="H17" s="241"/>
      <c r="J17" s="239" t="s">
        <v>169</v>
      </c>
    </row>
    <row r="18" spans="1:10" s="7" customFormat="1" ht="16.5" customHeight="1" thickTop="1">
      <c r="A18" s="238"/>
      <c r="B18" s="237" t="s">
        <v>170</v>
      </c>
      <c r="C18" s="237" t="s">
        <v>171</v>
      </c>
      <c r="D18" s="217" t="s">
        <v>172</v>
      </c>
      <c r="E18" s="236" t="s">
        <v>173</v>
      </c>
      <c r="F18" s="390" t="s">
        <v>174</v>
      </c>
      <c r="G18" s="237" t="s">
        <v>175</v>
      </c>
      <c r="H18" s="544" t="s">
        <v>176</v>
      </c>
      <c r="I18" s="545"/>
    </row>
    <row r="19" spans="1:10" s="7" customFormat="1" ht="16.5" customHeight="1">
      <c r="A19" s="238" t="s">
        <v>177</v>
      </c>
      <c r="B19" s="234" t="s">
        <v>178</v>
      </c>
      <c r="C19" s="234" t="s">
        <v>179</v>
      </c>
      <c r="D19" s="238"/>
      <c r="E19" s="216" t="s">
        <v>180</v>
      </c>
      <c r="F19" s="238"/>
      <c r="G19" s="234"/>
      <c r="I19" s="232"/>
      <c r="J19" s="238" t="s">
        <v>181</v>
      </c>
    </row>
    <row r="20" spans="1:10" s="7" customFormat="1" ht="24.75" customHeight="1">
      <c r="A20" s="231"/>
      <c r="B20" s="215" t="s">
        <v>182</v>
      </c>
      <c r="C20" s="215" t="s">
        <v>183</v>
      </c>
      <c r="D20" s="214" t="s">
        <v>184</v>
      </c>
      <c r="E20" s="228" t="s">
        <v>185</v>
      </c>
      <c r="F20" s="203" t="s">
        <v>186</v>
      </c>
      <c r="G20" s="230" t="s">
        <v>187</v>
      </c>
      <c r="H20" s="546" t="s">
        <v>188</v>
      </c>
      <c r="I20" s="547"/>
      <c r="J20" s="231"/>
    </row>
    <row r="21" spans="1:10" s="7" customFormat="1" ht="27" customHeight="1">
      <c r="A21" s="223">
        <v>2013</v>
      </c>
      <c r="B21" s="225">
        <v>7834</v>
      </c>
      <c r="C21" s="225">
        <v>1330</v>
      </c>
      <c r="D21" s="225">
        <v>34570</v>
      </c>
      <c r="E21" s="225">
        <v>19148</v>
      </c>
      <c r="F21" s="202">
        <v>0</v>
      </c>
      <c r="G21" s="225">
        <v>1366</v>
      </c>
      <c r="H21" s="542">
        <v>36571</v>
      </c>
      <c r="I21" s="543"/>
      <c r="J21" s="224">
        <v>2013</v>
      </c>
    </row>
    <row r="22" spans="1:10" s="41" customFormat="1" ht="27" customHeight="1">
      <c r="A22" s="223">
        <v>2014</v>
      </c>
      <c r="B22" s="361">
        <v>6854</v>
      </c>
      <c r="C22" s="361">
        <v>722</v>
      </c>
      <c r="D22" s="361">
        <v>42219</v>
      </c>
      <c r="E22" s="361">
        <v>15467</v>
      </c>
      <c r="F22" s="202">
        <v>0</v>
      </c>
      <c r="G22" s="361">
        <v>1236</v>
      </c>
      <c r="H22" s="542">
        <v>38255</v>
      </c>
      <c r="I22" s="543"/>
      <c r="J22" s="224">
        <v>2014</v>
      </c>
    </row>
    <row r="23" spans="1:10" s="41" customFormat="1" ht="27" customHeight="1">
      <c r="A23" s="223">
        <v>2015</v>
      </c>
      <c r="B23" s="389">
        <v>10995</v>
      </c>
      <c r="C23" s="389">
        <v>1090</v>
      </c>
      <c r="D23" s="389">
        <v>49402</v>
      </c>
      <c r="E23" s="389">
        <v>20394</v>
      </c>
      <c r="F23" s="202">
        <v>0</v>
      </c>
      <c r="G23" s="389">
        <v>27003</v>
      </c>
      <c r="H23" s="542">
        <v>40955</v>
      </c>
      <c r="I23" s="543"/>
      <c r="J23" s="224">
        <v>2015</v>
      </c>
    </row>
    <row r="24" spans="1:10" s="41" customFormat="1" ht="27" customHeight="1">
      <c r="A24" s="223">
        <v>2016</v>
      </c>
      <c r="B24" s="405">
        <v>198674</v>
      </c>
      <c r="C24" s="405">
        <v>761</v>
      </c>
      <c r="D24" s="405">
        <v>49666</v>
      </c>
      <c r="E24" s="405">
        <v>24802</v>
      </c>
      <c r="F24" s="202">
        <v>0</v>
      </c>
      <c r="G24" s="405">
        <v>72472</v>
      </c>
      <c r="H24" s="542">
        <v>42437</v>
      </c>
      <c r="I24" s="543"/>
      <c r="J24" s="224">
        <v>2016</v>
      </c>
    </row>
    <row r="25" spans="1:10" s="41" customFormat="1" ht="27" customHeight="1">
      <c r="A25" s="223">
        <v>2017</v>
      </c>
      <c r="B25" s="419">
        <v>17551</v>
      </c>
      <c r="C25" s="419">
        <v>1390</v>
      </c>
      <c r="D25" s="419">
        <v>37587</v>
      </c>
      <c r="E25" s="419">
        <v>21260</v>
      </c>
      <c r="F25" s="420">
        <v>0</v>
      </c>
      <c r="G25" s="421">
        <v>0</v>
      </c>
      <c r="H25" s="542">
        <v>44485</v>
      </c>
      <c r="I25" s="543"/>
      <c r="J25" s="224">
        <v>2017</v>
      </c>
    </row>
    <row r="26" spans="1:10" s="465" customFormat="1" ht="27" customHeight="1">
      <c r="A26" s="460">
        <v>2018</v>
      </c>
      <c r="B26" s="461">
        <v>19414</v>
      </c>
      <c r="C26" s="461">
        <v>1465</v>
      </c>
      <c r="D26" s="461">
        <v>45131</v>
      </c>
      <c r="E26" s="461">
        <v>21398</v>
      </c>
      <c r="F26" s="462">
        <v>0</v>
      </c>
      <c r="G26" s="463">
        <v>75206</v>
      </c>
      <c r="H26" s="540">
        <v>51816</v>
      </c>
      <c r="I26" s="541"/>
      <c r="J26" s="464">
        <v>2018</v>
      </c>
    </row>
    <row r="27" spans="1:10" s="7" customFormat="1" ht="3.75" customHeight="1">
      <c r="A27" s="222"/>
      <c r="B27" s="221"/>
      <c r="C27" s="221"/>
      <c r="D27" s="221"/>
      <c r="E27" s="221"/>
      <c r="F27" s="213"/>
      <c r="G27" s="221"/>
      <c r="H27" s="221"/>
      <c r="I27" s="212"/>
      <c r="J27" s="220"/>
    </row>
    <row r="28" spans="1:10" s="7" customFormat="1" ht="13.5" customHeight="1">
      <c r="A28" s="208" t="s">
        <v>351</v>
      </c>
      <c r="B28" s="211"/>
      <c r="C28" s="211"/>
      <c r="D28" s="211"/>
      <c r="E28" s="211"/>
      <c r="F28" s="210"/>
      <c r="G28" s="211"/>
      <c r="H28" s="209"/>
      <c r="I28" s="210"/>
      <c r="J28" s="104" t="s">
        <v>360</v>
      </c>
    </row>
    <row r="29" spans="1:10" s="7" customFormat="1" ht="13.5" customHeight="1">
      <c r="A29" s="162" t="s">
        <v>231</v>
      </c>
      <c r="B29" s="211"/>
      <c r="C29" s="211"/>
      <c r="D29" s="211"/>
      <c r="E29" s="211"/>
      <c r="F29" s="210"/>
      <c r="G29" s="211"/>
      <c r="H29" s="209"/>
      <c r="I29" s="210"/>
      <c r="J29" s="211"/>
    </row>
    <row r="30" spans="1:10" s="7" customFormat="1" ht="13.5" customHeight="1">
      <c r="A30" s="207"/>
      <c r="B30" s="211"/>
      <c r="C30" s="211"/>
      <c r="D30" s="211"/>
      <c r="E30" s="211"/>
      <c r="F30" s="210"/>
      <c r="G30" s="211"/>
      <c r="H30" s="209"/>
      <c r="I30" s="210"/>
      <c r="J30" s="211"/>
    </row>
    <row r="31" spans="1:10">
      <c r="A31" s="17"/>
    </row>
    <row r="32" spans="1:10">
      <c r="A32" s="17"/>
    </row>
    <row r="33" spans="1:1">
      <c r="A33" s="17"/>
    </row>
  </sheetData>
  <mergeCells count="8">
    <mergeCell ref="H26:I26"/>
    <mergeCell ref="H22:I22"/>
    <mergeCell ref="H18:I18"/>
    <mergeCell ref="H20:I20"/>
    <mergeCell ref="H21:I21"/>
    <mergeCell ref="H23:I23"/>
    <mergeCell ref="H24:I24"/>
    <mergeCell ref="H25:I25"/>
  </mergeCells>
  <phoneticPr fontId="2" type="noConversion"/>
  <pageMargins left="0.39370078740157483" right="0.39370078740157483" top="0.78740157480314965" bottom="0.78740157480314965" header="0" footer="0"/>
  <pageSetup paperSize="150" scale="92" orientation="portrait" horizontalDpi="2400" verticalDpi="2400" r:id="rId1"/>
  <headerFooter scaleWithDoc="0" alignWithMargins="0"/>
  <colBreaks count="1" manualBreakCount="1">
    <brk id="5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"/>
  <sheetViews>
    <sheetView view="pageBreakPreview" zoomScale="85" zoomScaleNormal="100" zoomScaleSheetLayoutView="85" workbookViewId="0">
      <pane xSplit="1" ySplit="8" topLeftCell="B9" activePane="bottomRight" state="frozen"/>
      <selection activeCell="D12" sqref="D12"/>
      <selection pane="topRight" activeCell="D12" sqref="D12"/>
      <selection pane="bottomLeft" activeCell="D12" sqref="D12"/>
      <selection pane="bottomRight" activeCell="A2" sqref="A2"/>
    </sheetView>
  </sheetViews>
  <sheetFormatPr defaultRowHeight="15"/>
  <cols>
    <col min="1" max="1" width="20.77734375" style="39" customWidth="1"/>
    <col min="2" max="6" width="20.77734375" style="282" customWidth="1"/>
    <col min="7" max="7" width="20.77734375" style="283" customWidth="1"/>
    <col min="8" max="16384" width="8.88671875" style="282"/>
  </cols>
  <sheetData>
    <row r="1" spans="1:7" s="275" customFormat="1" ht="25.5" customHeight="1">
      <c r="A1" s="529" t="s">
        <v>128</v>
      </c>
      <c r="B1" s="529"/>
      <c r="C1" s="529"/>
      <c r="D1" s="529" t="s">
        <v>129</v>
      </c>
      <c r="E1" s="529"/>
      <c r="F1" s="529"/>
      <c r="G1" s="529"/>
    </row>
    <row r="2" spans="1:7" s="161" customFormat="1" ht="26.25" customHeight="1" thickBot="1">
      <c r="A2" s="52" t="s">
        <v>118</v>
      </c>
      <c r="B2" s="51"/>
      <c r="C2" s="51"/>
      <c r="D2" s="31"/>
      <c r="E2" s="31"/>
      <c r="F2" s="51"/>
      <c r="G2" s="51" t="s">
        <v>127</v>
      </c>
    </row>
    <row r="3" spans="1:7" s="163" customFormat="1" ht="28.5" customHeight="1" thickTop="1">
      <c r="A3" s="530" t="s">
        <v>77</v>
      </c>
      <c r="B3" s="526" t="s">
        <v>7</v>
      </c>
      <c r="C3" s="551"/>
      <c r="D3" s="551" t="s">
        <v>20</v>
      </c>
      <c r="E3" s="551"/>
      <c r="F3" s="550" t="s">
        <v>144</v>
      </c>
      <c r="G3" s="548" t="s">
        <v>114</v>
      </c>
    </row>
    <row r="4" spans="1:7" s="163" customFormat="1" ht="34.5" customHeight="1">
      <c r="A4" s="531"/>
      <c r="B4" s="100" t="s">
        <v>15</v>
      </c>
      <c r="C4" s="100" t="s">
        <v>21</v>
      </c>
      <c r="D4" s="102" t="s">
        <v>22</v>
      </c>
      <c r="E4" s="101" t="s">
        <v>13</v>
      </c>
      <c r="F4" s="527"/>
      <c r="G4" s="549"/>
    </row>
    <row r="5" spans="1:7" s="163" customFormat="1" ht="33" hidden="1" customHeight="1">
      <c r="A5" s="44">
        <v>1994</v>
      </c>
      <c r="B5" s="276" t="s">
        <v>0</v>
      </c>
      <c r="C5" s="277" t="s">
        <v>0</v>
      </c>
      <c r="D5" s="277" t="s">
        <v>0</v>
      </c>
      <c r="E5" s="277" t="s">
        <v>0</v>
      </c>
      <c r="F5" s="277" t="s">
        <v>0</v>
      </c>
      <c r="G5" s="278">
        <v>1994</v>
      </c>
    </row>
    <row r="6" spans="1:7" s="163" customFormat="1" ht="33" hidden="1" customHeight="1">
      <c r="A6" s="44">
        <v>1995</v>
      </c>
      <c r="B6" s="276">
        <v>99072</v>
      </c>
      <c r="C6" s="277">
        <v>100</v>
      </c>
      <c r="D6" s="277">
        <v>81659</v>
      </c>
      <c r="E6" s="277">
        <v>100</v>
      </c>
      <c r="F6" s="277">
        <v>82.4</v>
      </c>
      <c r="G6" s="278">
        <v>1995</v>
      </c>
    </row>
    <row r="7" spans="1:7" s="163" customFormat="1" ht="33" hidden="1" customHeight="1">
      <c r="A7" s="44">
        <v>1996</v>
      </c>
      <c r="B7" s="276">
        <v>129281</v>
      </c>
      <c r="C7" s="277">
        <v>100</v>
      </c>
      <c r="D7" s="277">
        <v>101112</v>
      </c>
      <c r="E7" s="277">
        <v>100</v>
      </c>
      <c r="F7" s="277">
        <v>78</v>
      </c>
      <c r="G7" s="278">
        <v>1996</v>
      </c>
    </row>
    <row r="8" spans="1:7" s="163" customFormat="1" ht="39.75" hidden="1" customHeight="1">
      <c r="A8" s="44">
        <v>1997</v>
      </c>
      <c r="B8" s="276">
        <v>143407</v>
      </c>
      <c r="C8" s="277">
        <v>100</v>
      </c>
      <c r="D8" s="277">
        <v>104240</v>
      </c>
      <c r="E8" s="277">
        <v>100</v>
      </c>
      <c r="F8" s="279">
        <f>D8/B8*100</f>
        <v>72.688223029559225</v>
      </c>
      <c r="G8" s="278">
        <f>A8</f>
        <v>1997</v>
      </c>
    </row>
    <row r="9" spans="1:7" s="163" customFormat="1" ht="24.95" customHeight="1">
      <c r="A9" s="44">
        <v>2013</v>
      </c>
      <c r="B9" s="322">
        <v>316930</v>
      </c>
      <c r="C9" s="323">
        <v>100</v>
      </c>
      <c r="D9" s="321">
        <v>278463</v>
      </c>
      <c r="E9" s="323">
        <v>100</v>
      </c>
      <c r="F9" s="323">
        <v>87.862619505884581</v>
      </c>
      <c r="G9" s="278">
        <v>2013</v>
      </c>
    </row>
    <row r="10" spans="1:7" s="163" customFormat="1" ht="24.95" customHeight="1">
      <c r="A10" s="44">
        <v>2014</v>
      </c>
      <c r="B10" s="322">
        <v>289295</v>
      </c>
      <c r="C10" s="323">
        <v>100</v>
      </c>
      <c r="D10" s="321">
        <v>238569</v>
      </c>
      <c r="E10" s="323">
        <v>100</v>
      </c>
      <c r="F10" s="323">
        <v>82.5</v>
      </c>
      <c r="G10" s="278">
        <v>2014</v>
      </c>
    </row>
    <row r="11" spans="1:7" s="163" customFormat="1" ht="24.95" customHeight="1">
      <c r="A11" s="44">
        <v>2015</v>
      </c>
      <c r="B11" s="322">
        <v>317118</v>
      </c>
      <c r="C11" s="323">
        <v>100</v>
      </c>
      <c r="D11" s="321">
        <v>276087</v>
      </c>
      <c r="E11" s="323">
        <v>100</v>
      </c>
      <c r="F11" s="323">
        <v>87.1</v>
      </c>
      <c r="G11" s="278">
        <v>2015</v>
      </c>
    </row>
    <row r="12" spans="1:7" s="163" customFormat="1" ht="24.95" customHeight="1">
      <c r="A12" s="44">
        <v>2016</v>
      </c>
      <c r="B12" s="322">
        <v>429011</v>
      </c>
      <c r="C12" s="323">
        <v>100</v>
      </c>
      <c r="D12" s="321">
        <v>291990</v>
      </c>
      <c r="E12" s="323">
        <v>100</v>
      </c>
      <c r="F12" s="323">
        <v>68.099999999999994</v>
      </c>
      <c r="G12" s="278">
        <v>2016</v>
      </c>
    </row>
    <row r="13" spans="1:7" s="163" customFormat="1" ht="24.95" customHeight="1">
      <c r="A13" s="44">
        <v>2017</v>
      </c>
      <c r="B13" s="322">
        <v>487228</v>
      </c>
      <c r="C13" s="323">
        <v>100</v>
      </c>
      <c r="D13" s="321">
        <v>300543</v>
      </c>
      <c r="E13" s="323">
        <v>100</v>
      </c>
      <c r="F13" s="323">
        <v>61.7</v>
      </c>
      <c r="G13" s="278">
        <v>2017</v>
      </c>
    </row>
    <row r="14" spans="1:7" s="469" customFormat="1" ht="24.95" customHeight="1">
      <c r="A14" s="435">
        <v>2018</v>
      </c>
      <c r="B14" s="466">
        <f>SUM(B15:B28)</f>
        <v>520984</v>
      </c>
      <c r="C14" s="467">
        <f>SUM(C15:C28)</f>
        <v>100</v>
      </c>
      <c r="D14" s="302">
        <f>SUM(D15:D28)</f>
        <v>338117</v>
      </c>
      <c r="E14" s="467">
        <f>SUM(E15:E28)</f>
        <v>100.00000000000001</v>
      </c>
      <c r="F14" s="467">
        <f>D14/B14*100</f>
        <v>64.899689817729524</v>
      </c>
      <c r="G14" s="468">
        <v>2018</v>
      </c>
    </row>
    <row r="15" spans="1:7" s="247" customFormat="1" ht="24.95" customHeight="1">
      <c r="A15" s="23" t="s">
        <v>100</v>
      </c>
      <c r="B15" s="470">
        <v>27044</v>
      </c>
      <c r="C15" s="471">
        <f>(B15*100)/B14</f>
        <v>5.190946363036101</v>
      </c>
      <c r="D15" s="472">
        <v>25290</v>
      </c>
      <c r="E15" s="471">
        <f>(D15*100)/D14</f>
        <v>7.4796594078381151</v>
      </c>
      <c r="F15" s="467">
        <f>D15/B15*100</f>
        <v>93.514273036533055</v>
      </c>
      <c r="G15" s="280" t="s">
        <v>192</v>
      </c>
    </row>
    <row r="16" spans="1:7" s="247" customFormat="1" ht="24.95" customHeight="1">
      <c r="A16" s="23" t="s">
        <v>101</v>
      </c>
      <c r="B16" s="470">
        <v>5295</v>
      </c>
      <c r="C16" s="471">
        <f>(B16*100)/B14</f>
        <v>1.0163459914315986</v>
      </c>
      <c r="D16" s="472">
        <v>4888</v>
      </c>
      <c r="E16" s="471">
        <f>(D16*100)/D14</f>
        <v>1.4456534276596562</v>
      </c>
      <c r="F16" s="467">
        <f t="shared" ref="F16:F28" si="0">D16/B16*100</f>
        <v>92.313503305004716</v>
      </c>
      <c r="G16" s="280" t="s">
        <v>113</v>
      </c>
    </row>
    <row r="17" spans="1:7" s="247" customFormat="1" ht="24.95" customHeight="1">
      <c r="A17" s="23" t="s">
        <v>193</v>
      </c>
      <c r="B17" s="470">
        <v>5398</v>
      </c>
      <c r="C17" s="471">
        <f>(B17*100)/B14</f>
        <v>1.0361162722847534</v>
      </c>
      <c r="D17" s="472">
        <v>5374</v>
      </c>
      <c r="E17" s="471">
        <f>(D17*100)/D14</f>
        <v>1.5893906547141965</v>
      </c>
      <c r="F17" s="467">
        <f t="shared" si="0"/>
        <v>99.555390885513148</v>
      </c>
      <c r="G17" s="280" t="s">
        <v>194</v>
      </c>
    </row>
    <row r="18" spans="1:7" s="247" customFormat="1" ht="24.95" customHeight="1">
      <c r="A18" s="23" t="s">
        <v>103</v>
      </c>
      <c r="B18" s="470">
        <v>20643</v>
      </c>
      <c r="C18" s="471">
        <f>(B18*100)/B14</f>
        <v>3.9623097830259661</v>
      </c>
      <c r="D18" s="472">
        <v>14069</v>
      </c>
      <c r="E18" s="471">
        <f>(D18*100)/D14</f>
        <v>4.1609856943010852</v>
      </c>
      <c r="F18" s="467">
        <f t="shared" si="0"/>
        <v>68.153853606549433</v>
      </c>
      <c r="G18" s="280" t="s">
        <v>195</v>
      </c>
    </row>
    <row r="19" spans="1:7" s="247" customFormat="1" ht="24.95" customHeight="1">
      <c r="A19" s="23" t="s">
        <v>104</v>
      </c>
      <c r="B19" s="470">
        <v>14064</v>
      </c>
      <c r="C19" s="471">
        <f>(B19*100)/B14</f>
        <v>2.6995070865899913</v>
      </c>
      <c r="D19" s="472">
        <v>12945</v>
      </c>
      <c r="E19" s="471">
        <f>(D19*100)/D14</f>
        <v>3.8285563872860577</v>
      </c>
      <c r="F19" s="467">
        <f t="shared" si="0"/>
        <v>92.043515358361773</v>
      </c>
      <c r="G19" s="280" t="s">
        <v>196</v>
      </c>
    </row>
    <row r="20" spans="1:7" s="247" customFormat="1" ht="24.95" customHeight="1">
      <c r="A20" s="23" t="s">
        <v>197</v>
      </c>
      <c r="B20" s="470">
        <v>125756</v>
      </c>
      <c r="C20" s="471">
        <f>(B20*100)/B14</f>
        <v>24.138169310381894</v>
      </c>
      <c r="D20" s="472">
        <v>120969</v>
      </c>
      <c r="E20" s="471">
        <f>(D20*100)/D14</f>
        <v>35.777260534075481</v>
      </c>
      <c r="F20" s="467">
        <f t="shared" si="0"/>
        <v>96.193422182639395</v>
      </c>
      <c r="G20" s="280" t="s">
        <v>198</v>
      </c>
    </row>
    <row r="21" spans="1:7" s="247" customFormat="1" ht="24.95" customHeight="1">
      <c r="A21" s="424" t="s">
        <v>199</v>
      </c>
      <c r="B21" s="470">
        <v>7516</v>
      </c>
      <c r="C21" s="471">
        <f>(B21*100)/B14</f>
        <v>1.4426546688573929</v>
      </c>
      <c r="D21" s="472">
        <v>6710</v>
      </c>
      <c r="E21" s="471">
        <f>(D21*100)/D14</f>
        <v>1.9845201513085706</v>
      </c>
      <c r="F21" s="467">
        <f t="shared" si="0"/>
        <v>89.276210750399144</v>
      </c>
      <c r="G21" s="280" t="s">
        <v>200</v>
      </c>
    </row>
    <row r="22" spans="1:7" s="247" customFormat="1" ht="24.95" customHeight="1">
      <c r="A22" s="424" t="s">
        <v>170</v>
      </c>
      <c r="B22" s="470">
        <v>33685</v>
      </c>
      <c r="C22" s="471">
        <f>(B22*100)/B14</f>
        <v>6.4656496168788289</v>
      </c>
      <c r="D22" s="472">
        <v>24241</v>
      </c>
      <c r="E22" s="471">
        <f>(D22*100)/D14</f>
        <v>7.169411771664838</v>
      </c>
      <c r="F22" s="467">
        <f t="shared" si="0"/>
        <v>71.963782098857052</v>
      </c>
      <c r="G22" s="280" t="s">
        <v>201</v>
      </c>
    </row>
    <row r="23" spans="1:7" s="247" customFormat="1" ht="24.95" customHeight="1">
      <c r="A23" s="424" t="s">
        <v>202</v>
      </c>
      <c r="B23" s="470">
        <v>1751</v>
      </c>
      <c r="C23" s="471">
        <f>(B23*100)/B14</f>
        <v>0.33609477450363157</v>
      </c>
      <c r="D23" s="472">
        <v>1478</v>
      </c>
      <c r="E23" s="471">
        <f>(D23*100)/D14</f>
        <v>0.43712679338808758</v>
      </c>
      <c r="F23" s="467">
        <f t="shared" si="0"/>
        <v>84.40890919474586</v>
      </c>
      <c r="G23" s="280" t="s">
        <v>384</v>
      </c>
    </row>
    <row r="24" spans="1:7" s="247" customFormat="1" ht="24.95" customHeight="1">
      <c r="A24" s="8" t="s">
        <v>172</v>
      </c>
      <c r="B24" s="470">
        <v>109626</v>
      </c>
      <c r="C24" s="471">
        <f>(B24*100)/B14</f>
        <v>21.042104939882989</v>
      </c>
      <c r="D24" s="472">
        <v>49920</v>
      </c>
      <c r="E24" s="471">
        <f>(D24*100)/D14</f>
        <v>14.764120112268831</v>
      </c>
      <c r="F24" s="467">
        <f t="shared" si="0"/>
        <v>45.536642767226752</v>
      </c>
      <c r="G24" s="280" t="s">
        <v>203</v>
      </c>
    </row>
    <row r="25" spans="1:7" s="247" customFormat="1" ht="24.95" customHeight="1">
      <c r="A25" s="8" t="s">
        <v>173</v>
      </c>
      <c r="B25" s="470">
        <v>43280</v>
      </c>
      <c r="C25" s="471">
        <f>(B25*100)/B14</f>
        <v>8.3073568478110644</v>
      </c>
      <c r="D25" s="472">
        <v>21083</v>
      </c>
      <c r="E25" s="471">
        <f>(D25*100)/D14</f>
        <v>6.235415551421549</v>
      </c>
      <c r="F25" s="467">
        <f t="shared" si="0"/>
        <v>48.713031423290204</v>
      </c>
      <c r="G25" s="280" t="s">
        <v>204</v>
      </c>
    </row>
    <row r="26" spans="1:7" s="247" customFormat="1" ht="24.95" customHeight="1">
      <c r="A26" s="8" t="s">
        <v>174</v>
      </c>
      <c r="B26" s="300"/>
      <c r="C26" s="471" t="s">
        <v>0</v>
      </c>
      <c r="D26" s="300"/>
      <c r="E26" s="471" t="s">
        <v>0</v>
      </c>
      <c r="F26" s="467" t="s">
        <v>0</v>
      </c>
      <c r="G26" s="280" t="s">
        <v>186</v>
      </c>
    </row>
    <row r="27" spans="1:7" s="247" customFormat="1" ht="24.95" customHeight="1">
      <c r="A27" s="8" t="s">
        <v>205</v>
      </c>
      <c r="B27" s="470">
        <v>75110</v>
      </c>
      <c r="C27" s="471">
        <f>(B27*100)/B14</f>
        <v>14.416949464858806</v>
      </c>
      <c r="D27" s="300">
        <v>0</v>
      </c>
      <c r="E27" s="471" t="s">
        <v>0</v>
      </c>
      <c r="F27" s="467" t="s">
        <v>0</v>
      </c>
      <c r="G27" s="280" t="s">
        <v>187</v>
      </c>
    </row>
    <row r="28" spans="1:7" s="281" customFormat="1" ht="24.95" customHeight="1">
      <c r="A28" s="281" t="s">
        <v>206</v>
      </c>
      <c r="B28" s="473">
        <v>51816</v>
      </c>
      <c r="C28" s="474">
        <f>(B28*100)/B14</f>
        <v>9.9457948804569813</v>
      </c>
      <c r="D28" s="475">
        <v>51150</v>
      </c>
      <c r="E28" s="474">
        <f>(D28*100)/D14</f>
        <v>15.127899514073532</v>
      </c>
      <c r="F28" s="476">
        <f t="shared" si="0"/>
        <v>98.714682723483094</v>
      </c>
      <c r="G28" s="477" t="s">
        <v>188</v>
      </c>
    </row>
    <row r="29" spans="1:7" s="21" customFormat="1" ht="15" customHeight="1">
      <c r="A29" s="7" t="s">
        <v>66</v>
      </c>
      <c r="G29" s="104" t="s">
        <v>360</v>
      </c>
    </row>
    <row r="30" spans="1:7" s="163" customFormat="1" ht="15" customHeight="1">
      <c r="A30" s="7" t="s">
        <v>232</v>
      </c>
      <c r="G30" s="169"/>
    </row>
    <row r="31" spans="1:7">
      <c r="A31" s="7" t="s">
        <v>233</v>
      </c>
    </row>
  </sheetData>
  <customSheetViews>
    <customSheetView guid="{ADEEC80D-3223-4B61-9B4F-C709FA7414FB}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7">
    <mergeCell ref="A1:C1"/>
    <mergeCell ref="A3:A4"/>
    <mergeCell ref="D1:G1"/>
    <mergeCell ref="G3:G4"/>
    <mergeCell ref="F3:F4"/>
    <mergeCell ref="D3:E3"/>
    <mergeCell ref="B3:C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9</vt:i4>
      </vt:variant>
    </vt:vector>
  </HeadingPairs>
  <TitlesOfParts>
    <vt:vector size="23" baseType="lpstr">
      <vt:lpstr>1. 국세징수</vt:lpstr>
      <vt:lpstr>2. 지방세부담</vt:lpstr>
      <vt:lpstr>3. 지방세징수</vt:lpstr>
      <vt:lpstr>3. 지방세징수 (2-2)</vt:lpstr>
      <vt:lpstr>4. 예산결산총괄</vt:lpstr>
      <vt:lpstr>5. 일반회계세입예산개요</vt:lpstr>
      <vt:lpstr>6. 일반회계세입결산</vt:lpstr>
      <vt:lpstr>7. 일반회계 세출예산개요</vt:lpstr>
      <vt:lpstr>8. 일반회계세출결산</vt:lpstr>
      <vt:lpstr>9. 특별회계세입세출예산개요(1-2)</vt:lpstr>
      <vt:lpstr>10. 특별회계예산결산</vt:lpstr>
      <vt:lpstr>11. 교육비특별회계세입결산</vt:lpstr>
      <vt:lpstr>12. 교육비특별회계세출결산</vt:lpstr>
      <vt:lpstr>13. 시공유재산</vt:lpstr>
      <vt:lpstr>'1. 국세징수'!Print_Area</vt:lpstr>
      <vt:lpstr>'10. 특별회계예산결산'!Print_Area</vt:lpstr>
      <vt:lpstr>'2. 지방세부담'!Print_Area</vt:lpstr>
      <vt:lpstr>'3. 지방세징수'!Print_Area</vt:lpstr>
      <vt:lpstr>'5. 일반회계세입예산개요'!Print_Area</vt:lpstr>
      <vt:lpstr>'6. 일반회계세입결산'!Print_Area</vt:lpstr>
      <vt:lpstr>'7. 일반회계 세출예산개요'!Print_Area</vt:lpstr>
      <vt:lpstr>'8. 일반회계세출결산'!Print_Area</vt:lpstr>
      <vt:lpstr>'9. 특별회계세입세출예산개요(1-2)'!Print_Area</vt:lpstr>
    </vt:vector>
  </TitlesOfParts>
  <Company>포천군청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전산교육장</dc:creator>
  <cp:lastModifiedBy>user</cp:lastModifiedBy>
  <cp:lastPrinted>2015-05-22T06:17:36Z</cp:lastPrinted>
  <dcterms:created xsi:type="dcterms:W3CDTF">1999-02-11T05:41:53Z</dcterms:created>
  <dcterms:modified xsi:type="dcterms:W3CDTF">2020-12-17T09:00:03Z</dcterms:modified>
</cp:coreProperties>
</file>