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7680" yWindow="270" windowWidth="18915" windowHeight="6750" tabRatio="863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지방세징수'!$A$1:$W$14</definedName>
    <definedName name="_xlnm.Print_Area" localSheetId="0">'1. 국세징수'!$A$1:$Z$17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지방세징수'!$A$1:$W$17</definedName>
    <definedName name="_xlnm.Print_Area" localSheetId="5">'5. 일반회계세입예산개요'!$A$1:$N$17</definedName>
    <definedName name="_xlnm.Print_Area" localSheetId="6">'6. 일반회계세입결산'!$A$1:$G$23</definedName>
    <definedName name="_xlnm.Print_Area" localSheetId="7">'7. 일반회계 세출예산개요'!$A$1:$J$29</definedName>
    <definedName name="_xlnm.Print_Area" localSheetId="8">'8. 일반회계세출결산'!$A$1:$G$31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일반회계세출결산'!$5:$7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일반회계세출결산'!$5:$7</definedName>
  </definedNames>
  <calcPr calcId="162913"/>
  <customWorkbookViews>
    <customWorkbookView name="정상규 - 기본 보기" guid="{ADEEC80D-3223-4B61-9B4F-C709FA7414FB}" mergeInterval="0" personalView="1" maximized="1" windowWidth="1276" windowHeight="879" tabRatio="863" activeSheetId="11"/>
    <customWorkbookView name="박영숙 - 기본 보기" guid="{D7CE71CD-137D-11D8-A976-0010B5D500B4}" mergeInterval="0" personalView="1" maximized="1" windowWidth="1020" windowHeight="607" tabRatio="863" activeSheetId="4"/>
  </customWorkbookViews>
</workbook>
</file>

<file path=xl/calcChain.xml><?xml version="1.0" encoding="utf-8"?>
<calcChain xmlns="http://schemas.openxmlformats.org/spreadsheetml/2006/main">
  <c r="F24" i="21" l="1"/>
  <c r="B24" i="21" s="1"/>
  <c r="C24" i="21"/>
  <c r="F11" i="21"/>
  <c r="B11" i="21" s="1"/>
  <c r="C11" i="21"/>
  <c r="F16" i="9"/>
  <c r="F17" i="9"/>
  <c r="F18" i="9"/>
  <c r="F19" i="9"/>
  <c r="F20" i="9"/>
  <c r="F21" i="9"/>
  <c r="F22" i="9"/>
  <c r="F23" i="9"/>
  <c r="F24" i="9"/>
  <c r="F25" i="9"/>
  <c r="F28" i="9"/>
  <c r="F15" i="9"/>
  <c r="E28" i="9"/>
  <c r="E25" i="9"/>
  <c r="E24" i="9"/>
  <c r="E23" i="9"/>
  <c r="E22" i="9"/>
  <c r="E21" i="9"/>
  <c r="E20" i="9"/>
  <c r="E19" i="9"/>
  <c r="E18" i="9"/>
  <c r="E17" i="9"/>
  <c r="E16" i="9"/>
  <c r="E15" i="9"/>
  <c r="C28" i="9"/>
  <c r="C27" i="9"/>
  <c r="C25" i="9"/>
  <c r="C24" i="9"/>
  <c r="C23" i="9"/>
  <c r="C22" i="9"/>
  <c r="C21" i="9"/>
  <c r="C20" i="9"/>
  <c r="C19" i="9"/>
  <c r="C18" i="9"/>
  <c r="C17" i="9"/>
  <c r="C16" i="9"/>
  <c r="C15" i="9"/>
  <c r="F13" i="8"/>
  <c r="F14" i="8"/>
  <c r="F15" i="8"/>
  <c r="F17" i="8"/>
  <c r="F19" i="8"/>
  <c r="F12" i="8"/>
  <c r="C19" i="8"/>
  <c r="C17" i="8"/>
  <c r="C15" i="8"/>
  <c r="C14" i="8"/>
  <c r="C13" i="8"/>
  <c r="C12" i="8"/>
  <c r="F10" i="12" l="1"/>
  <c r="G9" i="11"/>
  <c r="B9" i="4" l="1"/>
  <c r="L9" i="2"/>
  <c r="D9" i="2"/>
  <c r="C9" i="2" s="1"/>
  <c r="B9" i="2" s="1"/>
  <c r="E14" i="9" l="1"/>
  <c r="C14" i="9"/>
  <c r="D11" i="8" l="1"/>
  <c r="B11" i="8"/>
  <c r="E13" i="8" l="1"/>
  <c r="E12" i="8"/>
  <c r="E17" i="8"/>
  <c r="E15" i="8"/>
  <c r="E19" i="8"/>
  <c r="E14" i="8"/>
  <c r="F11" i="8"/>
  <c r="C9" i="10"/>
  <c r="B9" i="10"/>
  <c r="E9" i="10"/>
  <c r="D9" i="10"/>
  <c r="E11" i="8" l="1"/>
  <c r="F8" i="9"/>
  <c r="G8" i="9"/>
  <c r="B14" i="9"/>
  <c r="D14" i="9"/>
  <c r="F14" i="9" l="1"/>
  <c r="C11" i="8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<sst xmlns="http://schemas.openxmlformats.org/spreadsheetml/2006/main" count="671" uniqueCount="460">
  <si>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</si>
  <si>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</si>
  <si>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</si>
  <si>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</si>
  <si>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</si>
  <si>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</si>
  <si>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</si>
  <si>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</si>
  <si>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</si>
  <si>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</si>
  <si>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</si>
  <si>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</si>
  <si>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</si>
  <si>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</si>
  <si>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Total</t>
  </si>
  <si>
    <t>금액
Amount</t>
    <phoneticPr fontId="2" type="noConversion"/>
  </si>
  <si>
    <t>Year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</si>
  <si>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</si>
  <si>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</si>
  <si>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</si>
  <si>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</si>
  <si>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</si>
  <si>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</si>
  <si>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</si>
  <si>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</si>
  <si>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</si>
  <si>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</si>
  <si>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</si>
  <si>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</si>
  <si>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</si>
  <si>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</si>
  <si>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</si>
  <si>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</si>
  <si>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</si>
  <si>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</si>
  <si>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</si>
  <si>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</si>
  <si>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</si>
  <si>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</si>
  <si>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시 . 군 세  Si, Gun taxes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</si>
  <si>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</si>
  <si>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</si>
  <si>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</si>
  <si>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</si>
  <si>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</si>
  <si>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</si>
  <si>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</si>
  <si>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</si>
  <si>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</si>
  <si>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</si>
  <si>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</si>
  <si>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</si>
  <si>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</si>
  <si>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</si>
  <si>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</si>
  <si>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</si>
  <si>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</si>
  <si>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</si>
  <si>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</si>
  <si>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</si>
  <si>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</si>
  <si>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</si>
  <si>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</si>
  <si>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</si>
  <si>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</si>
  <si>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</si>
  <si>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</si>
  <si>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</si>
  <si>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</si>
  <si>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</si>
  <si>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</si>
  <si>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</si>
  <si>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</si>
  <si>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</si>
  <si>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</si>
  <si>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</si>
  <si>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</si>
  <si>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 xml:space="preserve">연별
 및 
회계별 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</si>
  <si>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</si>
  <si>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</si>
  <si>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</si>
  <si>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</si>
  <si>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</si>
  <si>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</si>
  <si>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</si>
  <si>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</si>
  <si>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</si>
  <si>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</si>
  <si>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</si>
  <si>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</si>
  <si>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</si>
  <si>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</si>
  <si>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</si>
  <si>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</si>
  <si>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</si>
  <si>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</si>
  <si>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</si>
  <si>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</si>
  <si>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</si>
  <si>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</si>
  <si>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</si>
  <si>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</si>
  <si>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</si>
  <si>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</si>
  <si>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</si>
  <si>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</si>
  <si>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</si>
  <si>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</si>
  <si>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</si>
  <si>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</si>
  <si>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</si>
  <si>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</si>
  <si>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</si>
  <si>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</si>
  <si>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</si>
  <si>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2007년도는 경기도 산하 교육청 전체 자료임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</si>
  <si>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</si>
  <si>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</si>
  <si>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</si>
  <si>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</si>
  <si>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</si>
  <si>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</si>
  <si>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</si>
  <si>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</si>
  <si>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</si>
  <si>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</si>
  <si>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</si>
  <si>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</si>
  <si>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</si>
  <si>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</si>
  <si>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</si>
  <si>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</si>
  <si>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</si>
  <si>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</si>
  <si>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</si>
  <si>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</si>
  <si>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</si>
  <si>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</si>
  <si>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</si>
  <si>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</si>
  <si>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</si>
  <si>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</si>
  <si>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</si>
  <si>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</si>
  <si>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</si>
  <si>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</si>
  <si>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</si>
  <si>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</si>
  <si>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</si>
  <si>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</si>
  <si>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</si>
  <si>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</si>
  <si>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</si>
  <si>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</si>
  <si>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</si>
  <si>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</si>
  <si>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</si>
  <si>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</si>
  <si>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</si>
  <si>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</si>
  <si>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</si>
  <si>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</si>
  <si>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</si>
  <si>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</si>
  <si>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</si>
  <si>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</si>
  <si>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</si>
  <si>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</si>
  <si>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</si>
  <si>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상수도사업</t>
    <phoneticPr fontId="2" type="noConversion"/>
  </si>
  <si>
    <t>Waterworkd
Business</t>
    <phoneticPr fontId="2" type="noConversion"/>
  </si>
  <si>
    <t>하수도사업</t>
    <phoneticPr fontId="2" type="noConversion"/>
  </si>
  <si>
    <t>Sewerage
Business</t>
    <phoneticPr fontId="2" type="noConversion"/>
  </si>
  <si>
    <t>주 택 사 업</t>
    <phoneticPr fontId="2" type="noConversion"/>
  </si>
  <si>
    <t>Housing
Business</t>
    <phoneticPr fontId="2" type="noConversion"/>
  </si>
  <si>
    <t>Medical Trentment
Protection Fund</t>
    <phoneticPr fontId="2" type="noConversion"/>
  </si>
  <si>
    <t>Needy Person
Stabizing Life Fund</t>
    <phoneticPr fontId="2" type="noConversion"/>
  </si>
  <si>
    <t>주차장사업</t>
    <phoneticPr fontId="2" type="noConversion"/>
  </si>
  <si>
    <t>Parking Zone
Business</t>
    <phoneticPr fontId="2" type="noConversion"/>
  </si>
  <si>
    <t>공업단지</t>
    <phoneticPr fontId="2" type="noConversion"/>
  </si>
  <si>
    <t>Industrial Complex</t>
    <phoneticPr fontId="2" type="noConversion"/>
  </si>
  <si>
    <t>Land Partitions of
Agricultural</t>
    <phoneticPr fontId="2" type="noConversion"/>
  </si>
  <si>
    <t>장기미집행
도시계획시설대지보상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</si>
  <si>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</si>
  <si>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</si>
  <si>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</si>
  <si>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</si>
  <si>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</si>
  <si>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</si>
  <si>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</si>
  <si>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</si>
  <si>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</si>
  <si>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</si>
  <si>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</si>
  <si>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</si>
  <si>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</si>
  <si>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</si>
  <si>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</si>
  <si>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</si>
  <si>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</si>
  <si>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</si>
  <si>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</si>
  <si>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</si>
  <si>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</si>
  <si>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</si>
  <si>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>징수결정액
Estimated amount of collection</t>
    <phoneticPr fontId="2" type="noConversion"/>
  </si>
  <si>
    <t>기반시설</t>
    <phoneticPr fontId="2" type="noConversion"/>
  </si>
  <si>
    <t>일반공공행정</t>
    <phoneticPr fontId="2" type="noConversion"/>
  </si>
  <si>
    <t>General public Administration</t>
    <phoneticPr fontId="2" type="noConversion"/>
  </si>
  <si>
    <t>공공질서 및 안전</t>
    <phoneticPr fontId="2" type="noConversion"/>
  </si>
  <si>
    <t>Public Order, Safety</t>
    <phoneticPr fontId="2" type="noConversion"/>
  </si>
  <si>
    <t>교    육</t>
    <phoneticPr fontId="2" type="noConversion"/>
  </si>
  <si>
    <t>Education</t>
    <phoneticPr fontId="2" type="noConversion"/>
  </si>
  <si>
    <t>문화 및 관광</t>
    <phoneticPr fontId="2" type="noConversion"/>
  </si>
  <si>
    <t>Culture, Tourism</t>
    <phoneticPr fontId="2" type="noConversion"/>
  </si>
  <si>
    <t>환경보호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</si>
  <si>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</si>
  <si>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</si>
  <si>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</si>
  <si>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</si>
  <si>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</si>
  <si>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>농림해양수산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</si>
  <si>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</si>
  <si>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</si>
  <si>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수송 및 교통</t>
    <phoneticPr fontId="2" type="noConversion"/>
  </si>
  <si>
    <t>Transportation,Traffic</t>
    <phoneticPr fontId="2" type="noConversion"/>
  </si>
  <si>
    <t>국토 및 지역개발</t>
    <phoneticPr fontId="2" type="noConversion"/>
  </si>
  <si>
    <t>Country, Region Development</t>
    <phoneticPr fontId="2" type="noConversion"/>
  </si>
  <si>
    <t>과학기술</t>
    <phoneticPr fontId="2" type="noConversion"/>
  </si>
  <si>
    <t>Science Technology</t>
    <phoneticPr fontId="2" type="noConversion"/>
  </si>
  <si>
    <t>예 비 비</t>
    <phoneticPr fontId="2" type="noConversion"/>
  </si>
  <si>
    <t>Contingency</t>
    <phoneticPr fontId="2" type="noConversion"/>
  </si>
  <si>
    <t>기     타</t>
    <phoneticPr fontId="2" type="noConversion"/>
  </si>
  <si>
    <t>other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</si>
  <si>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</si>
  <si>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</si>
  <si>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</si>
  <si>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</si>
  <si>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</si>
  <si>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</si>
  <si>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</si>
  <si>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</si>
  <si>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</si>
  <si>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</si>
  <si>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</si>
  <si>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</si>
  <si>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</si>
  <si>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</si>
  <si>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</si>
  <si>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</si>
  <si>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</si>
  <si>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</t>
    <phoneticPr fontId="2" type="noConversion"/>
  </si>
  <si>
    <t>생활안정자금융자사업</t>
    <phoneticPr fontId="2" type="noConversion"/>
  </si>
  <si>
    <t>토지구획정리사업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</si>
  <si>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</si>
  <si>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</si>
  <si>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</si>
  <si>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
자원회수시설설치임시</t>
    <phoneticPr fontId="2" type="noConversion"/>
  </si>
  <si>
    <t>동두천시양주권광역자원회수시설설치임시</t>
    <phoneticPr fontId="2" type="noConversion"/>
  </si>
  <si>
    <t>동두천시양주권광역
자원회수시설설치임시</t>
    <phoneticPr fontId="2" type="noConversion"/>
  </si>
  <si>
    <t>장기미집행
도시계획시설대지보상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</si>
  <si>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</si>
  <si>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</si>
  <si>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</si>
  <si>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</si>
  <si>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</si>
  <si>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</si>
  <si>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</si>
  <si>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</si>
  <si>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</si>
  <si>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</si>
  <si>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발전소주변지역 지원사업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</si>
  <si>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</si>
  <si>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</si>
  <si>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</si>
  <si>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</si>
  <si>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</si>
  <si>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</si>
  <si>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</si>
  <si>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</si>
  <si>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</si>
  <si>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</si>
  <si>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</si>
  <si>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</si>
  <si>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</si>
  <si>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</si>
  <si>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자산재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</si>
  <si>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</si>
  <si>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</si>
  <si>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</si>
  <si>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</si>
  <si>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</si>
  <si>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</si>
  <si>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</si>
  <si>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</si>
  <si>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</si>
  <si>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</si>
  <si>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</si>
  <si>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</si>
  <si>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</si>
  <si>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</si>
  <si>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</si>
  <si>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</si>
  <si>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</si>
  <si>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</si>
  <si>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</si>
  <si>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</si>
  <si>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</si>
  <si>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</si>
  <si>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</si>
  <si>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</si>
  <si>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</si>
  <si>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</si>
  <si>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</si>
  <si>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</si>
  <si>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</si>
  <si>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</si>
  <si>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</si>
  <si>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</si>
  <si>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</si>
  <si>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</si>
  <si>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</si>
  <si>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</si>
  <si>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r>
      <t>.환경세</t>
    </r>
    <r>
      <rPr>
        <vertAlign val="superscript"/>
        <sz val="10"/>
        <rFont val="나눔바른고딕 Light"/>
        <family val="3"/>
        <charset val="129"/>
      </rPr>
      <t>4)</t>
    </r>
  </si>
  <si>
    <r>
      <t>증여세</t>
    </r>
    <r>
      <rPr>
        <vertAlign val="superscript"/>
        <sz val="10"/>
        <rFont val="나눔바른고딕 Light"/>
        <family val="3"/>
        <charset val="129"/>
      </rPr>
      <t xml:space="preserve"> 1)</t>
    </r>
  </si>
  <si>
    <r>
      <t xml:space="preserve">개별소비세 </t>
    </r>
    <r>
      <rPr>
        <vertAlign val="superscript"/>
        <sz val="10"/>
        <rFont val="나눔바른고딕 Light"/>
        <family val="3"/>
        <charset val="129"/>
      </rPr>
      <t>3)</t>
    </r>
  </si>
  <si>
    <r>
      <t>평가세</t>
    </r>
    <r>
      <rPr>
        <vertAlign val="superscript"/>
        <sz val="10"/>
        <rFont val="나눔바른고딕 Light"/>
        <family val="3"/>
        <charset val="129"/>
      </rPr>
      <t xml:space="preserve"> 2)</t>
    </r>
  </si>
  <si>
    <t xml:space="preserve">        3. 2008년부터 특별소비세는 개별소비세로 세목 명칭이 변경     4. 교통세 → 교통.에너지.환경세로 변경,   </t>
    <phoneticPr fontId="2" type="noConversion"/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</si>
  <si>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</si>
  <si>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</si>
  <si>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        5. 2014년 직접세에 근로장려금 추가 </t>
    <phoneticPr fontId="2" type="noConversion"/>
  </si>
  <si>
    <t xml:space="preserve">        6. 2013년 5월 포천세무서 신설(포천, 철원, 동두천, 연천) 이전 자료는 의정부,동두천,양주,연천,포천,철원 포함</t>
    <phoneticPr fontId="2" type="noConversion"/>
  </si>
  <si>
    <t xml:space="preserve">간     접     세 </t>
    <phoneticPr fontId="2" type="noConversion"/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</si>
  <si>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</si>
  <si>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</si>
  <si>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</si>
  <si>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</si>
  <si>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</si>
  <si>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</si>
  <si>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</si>
  <si>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</si>
  <si>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</si>
  <si>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</si>
  <si>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</si>
  <si>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</si>
  <si>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</si>
  <si>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</si>
  <si>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</si>
  <si>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</si>
  <si>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</si>
  <si>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</si>
  <si>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</si>
  <si>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</si>
  <si>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</si>
  <si>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</si>
  <si>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</si>
  <si>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</si>
  <si>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</si>
  <si>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</si>
  <si>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</si>
  <si>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</si>
  <si>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</si>
  <si>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</si>
  <si>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</si>
  <si>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</si>
  <si>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</si>
  <si>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</si>
  <si>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</si>
  <si>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</si>
  <si>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</si>
  <si>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</si>
  <si>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</si>
  <si>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</si>
  <si>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</si>
  <si>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</si>
  <si>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</si>
  <si>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</si>
  <si>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</si>
  <si>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</si>
  <si>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</si>
  <si>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</si>
  <si>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>…</t>
    <phoneticPr fontId="2" type="noConversion"/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</si>
  <si>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</si>
  <si>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</si>
  <si>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</si>
  <si>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</si>
  <si>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</si>
  <si>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-</t>
    <phoneticPr fontId="2" type="noConversion"/>
  </si>
  <si>
    <t>주    1. 2010년 자산액 평가방법 변경(공시지가→재산 취득가액)</t>
    <phoneticPr fontId="2" type="noConversion"/>
  </si>
  <si>
    <t>보전수입 등
 내부거래</t>
  </si>
  <si>
    <t>보조금</t>
    <phoneticPr fontId="2" type="noConversion"/>
  </si>
  <si>
    <t>Subsidies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</si>
  <si>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</si>
  <si>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</si>
  <si>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</si>
  <si>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</si>
  <si>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</si>
  <si>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</si>
  <si>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</si>
  <si>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</si>
  <si>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</si>
  <si>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</si>
  <si>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</si>
  <si>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…</t>
    <phoneticPr fontId="2" type="noConversion"/>
  </si>
  <si>
    <t>무체재산                                         Intangible property</t>
    <phoneticPr fontId="2" type="noConversion"/>
  </si>
  <si>
    <t>-</t>
    <phoneticPr fontId="2" type="noConversion"/>
  </si>
  <si>
    <t>주   1. 간접세는 레저세,담배소비세,도축세,주행세,지방소비세</t>
    <phoneticPr fontId="2" type="noConversion"/>
  </si>
  <si>
    <t xml:space="preserve">       2. 결산기준</t>
    <phoneticPr fontId="2" type="noConversion"/>
  </si>
  <si>
    <t>간접세1)
Indirect taxes</t>
    <phoneticPr fontId="2" type="noConversion"/>
  </si>
  <si>
    <t>1인당부담액(원)2)       
Tax burden per capita(won)</t>
    <phoneticPr fontId="2" type="noConversion"/>
  </si>
  <si>
    <r>
      <t>근로장려금</t>
    </r>
    <r>
      <rPr>
        <vertAlign val="superscript"/>
        <sz val="10"/>
        <rFont val="나눔바른고딕 Light"/>
        <family val="3"/>
        <charset val="129"/>
      </rPr>
      <t>5)</t>
    </r>
    <phoneticPr fontId="2" type="noConversion"/>
  </si>
  <si>
    <t>주    1) 2012년까지 상속세에 증여세 포함 2) 2015년 직접세에 자녀장려금 추가</t>
    <phoneticPr fontId="2" type="noConversion"/>
  </si>
  <si>
    <t>Child</t>
    <phoneticPr fontId="86" type="noConversion"/>
  </si>
  <si>
    <t>Tax Credit</t>
    <phoneticPr fontId="86" type="noConversion"/>
  </si>
  <si>
    <r>
      <t>자녀장려금</t>
    </r>
    <r>
      <rPr>
        <vertAlign val="superscript"/>
        <sz val="10"/>
        <rFont val="나눔바른고딕 Light"/>
        <family val="3"/>
        <charset val="129"/>
      </rPr>
      <t>2)</t>
    </r>
    <phoneticPr fontId="86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</si>
  <si>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</si>
  <si>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</si>
  <si>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직 접 세  Direct Taxes</t>
    <phoneticPr fontId="2" type="noConversion"/>
  </si>
  <si>
    <t xml:space="preserve">  Indirect taxes</t>
    <phoneticPr fontId="2" type="noConversion"/>
  </si>
  <si>
    <t>Industry, Small and medium enterprises</t>
    <phoneticPr fontId="2" type="noConversion"/>
  </si>
  <si>
    <t>의료급여기금
Medical
Treatment
Protection Fund</t>
    <phoneticPr fontId="2" type="noConversion"/>
  </si>
  <si>
    <t>source : Accounting Dept.</t>
    <phoneticPr fontId="2" type="noConversion"/>
  </si>
  <si>
    <t>등록면허세
Registration
license</t>
    <phoneticPr fontId="2" type="noConversion"/>
  </si>
  <si>
    <t>도세 Province taxes</t>
    <phoneticPr fontId="2" type="noConversion"/>
  </si>
  <si>
    <t>재산세
Property</t>
    <phoneticPr fontId="2" type="noConversion"/>
  </si>
  <si>
    <t>지방소비세
Local consumption</t>
    <phoneticPr fontId="2" type="noConversion"/>
  </si>
  <si>
    <t>지방소비세
Local
 consumption</t>
    <phoneticPr fontId="2" type="noConversion"/>
  </si>
  <si>
    <t>시.군세
  Si,Gun taxes</t>
    <phoneticPr fontId="2" type="noConversion"/>
  </si>
  <si>
    <t>도세 Province taxes</t>
    <phoneticPr fontId="2" type="noConversion"/>
  </si>
  <si>
    <t>목 적 세 Objective taxes</t>
    <phoneticPr fontId="2" type="noConversion"/>
  </si>
  <si>
    <t>지역자원시설세
Local resources
Facilities</t>
    <phoneticPr fontId="2" type="noConversion"/>
  </si>
  <si>
    <t>계</t>
    <phoneticPr fontId="86" type="noConversion"/>
  </si>
  <si>
    <t>Sub-Total</t>
    <phoneticPr fontId="2" type="noConversion"/>
  </si>
  <si>
    <t>과  년  도  수  입  
 Revenues from previous year</t>
    <phoneticPr fontId="2" type="noConversion"/>
  </si>
  <si>
    <t>계
Sub-Total</t>
    <phoneticPr fontId="2" type="noConversion"/>
  </si>
  <si>
    <t>목 적 세 Objective taxes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</si>
  <si>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</si>
  <si>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</si>
  <si>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</si>
  <si>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</si>
  <si>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3. 지 방 세 징 수</t>
    <phoneticPr fontId="2" type="noConversion"/>
  </si>
  <si>
    <t>조정교부금</t>
    <phoneticPr fontId="2" type="noConversion"/>
  </si>
  <si>
    <t>-</t>
    <phoneticPr fontId="2" type="noConversion"/>
  </si>
  <si>
    <t>-</t>
    <phoneticPr fontId="2" type="noConversion"/>
  </si>
  <si>
    <t>BUDGET REVENUES OF GENERAL ACCOUNTS</t>
  </si>
  <si>
    <t>-</t>
    <phoneticPr fontId="2" type="noConversion"/>
  </si>
  <si>
    <t>-</t>
    <phoneticPr fontId="2" type="noConversion"/>
  </si>
  <si>
    <t>입 목 ·  죽                                                                       Standing tree and bamboo</t>
    <phoneticPr fontId="2" type="noConversion"/>
  </si>
  <si>
    <t>…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</si>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</sst>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;[Red]#,##0"/>
    <numFmt numFmtId="181" formatCode="#,##0.0;[Red]#,##0.0"/>
    <numFmt numFmtId="182" formatCode="#,##0.0"/>
    <numFmt numFmtId="183" formatCode="_ * #,##0_ ;_ * \-#,##0_ ;_ * &quot;-&quot;_ ;_ @_ "/>
    <numFmt numFmtId="184" formatCode="_ * #,##0.00_ ;_ * \-#,##0.00_ ;_ * &quot;-&quot;??_ ;_ @_ 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_ ;_ * \-#,##0.0_ ;_ * &quot;-&quot;_ ;_ @_ "/>
    <numFmt numFmtId="194" formatCode="#,##0.000_);[Red]\(#,##0.000\)"/>
    <numFmt numFmtId="195" formatCode="0;\-0;\-"/>
    <numFmt numFmtId="196" formatCode="_(* #,##0.00_);_(* \(#,##0.00\);_(* &quot;-&quot;??_);_(@_)"/>
    <numFmt numFmtId="197" formatCode="0_);[Red]\(0\)"/>
    <numFmt numFmtId="198" formatCode="&quot;₩&quot;#,##0;&quot;₩&quot;\-#,##0"/>
    <numFmt numFmtId="199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200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01" formatCode="&quot;₩&quot;&quot;₩&quot;\$#,##0_);&quot;₩&quot;&quot;₩&quot;\(&quot;₩&quot;&quot;₩&quot;\$#,##0&quot;₩&quot;&quot;₩&quot;\)"/>
  </numFmts>
  <fonts count="8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8"/>
      <name val="바탕체"/>
      <family val="1"/>
      <charset val="129"/>
    </font>
    <font>
      <sz val="10"/>
      <color indexed="8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30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3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6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70" fillId="0" borderId="0"/>
    <xf numFmtId="0" fontId="1" fillId="0" borderId="0" applyFill="0" applyBorder="0" applyAlignment="0"/>
    <xf numFmtId="201" fontId="1" fillId="0" borderId="0"/>
    <xf numFmtId="0" fontId="78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9" fontId="1" fillId="0" borderId="0"/>
    <xf numFmtId="0" fontId="79" fillId="0" borderId="0" applyNumberFormat="0" applyAlignment="0">
      <alignment horizontal="left"/>
    </xf>
    <xf numFmtId="38" fontId="80" fillId="24" borderId="0" applyNumberFormat="0" applyBorder="0" applyAlignment="0" applyProtection="0"/>
    <xf numFmtId="0" fontId="81" fillId="0" borderId="0">
      <alignment horizontal="left"/>
    </xf>
    <xf numFmtId="10" fontId="80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2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1" fillId="0" borderId="0"/>
    <xf numFmtId="10" fontId="3" fillId="0" borderId="0" applyFont="0" applyFill="0" applyBorder="0" applyAlignment="0" applyProtection="0"/>
    <xf numFmtId="0" fontId="3" fillId="0" borderId="0"/>
    <xf numFmtId="0" fontId="82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1" fillId="0" borderId="0" applyFont="0" applyFill="0" applyBorder="0" applyAlignment="0" applyProtection="0"/>
    <xf numFmtId="0" fontId="74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69" fillId="0" borderId="0"/>
    <xf numFmtId="0" fontId="75" fillId="0" borderId="0" applyNumberFormat="0" applyFill="0" applyBorder="0" applyAlignment="0" applyProtection="0">
      <alignment vertical="top"/>
      <protection locked="0"/>
    </xf>
    <xf numFmtId="4" fontId="71" fillId="0" borderId="0" applyFont="0" applyFill="0" applyBorder="0" applyAlignment="0" applyProtection="0"/>
    <xf numFmtId="3" fontId="71" fillId="0" borderId="0" applyFont="0" applyFill="0" applyBorder="0" applyAlignment="0" applyProtection="0"/>
    <xf numFmtId="0" fontId="4" fillId="0" borderId="0"/>
    <xf numFmtId="0" fontId="76" fillId="0" borderId="0"/>
    <xf numFmtId="183" fontId="77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1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1" fillId="0" borderId="27" applyNumberFormat="0" applyFont="0" applyFill="0" applyAlignment="0" applyProtection="0"/>
    <xf numFmtId="201" fontId="1" fillId="0" borderId="0" applyFont="0" applyFill="0" applyBorder="0" applyAlignment="0" applyProtection="0"/>
    <xf numFmtId="198" fontId="71" fillId="0" borderId="0" applyFont="0" applyFill="0" applyBorder="0" applyAlignment="0" applyProtection="0"/>
  </cellStyleXfs>
  <cellXfs count="564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3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 wrapText="1"/>
    </xf>
    <xf numFmtId="193" fontId="52" fillId="0" borderId="21" xfId="148" applyNumberFormat="1" applyFont="1" applyFill="1" applyBorder="1" applyAlignment="1">
      <alignment horizontal="center" vertical="center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5" fillId="0" borderId="0" xfId="0" applyFont="1" applyFill="1" applyBorder="1"/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3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3" fillId="0" borderId="20" xfId="324" applyNumberFormat="1" applyFont="1" applyFill="1" applyBorder="1" applyAlignment="1">
      <alignment horizontal="right" vertical="center" wrapText="1" indent="1"/>
    </xf>
    <xf numFmtId="179" fontId="53" fillId="0" borderId="21" xfId="324" applyNumberFormat="1" applyFont="1" applyFill="1" applyBorder="1" applyAlignment="1">
      <alignment horizontal="right" vertical="center" wrapText="1" indent="1"/>
    </xf>
    <xf numFmtId="179" fontId="52" fillId="0" borderId="14" xfId="0" applyNumberFormat="1" applyFont="1" applyBorder="1" applyAlignment="1">
      <alignment horizontal="right" vertical="center" wrapText="1" indent="1"/>
    </xf>
    <xf numFmtId="179" fontId="52" fillId="0" borderId="0" xfId="0" applyNumberFormat="1" applyFont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180" fontId="52" fillId="0" borderId="35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180" fontId="52" fillId="0" borderId="0" xfId="0" applyNumberFormat="1" applyFont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53" fillId="0" borderId="20" xfId="0" applyFont="1" applyFill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7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3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0" xfId="647" applyFont="1" applyFill="1" applyProtection="1"/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5" fillId="0" borderId="0" xfId="0" applyFont="1" applyFill="1"/>
    <xf numFmtId="0" fontId="51" fillId="0" borderId="0" xfId="0" applyFont="1" applyFill="1" applyBorder="1" applyAlignment="1"/>
    <xf numFmtId="180" fontId="52" fillId="0" borderId="0" xfId="0" applyNumberFormat="1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4" fontId="52" fillId="0" borderId="0" xfId="0" applyNumberFormat="1" applyFont="1" applyFill="1" applyBorder="1" applyAlignment="1">
      <alignment horizontal="center" vertical="center" wrapText="1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180" fontId="52" fillId="0" borderId="21" xfId="0" applyNumberFormat="1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/>
    </xf>
    <xf numFmtId="0" fontId="60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right" vertical="center" wrapText="1" indent="1"/>
    </xf>
    <xf numFmtId="180" fontId="52" fillId="0" borderId="0" xfId="0" applyNumberFormat="1" applyFont="1" applyFill="1" applyBorder="1" applyAlignment="1">
      <alignment horizontal="right" vertical="center" wrapText="1" indent="1"/>
    </xf>
    <xf numFmtId="0" fontId="51" fillId="0" borderId="0" xfId="164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2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164" applyFont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53" fillId="0" borderId="0" xfId="164" applyFont="1" applyAlignment="1">
      <alignment vertical="center" shrinkToFit="1"/>
    </xf>
    <xf numFmtId="0" fontId="53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5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25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9" fillId="0" borderId="28" xfId="647" applyFont="1" applyFill="1" applyBorder="1" applyAlignment="1">
      <alignment vertical="center"/>
    </xf>
    <xf numFmtId="0" fontId="61" fillId="0" borderId="15" xfId="647" applyFont="1" applyFill="1" applyBorder="1" applyAlignment="1">
      <alignment horizontal="center" vertical="center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28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4" fillId="0" borderId="0" xfId="642" applyFont="1" applyFill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3" fontId="55" fillId="0" borderId="0" xfId="0" applyNumberFormat="1" applyFont="1" applyFill="1" applyBorder="1" applyAlignment="1">
      <alignment horizontal="left"/>
    </xf>
    <xf numFmtId="3" fontId="66" fillId="0" borderId="0" xfId="0" applyNumberFormat="1" applyFont="1" applyFill="1" applyBorder="1"/>
    <xf numFmtId="3" fontId="55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61" fillId="0" borderId="22" xfId="647" applyFont="1" applyFill="1" applyBorder="1" applyAlignment="1">
      <alignment horizontal="center" vertical="center"/>
    </xf>
    <xf numFmtId="0" fontId="61" fillId="0" borderId="22" xfId="647" applyFont="1" applyFill="1" applyBorder="1" applyAlignment="1">
      <alignment horizontal="centerContinuous" vertical="center"/>
    </xf>
    <xf numFmtId="0" fontId="61" fillId="0" borderId="16" xfId="647" applyFont="1" applyFill="1" applyBorder="1" applyAlignment="1">
      <alignment horizontal="centerContinuous" vertical="center" shrinkToFit="1"/>
    </xf>
    <xf numFmtId="0" fontId="61" fillId="0" borderId="28" xfId="647" applyFont="1" applyFill="1" applyBorder="1" applyAlignment="1">
      <alignment horizontal="center" vertical="center"/>
    </xf>
    <xf numFmtId="0" fontId="61" fillId="0" borderId="36" xfId="647" applyFont="1" applyFill="1" applyBorder="1" applyAlignment="1">
      <alignment horizontal="center" vertical="center"/>
    </xf>
    <xf numFmtId="0" fontId="61" fillId="0" borderId="34" xfId="647" applyFont="1" applyFill="1" applyBorder="1" applyAlignment="1">
      <alignment horizontal="center" vertical="center"/>
    </xf>
    <xf numFmtId="0" fontId="61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" vertical="center"/>
    </xf>
    <xf numFmtId="0" fontId="59" fillId="0" borderId="15" xfId="647" applyFont="1" applyFill="1" applyBorder="1" applyAlignment="1">
      <alignment horizontal="center" vertical="center"/>
    </xf>
    <xf numFmtId="0" fontId="59" fillId="0" borderId="22" xfId="647" applyFont="1" applyFill="1" applyBorder="1" applyAlignment="1">
      <alignment horizontal="center" vertical="center" shrinkToFit="1"/>
    </xf>
    <xf numFmtId="0" fontId="59" fillId="0" borderId="33" xfId="647" applyFont="1" applyFill="1" applyBorder="1" applyAlignment="1">
      <alignment horizontal="centerContinuous" vertical="center"/>
    </xf>
    <xf numFmtId="0" fontId="59" fillId="0" borderId="25" xfId="647" applyFont="1" applyFill="1" applyBorder="1" applyAlignment="1">
      <alignment horizontal="centerContinuous" vertical="center"/>
    </xf>
    <xf numFmtId="0" fontId="59" fillId="0" borderId="27" xfId="647" applyFont="1" applyFill="1" applyBorder="1" applyAlignment="1">
      <alignment horizontal="centerContinuous" vertical="center"/>
    </xf>
    <xf numFmtId="0" fontId="59" fillId="0" borderId="0" xfId="647" applyFont="1" applyFill="1" applyBorder="1" applyAlignment="1">
      <alignment horizontal="centerContinuous" vertical="center"/>
    </xf>
    <xf numFmtId="0" fontId="59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Continuous" vertical="center"/>
    </xf>
    <xf numFmtId="0" fontId="59" fillId="0" borderId="21" xfId="647" applyFont="1" applyFill="1" applyBorder="1" applyAlignment="1">
      <alignment horizontal="centerContinuous" vertical="center"/>
    </xf>
    <xf numFmtId="0" fontId="59" fillId="0" borderId="33" xfId="647" applyFont="1" applyFill="1" applyBorder="1" applyAlignment="1">
      <alignment horizontal="center" vertical="center"/>
    </xf>
    <xf numFmtId="0" fontId="59" fillId="0" borderId="36" xfId="647" applyFont="1" applyFill="1" applyBorder="1" applyAlignment="1">
      <alignment horizontal="center" vertical="center"/>
    </xf>
    <xf numFmtId="0" fontId="59" fillId="0" borderId="0" xfId="647" applyFont="1" applyFill="1" applyBorder="1" applyAlignment="1">
      <alignment horizontal="left" vertical="center"/>
    </xf>
    <xf numFmtId="0" fontId="59" fillId="0" borderId="15" xfId="647" applyFont="1" applyFill="1" applyBorder="1" applyAlignment="1">
      <alignment horizontal="left" vertical="center"/>
    </xf>
    <xf numFmtId="0" fontId="59" fillId="0" borderId="24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left" vertical="center"/>
    </xf>
    <xf numFmtId="0" fontId="59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180" fontId="52" fillId="0" borderId="15" xfId="0" applyNumberFormat="1" applyFont="1" applyBorder="1" applyAlignment="1">
      <alignment horizontal="right" vertical="center" wrapText="1"/>
    </xf>
    <xf numFmtId="180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shrinkToFit="1"/>
    </xf>
    <xf numFmtId="181" fontId="52" fillId="0" borderId="0" xfId="0" applyNumberFormat="1" applyFont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60" fillId="0" borderId="0" xfId="0" applyFont="1" applyFill="1" applyAlignment="1">
      <alignment horizontal="center" vertical="center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176" fontId="52" fillId="0" borderId="14" xfId="0" applyNumberFormat="1" applyFont="1" applyBorder="1" applyAlignment="1">
      <alignment horizontal="center" vertical="center"/>
    </xf>
    <xf numFmtId="179" fontId="53" fillId="0" borderId="0" xfId="0" applyNumberFormat="1" applyFont="1" applyFill="1" applyBorder="1" applyAlignment="1">
      <alignment vertical="center"/>
    </xf>
    <xf numFmtId="176" fontId="52" fillId="0" borderId="0" xfId="0" applyNumberFormat="1" applyFont="1" applyBorder="1" applyAlignment="1">
      <alignment horizontal="center" vertical="center"/>
    </xf>
    <xf numFmtId="176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179" fontId="52" fillId="0" borderId="0" xfId="0" applyNumberFormat="1" applyFont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97" fontId="52" fillId="0" borderId="20" xfId="0" applyNumberFormat="1" applyFont="1" applyFill="1" applyBorder="1" applyAlignment="1">
      <alignment horizontal="right" vertical="center" wrapText="1" indent="2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7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180" fontId="53" fillId="0" borderId="20" xfId="324" applyNumberFormat="1" applyFont="1" applyFill="1" applyBorder="1" applyAlignment="1">
      <alignment horizontal="right" vertical="center" indent="1"/>
    </xf>
    <xf numFmtId="183" fontId="53" fillId="0" borderId="21" xfId="383" quotePrefix="1" applyNumberFormat="1" applyFont="1" applyFill="1" applyBorder="1" applyAlignment="1">
      <alignment horizontal="right" vertical="center" indent="1"/>
    </xf>
    <xf numFmtId="180" fontId="53" fillId="0" borderId="21" xfId="324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wrapText="1" indent="1"/>
    </xf>
    <xf numFmtId="0" fontId="53" fillId="0" borderId="21" xfId="0" applyFont="1" applyFill="1" applyBorder="1" applyAlignment="1">
      <alignment vertical="center"/>
    </xf>
    <xf numFmtId="180" fontId="52" fillId="0" borderId="14" xfId="0" applyNumberFormat="1" applyFont="1" applyFill="1" applyBorder="1" applyAlignment="1">
      <alignment horizontal="right" vertical="center" indent="1"/>
    </xf>
    <xf numFmtId="0" fontId="52" fillId="0" borderId="14" xfId="0" applyFont="1" applyBorder="1" applyAlignment="1">
      <alignment horizontal="right" vertical="center" wrapText="1" indent="1"/>
    </xf>
    <xf numFmtId="0" fontId="52" fillId="0" borderId="0" xfId="0" applyFont="1" applyBorder="1" applyAlignment="1">
      <alignment horizontal="right" vertical="center" indent="1"/>
    </xf>
    <xf numFmtId="179" fontId="57" fillId="0" borderId="21" xfId="148" quotePrefix="1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59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5" fillId="0" borderId="0" xfId="0" applyFont="1" applyFill="1" applyBorder="1" applyAlignment="1">
      <alignment horizontal="right" vertical="center" indent="1"/>
    </xf>
    <xf numFmtId="9" fontId="55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 shrinkToFit="1"/>
    </xf>
    <xf numFmtId="0" fontId="52" fillId="0" borderId="13" xfId="0" applyFont="1" applyFill="1" applyBorder="1" applyAlignment="1">
      <alignment horizontal="right" indent="1"/>
    </xf>
    <xf numFmtId="3" fontId="58" fillId="0" borderId="17" xfId="647" applyNumberFormat="1" applyFont="1" applyFill="1" applyBorder="1" applyAlignment="1">
      <alignment horizontal="center" vertical="center" wrapText="1"/>
    </xf>
    <xf numFmtId="0" fontId="58" fillId="0" borderId="17" xfId="647" applyFont="1" applyFill="1" applyBorder="1" applyAlignment="1">
      <alignment horizontal="center" vertical="center" wrapText="1"/>
    </xf>
    <xf numFmtId="3" fontId="58" fillId="0" borderId="0" xfId="647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horizontal="right" vertical="center" shrinkToFit="1"/>
    </xf>
    <xf numFmtId="0" fontId="52" fillId="0" borderId="0" xfId="0" applyFont="1" applyFill="1" applyBorder="1" applyAlignment="1">
      <alignment horizontal="left" vertical="center"/>
    </xf>
    <xf numFmtId="180" fontId="52" fillId="0" borderId="0" xfId="647" applyNumberFormat="1" applyFont="1" applyBorder="1" applyAlignment="1">
      <alignment horizontal="right" vertical="center" indent="1"/>
    </xf>
    <xf numFmtId="183" fontId="52" fillId="0" borderId="0" xfId="737" applyFont="1" applyBorder="1" applyAlignment="1">
      <alignment horizontal="right" vertical="center" indent="1"/>
    </xf>
    <xf numFmtId="180" fontId="52" fillId="0" borderId="14" xfId="647" applyNumberFormat="1" applyFont="1" applyBorder="1" applyAlignment="1">
      <alignment horizontal="right" vertical="center" indent="1"/>
    </xf>
    <xf numFmtId="0" fontId="52" fillId="0" borderId="14" xfId="0" applyFont="1" applyFill="1" applyBorder="1" applyAlignment="1">
      <alignment horizontal="right" vertical="center" wrapText="1" indent="1"/>
    </xf>
    <xf numFmtId="179" fontId="52" fillId="0" borderId="0" xfId="324" applyNumberFormat="1" applyFont="1" applyFill="1" applyBorder="1" applyAlignment="1">
      <alignment horizontal="right" vertical="center" wrapText="1" indent="1"/>
    </xf>
    <xf numFmtId="179" fontId="52" fillId="0" borderId="14" xfId="324" applyNumberFormat="1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176" fontId="52" fillId="0" borderId="0" xfId="737" applyNumberFormat="1" applyFont="1" applyBorder="1" applyAlignment="1">
      <alignment horizontal="right" vertical="center" indent="1"/>
    </xf>
    <xf numFmtId="176" fontId="52" fillId="0" borderId="14" xfId="737" applyNumberFormat="1" applyFont="1" applyBorder="1" applyAlignment="1">
      <alignment horizontal="right" vertical="center" indent="1"/>
    </xf>
    <xf numFmtId="0" fontId="52" fillId="0" borderId="0" xfId="0" applyFont="1" applyFill="1" applyBorder="1" applyAlignment="1">
      <alignment horizontal="left" vertical="center"/>
    </xf>
    <xf numFmtId="179" fontId="53" fillId="0" borderId="0" xfId="0" applyNumberFormat="1" applyFont="1" applyFill="1" applyBorder="1" applyAlignment="1">
      <alignment horizontal="center" vertical="center"/>
    </xf>
    <xf numFmtId="3" fontId="52" fillId="0" borderId="35" xfId="0" applyNumberFormat="1" applyFont="1" applyFill="1" applyBorder="1" applyAlignment="1" applyProtection="1">
      <alignment horizontal="center" vertical="center" shrinkToFit="1"/>
    </xf>
    <xf numFmtId="3" fontId="52" fillId="0" borderId="28" xfId="0" applyNumberFormat="1" applyFont="1" applyFill="1" applyBorder="1" applyAlignment="1" applyProtection="1">
      <alignment horizontal="center" vertical="center" shrinkToFit="1"/>
    </xf>
    <xf numFmtId="3" fontId="52" fillId="0" borderId="20" xfId="0" applyNumberFormat="1" applyFont="1" applyFill="1" applyBorder="1" applyAlignment="1" applyProtection="1">
      <alignment horizontal="center" vertical="center" shrinkToFit="1"/>
    </xf>
    <xf numFmtId="3" fontId="52" fillId="0" borderId="35" xfId="647" applyNumberFormat="1" applyFont="1" applyFill="1" applyBorder="1" applyAlignment="1" applyProtection="1">
      <alignment horizontal="centerContinuous" vertical="center" shrinkToFi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3" fontId="87" fillId="0" borderId="0" xfId="166" applyNumberFormat="1" applyFont="1" applyFill="1" applyBorder="1" applyAlignment="1">
      <alignment horizontal="right" vertical="center"/>
    </xf>
    <xf numFmtId="193" fontId="52" fillId="0" borderId="0" xfId="148" applyNumberFormat="1" applyFont="1" applyFill="1" applyBorder="1" applyAlignment="1">
      <alignment horizontal="center" vertical="center"/>
    </xf>
    <xf numFmtId="3" fontId="87" fillId="0" borderId="0" xfId="166" applyNumberFormat="1" applyFont="1" applyBorder="1" applyAlignment="1">
      <alignment horizontal="right" vertical="center"/>
    </xf>
    <xf numFmtId="3" fontId="87" fillId="0" borderId="14" xfId="166" applyNumberFormat="1" applyFont="1" applyBorder="1" applyAlignment="1">
      <alignment horizontal="right" vertical="center"/>
    </xf>
    <xf numFmtId="0" fontId="52" fillId="0" borderId="18" xfId="0" applyFont="1" applyFill="1" applyBorder="1" applyAlignment="1">
      <alignment vertical="center" shrinkToFit="1"/>
    </xf>
    <xf numFmtId="0" fontId="52" fillId="0" borderId="2" xfId="0" applyFont="1" applyFill="1" applyBorder="1" applyAlignment="1">
      <alignment vertical="center" shrinkToFit="1"/>
    </xf>
    <xf numFmtId="0" fontId="52" fillId="0" borderId="23" xfId="0" applyFont="1" applyFill="1" applyBorder="1" applyAlignment="1">
      <alignment vertical="center" shrinkToFit="1"/>
    </xf>
    <xf numFmtId="0" fontId="52" fillId="0" borderId="33" xfId="0" applyFont="1" applyFill="1" applyBorder="1" applyAlignment="1">
      <alignment vertical="center" shrinkToFit="1"/>
    </xf>
    <xf numFmtId="3" fontId="58" fillId="0" borderId="34" xfId="0" applyNumberFormat="1" applyFont="1" applyFill="1" applyBorder="1" applyAlignment="1">
      <alignment horizontal="center" vertical="center"/>
    </xf>
    <xf numFmtId="179" fontId="88" fillId="0" borderId="0" xfId="324" applyNumberFormat="1" applyFont="1" applyFill="1" applyBorder="1" applyAlignment="1">
      <alignment horizontal="right" vertical="center" wrapText="1" indent="1"/>
    </xf>
    <xf numFmtId="179" fontId="88" fillId="0" borderId="0" xfId="0" applyNumberFormat="1" applyFont="1" applyFill="1" applyBorder="1" applyAlignment="1">
      <alignment horizontal="right" vertical="center" wrapText="1" indent="1"/>
    </xf>
    <xf numFmtId="179" fontId="88" fillId="0" borderId="14" xfId="324" applyNumberFormat="1" applyFont="1" applyFill="1" applyBorder="1" applyAlignment="1">
      <alignment horizontal="right" vertical="center" wrapText="1" inden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3" fontId="87" fillId="0" borderId="14" xfId="166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Fill="1" applyBorder="1" applyAlignment="1">
      <alignment horizontal="center" vertical="center" shrinkToFit="1"/>
    </xf>
    <xf numFmtId="179" fontId="52" fillId="0" borderId="0" xfId="0" applyNumberFormat="1" applyFont="1" applyFill="1" applyBorder="1" applyAlignment="1">
      <alignment horizontal="right" vertical="center"/>
    </xf>
    <xf numFmtId="180" fontId="88" fillId="0" borderId="0" xfId="0" applyNumberFormat="1" applyFont="1" applyFill="1" applyBorder="1" applyAlignment="1">
      <alignment horizontal="right" vertical="center" indent="1"/>
    </xf>
    <xf numFmtId="180" fontId="88" fillId="0" borderId="14" xfId="0" applyNumberFormat="1" applyFont="1" applyFill="1" applyBorder="1" applyAlignment="1">
      <alignment horizontal="right" vertical="center" indent="1"/>
    </xf>
    <xf numFmtId="0" fontId="52" fillId="0" borderId="0" xfId="0" applyFont="1" applyFill="1" applyBorder="1" applyAlignment="1">
      <alignment horizontal="center" vertical="center" shrinkToFit="1"/>
    </xf>
    <xf numFmtId="180" fontId="84" fillId="0" borderId="0" xfId="0" applyNumberFormat="1" applyFont="1" applyFill="1" applyBorder="1" applyAlignment="1">
      <alignment horizontal="right" vertical="center" indent="1" shrinkToFit="1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7" xfId="0" applyFont="1" applyFill="1" applyBorder="1" applyAlignment="1">
      <alignment horizontal="center" vertical="center" wrapText="1"/>
    </xf>
    <xf numFmtId="0" fontId="52" fillId="0" borderId="2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1" fillId="0" borderId="25" xfId="647" applyFont="1" applyFill="1" applyBorder="1" applyAlignment="1">
      <alignment horizontal="center" vertical="center" wrapText="1"/>
    </xf>
    <xf numFmtId="0" fontId="61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0" fontId="51" fillId="0" borderId="0" xfId="164" applyFont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60" fillId="0" borderId="30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24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vertical="center"/>
    </xf>
    <xf numFmtId="0" fontId="60" fillId="0" borderId="29" xfId="0" applyFont="1" applyFill="1" applyBorder="1" applyAlignment="1">
      <alignment horizontal="center" vertical="center" wrapText="1"/>
    </xf>
    <xf numFmtId="0" fontId="60" fillId="0" borderId="29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23" xfId="0" applyFont="1" applyFill="1" applyBorder="1" applyAlignment="1">
      <alignment horizontal="center" vertical="center"/>
    </xf>
    <xf numFmtId="0" fontId="60" fillId="0" borderId="33" xfId="0" applyFont="1" applyFill="1" applyBorder="1" applyAlignment="1">
      <alignment horizontal="center" vertical="center"/>
    </xf>
    <xf numFmtId="0" fontId="60" fillId="0" borderId="30" xfId="0" applyFont="1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58" fillId="0" borderId="2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right" vertical="center" wrapText="1" indent="1"/>
    </xf>
    <xf numFmtId="3" fontId="58" fillId="0" borderId="3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3" fontId="54" fillId="0" borderId="0" xfId="166" applyNumberFormat="1" applyFont="1" applyFill="1" applyBorder="1" applyAlignment="1">
      <alignment horizontal="right" vertical="center"/>
    </xf>
    <xf numFmtId="193" fontId="53" fillId="0" borderId="0" xfId="148" applyNumberFormat="1" applyFont="1" applyFill="1" applyBorder="1" applyAlignment="1">
      <alignment horizontal="center" vertical="center"/>
    </xf>
    <xf numFmtId="3" fontId="54" fillId="0" borderId="14" xfId="166" applyNumberFormat="1" applyFont="1" applyFill="1" applyBorder="1" applyAlignment="1">
      <alignment horizontal="right" vertical="center"/>
    </xf>
    <xf numFmtId="0" fontId="53" fillId="0" borderId="0" xfId="0" quotePrefix="1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right" vertical="center" wrapText="1" indent="1"/>
    </xf>
    <xf numFmtId="0" fontId="53" fillId="0" borderId="15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center" vertical="center" wrapText="1"/>
    </xf>
    <xf numFmtId="0" fontId="53" fillId="0" borderId="14" xfId="161" applyFont="1" applyFill="1" applyBorder="1" applyAlignment="1">
      <alignment horizontal="center" vertical="center" shrinkToFit="1"/>
    </xf>
    <xf numFmtId="41" fontId="53" fillId="0" borderId="0" xfId="164" quotePrefix="1" applyNumberFormat="1" applyFont="1" applyFill="1" applyBorder="1" applyAlignment="1">
      <alignment horizontal="right" vertical="center"/>
    </xf>
    <xf numFmtId="0" fontId="53" fillId="0" borderId="15" xfId="164" quotePrefix="1" applyNumberFormat="1" applyFont="1" applyFill="1" applyBorder="1" applyAlignment="1">
      <alignment horizontal="center" vertical="center" shrinkToFit="1"/>
    </xf>
    <xf numFmtId="179" fontId="53" fillId="0" borderId="0" xfId="0" applyNumberFormat="1" applyFont="1" applyFill="1" applyBorder="1" applyAlignment="1">
      <alignment horizontal="right" vertical="center" wrapText="1" indent="2"/>
    </xf>
    <xf numFmtId="177" fontId="53" fillId="0" borderId="0" xfId="735" applyNumberFormat="1" applyFont="1" applyFill="1" applyBorder="1" applyAlignment="1">
      <alignment horizontal="right" vertical="center" wrapText="1" indent="2"/>
    </xf>
    <xf numFmtId="179" fontId="83" fillId="0" borderId="0" xfId="0" applyNumberFormat="1" applyFont="1" applyFill="1" applyBorder="1" applyAlignment="1">
      <alignment horizontal="right" vertical="center" wrapText="1" indent="2"/>
    </xf>
    <xf numFmtId="177" fontId="53" fillId="0" borderId="14" xfId="735" applyNumberFormat="1" applyFont="1" applyFill="1" applyBorder="1" applyAlignment="1">
      <alignment horizontal="right" vertical="center" wrapText="1" indent="2"/>
    </xf>
    <xf numFmtId="177" fontId="52" fillId="0" borderId="0" xfId="0" applyNumberFormat="1" applyFont="1" applyFill="1" applyBorder="1" applyAlignment="1">
      <alignment horizontal="right" vertical="center" wrapText="1" indent="2"/>
    </xf>
    <xf numFmtId="179" fontId="84" fillId="0" borderId="15" xfId="148" applyNumberFormat="1" applyFont="1" applyFill="1" applyBorder="1" applyAlignment="1">
      <alignment horizontal="right" vertical="center" wrapText="1" indent="2"/>
    </xf>
    <xf numFmtId="179" fontId="84" fillId="0" borderId="0" xfId="0" applyNumberFormat="1" applyFont="1" applyFill="1" applyBorder="1" applyAlignment="1">
      <alignment horizontal="right" vertical="center" wrapText="1" indent="2"/>
    </xf>
    <xf numFmtId="0" fontId="68" fillId="0" borderId="14" xfId="736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right" vertical="center" wrapText="1" indent="2"/>
    </xf>
    <xf numFmtId="179" fontId="84" fillId="0" borderId="0" xfId="148" quotePrefix="1" applyNumberFormat="1" applyFont="1" applyFill="1" applyBorder="1" applyAlignment="1">
      <alignment horizontal="right" vertical="center" wrapText="1" indent="2"/>
    </xf>
    <xf numFmtId="0" fontId="53" fillId="0" borderId="14" xfId="162" applyNumberFormat="1" applyFont="1" applyFill="1" applyBorder="1" applyAlignment="1">
      <alignment horizontal="center" vertical="center"/>
    </xf>
    <xf numFmtId="176" fontId="53" fillId="0" borderId="0" xfId="165" applyNumberFormat="1" applyFont="1" applyFill="1" applyBorder="1" applyAlignment="1">
      <alignment horizontal="center" vertical="center"/>
    </xf>
    <xf numFmtId="0" fontId="53" fillId="0" borderId="15" xfId="162" applyNumberFormat="1" applyFont="1" applyFill="1" applyBorder="1" applyAlignment="1">
      <alignment horizontal="center" vertical="center"/>
    </xf>
    <xf numFmtId="41" fontId="65" fillId="0" borderId="0" xfId="642" applyFont="1" applyFill="1" applyAlignment="1">
      <alignment vertical="center"/>
    </xf>
    <xf numFmtId="41" fontId="65" fillId="0" borderId="0" xfId="642" applyFont="1" applyFill="1" applyAlignment="1">
      <alignment horizontal="center" vertical="center"/>
    </xf>
    <xf numFmtId="176" fontId="53" fillId="0" borderId="0" xfId="165" applyNumberFormat="1" applyFont="1" applyFill="1" applyBorder="1" applyAlignment="1">
      <alignment horizontal="center" vertical="center"/>
    </xf>
    <xf numFmtId="176" fontId="53" fillId="0" borderId="14" xfId="165" applyNumberFormat="1" applyFont="1" applyFill="1" applyBorder="1" applyAlignment="1">
      <alignment horizontal="center" vertical="center"/>
    </xf>
    <xf numFmtId="179" fontId="53" fillId="0" borderId="15" xfId="0" applyNumberFormat="1" applyFont="1" applyFill="1" applyBorder="1" applyAlignment="1">
      <alignment horizontal="right" vertical="center" indent="1"/>
    </xf>
    <xf numFmtId="178" fontId="53" fillId="0" borderId="0" xfId="0" applyNumberFormat="1" applyFont="1" applyFill="1" applyBorder="1" applyAlignment="1">
      <alignment horizontal="right" vertical="center" indent="1"/>
    </xf>
    <xf numFmtId="0" fontId="53" fillId="0" borderId="15" xfId="0" applyFont="1" applyFill="1" applyBorder="1" applyAlignment="1">
      <alignment horizontal="center" vertical="center" shrinkToFit="1"/>
    </xf>
    <xf numFmtId="179" fontId="52" fillId="0" borderId="15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Border="1" applyAlignment="1">
      <alignment horizontal="right" vertical="center" wrapText="1" indent="1"/>
    </xf>
    <xf numFmtId="179" fontId="52" fillId="0" borderId="22" xfId="0" applyNumberFormat="1" applyFont="1" applyFill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9" fontId="52" fillId="0" borderId="21" xfId="0" applyNumberFormat="1" applyFont="1" applyFill="1" applyBorder="1" applyAlignment="1">
      <alignment horizontal="right" vertical="center" indent="1"/>
    </xf>
    <xf numFmtId="178" fontId="53" fillId="0" borderId="20" xfId="0" applyNumberFormat="1" applyFont="1" applyFill="1" applyBorder="1" applyAlignment="1">
      <alignment horizontal="right" vertical="center" indent="1"/>
    </xf>
    <xf numFmtId="0" fontId="52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vertical="center"/>
    </xf>
    <xf numFmtId="179" fontId="53" fillId="0" borderId="21" xfId="0" applyNumberFormat="1" applyFont="1" applyFill="1" applyBorder="1" applyAlignment="1">
      <alignment horizontal="right" vertical="center"/>
    </xf>
    <xf numFmtId="0" fontId="53" fillId="0" borderId="22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center" vertical="center"/>
    </xf>
    <xf numFmtId="176" fontId="53" fillId="0" borderId="0" xfId="0" applyNumberFormat="1" applyFont="1" applyFill="1" applyAlignment="1">
      <alignment horizontal="center" vertical="center"/>
    </xf>
    <xf numFmtId="176" fontId="53" fillId="0" borderId="14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176" fontId="52" fillId="0" borderId="0" xfId="0" applyNumberFormat="1" applyFont="1" applyFill="1" applyBorder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195" fontId="52" fillId="0" borderId="14" xfId="0" applyNumberFormat="1" applyFont="1" applyFill="1" applyBorder="1" applyAlignment="1">
      <alignment horizontal="center" vertical="center"/>
    </xf>
    <xf numFmtId="176" fontId="52" fillId="0" borderId="20" xfId="0" applyNumberFormat="1" applyFont="1" applyFill="1" applyBorder="1" applyAlignment="1">
      <alignment horizontal="center" vertical="center"/>
    </xf>
    <xf numFmtId="180" fontId="85" fillId="0" borderId="0" xfId="0" applyNumberFormat="1" applyFont="1" applyFill="1" applyBorder="1" applyAlignment="1">
      <alignment horizontal="right" vertical="center" indent="1"/>
    </xf>
    <xf numFmtId="180" fontId="85" fillId="0" borderId="14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right" vertical="center" wrapText="1" indent="1"/>
    </xf>
    <xf numFmtId="179" fontId="85" fillId="0" borderId="0" xfId="324" applyNumberFormat="1" applyFont="1" applyFill="1" applyBorder="1" applyAlignment="1">
      <alignment horizontal="right" vertical="center" wrapText="1" indent="1"/>
    </xf>
    <xf numFmtId="179" fontId="85" fillId="0" borderId="0" xfId="0" applyNumberFormat="1" applyFont="1" applyFill="1" applyBorder="1" applyAlignment="1">
      <alignment horizontal="right" vertical="center" wrapText="1" indent="1"/>
    </xf>
    <xf numFmtId="179" fontId="85" fillId="0" borderId="14" xfId="324" applyNumberFormat="1" applyFont="1" applyFill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right" vertical="center" wrapText="1" indent="1"/>
    </xf>
    <xf numFmtId="0" fontId="83" fillId="0" borderId="20" xfId="0" applyFont="1" applyFill="1" applyBorder="1" applyAlignment="1">
      <alignment horizontal="center" vertical="center" shrinkToFit="1"/>
    </xf>
    <xf numFmtId="180" fontId="83" fillId="0" borderId="22" xfId="0" applyNumberFormat="1" applyFont="1" applyFill="1" applyBorder="1" applyAlignment="1">
      <alignment horizontal="right" vertical="center" indent="1" shrinkToFit="1"/>
    </xf>
    <xf numFmtId="180" fontId="83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wrapText="1" indent="1"/>
    </xf>
    <xf numFmtId="180" fontId="53" fillId="0" borderId="20" xfId="0" applyNumberFormat="1" applyFont="1" applyFill="1" applyBorder="1" applyAlignment="1">
      <alignment horizontal="right" vertical="center" wrapText="1" indent="1"/>
    </xf>
    <xf numFmtId="0" fontId="83" fillId="0" borderId="22" xfId="0" applyFont="1" applyFill="1" applyBorder="1" applyAlignment="1">
      <alignment horizontal="center" vertical="center" shrinkToFit="1"/>
    </xf>
  </cellXfs>
  <cellStyles count="802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57"/>
  <sheetViews>
    <sheetView tabSelected="1" view="pageBreakPreview" zoomScaleNormal="100" zoomScaleSheetLayoutView="100" workbookViewId="0">
      <pane xSplit="1" ySplit="7" topLeftCell="B8" activePane="bottomRight" state="frozen"/>
      <selection activeCell="D12" sqref="D12"/>
      <selection pane="topRight" activeCell="D12" sqref="D12"/>
      <selection pane="bottomLeft" activeCell="D12" sqref="D12"/>
      <selection pane="bottomRight" sqref="A1:M1"/>
    </sheetView>
  </sheetViews>
  <sheetFormatPr defaultRowHeight="15"/>
  <cols>
    <col min="1" max="1" width="9.77734375" style="17" customWidth="1"/>
    <col min="2" max="13" width="8.77734375" style="17" customWidth="1"/>
    <col min="14" max="14" width="3.77734375" style="17" customWidth="1"/>
    <col min="15" max="25" width="8.77734375" style="17" customWidth="1"/>
    <col min="26" max="26" width="9.77734375" style="17" customWidth="1"/>
    <col min="27" max="16384" width="8.88671875" style="17"/>
  </cols>
  <sheetData>
    <row r="1" spans="1:26" s="1" customFormat="1" ht="25.5" customHeight="1">
      <c r="A1" s="421" t="s">
        <v>56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113"/>
      <c r="O1" s="421" t="s">
        <v>70</v>
      </c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</row>
    <row r="2" spans="1:26" s="4" customFormat="1" ht="26.25" customHeight="1" thickBot="1">
      <c r="A2" s="2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119</v>
      </c>
    </row>
    <row r="3" spans="1:26" s="5" customFormat="1" ht="18.75" customHeight="1" thickTop="1">
      <c r="A3" s="22" t="s">
        <v>71</v>
      </c>
      <c r="B3" s="90" t="s">
        <v>273</v>
      </c>
      <c r="C3" s="429" t="s">
        <v>328</v>
      </c>
      <c r="D3" s="427"/>
      <c r="E3" s="427"/>
      <c r="F3" s="427"/>
      <c r="G3" s="427"/>
      <c r="H3" s="427"/>
      <c r="I3" s="427"/>
      <c r="J3" s="427"/>
      <c r="K3" s="427"/>
      <c r="L3" s="427"/>
      <c r="M3" s="427"/>
      <c r="O3" s="427" t="s">
        <v>329</v>
      </c>
      <c r="P3" s="427"/>
      <c r="Q3" s="427"/>
      <c r="R3" s="427"/>
      <c r="S3" s="427"/>
      <c r="T3" s="428"/>
      <c r="U3" s="89" t="s">
        <v>274</v>
      </c>
      <c r="V3" s="88" t="s">
        <v>275</v>
      </c>
      <c r="W3" s="88" t="s">
        <v>276</v>
      </c>
      <c r="X3" s="88" t="s">
        <v>277</v>
      </c>
      <c r="Y3" s="87" t="s">
        <v>278</v>
      </c>
      <c r="Z3" s="422" t="s">
        <v>16</v>
      </c>
    </row>
    <row r="4" spans="1:26" s="5" customFormat="1" ht="18.75" customHeight="1">
      <c r="A4" s="23"/>
      <c r="B4" s="90"/>
      <c r="C4" s="86" t="s">
        <v>279</v>
      </c>
      <c r="D4" s="425" t="s">
        <v>417</v>
      </c>
      <c r="E4" s="426"/>
      <c r="F4" s="426"/>
      <c r="G4" s="426"/>
      <c r="H4" s="426"/>
      <c r="I4" s="426"/>
      <c r="J4" s="426"/>
      <c r="K4" s="426"/>
      <c r="L4" s="425" t="s">
        <v>332</v>
      </c>
      <c r="M4" s="426"/>
      <c r="N4" s="59"/>
      <c r="O4" s="426" t="s">
        <v>418</v>
      </c>
      <c r="P4" s="426"/>
      <c r="Q4" s="426"/>
      <c r="R4" s="430"/>
      <c r="S4" s="85" t="s">
        <v>280</v>
      </c>
      <c r="T4" s="84" t="s">
        <v>281</v>
      </c>
      <c r="U4" s="83"/>
      <c r="V4" s="82"/>
      <c r="W4" s="81" t="s">
        <v>323</v>
      </c>
      <c r="X4" s="80"/>
      <c r="Y4" s="90"/>
      <c r="Z4" s="423"/>
    </row>
    <row r="5" spans="1:26" s="5" customFormat="1" ht="18.75" customHeight="1">
      <c r="A5" s="23"/>
      <c r="B5" s="90"/>
      <c r="C5" s="79"/>
      <c r="D5" s="78" t="s">
        <v>282</v>
      </c>
      <c r="E5" s="77" t="s">
        <v>283</v>
      </c>
      <c r="F5" s="77" t="s">
        <v>410</v>
      </c>
      <c r="G5" s="380" t="s">
        <v>414</v>
      </c>
      <c r="H5" s="76" t="s">
        <v>284</v>
      </c>
      <c r="I5" s="75" t="s">
        <v>285</v>
      </c>
      <c r="J5" s="86" t="s">
        <v>324</v>
      </c>
      <c r="K5" s="75" t="s">
        <v>286</v>
      </c>
      <c r="L5" s="75" t="s">
        <v>282</v>
      </c>
      <c r="M5" s="86" t="s">
        <v>287</v>
      </c>
      <c r="N5" s="71"/>
      <c r="O5" s="61" t="s">
        <v>325</v>
      </c>
      <c r="P5" s="84" t="s">
        <v>288</v>
      </c>
      <c r="Q5" s="84" t="s">
        <v>289</v>
      </c>
      <c r="R5" s="85" t="s">
        <v>290</v>
      </c>
      <c r="S5" s="74"/>
      <c r="T5" s="78"/>
      <c r="U5" s="83"/>
      <c r="V5" s="82"/>
      <c r="W5" s="80" t="s">
        <v>291</v>
      </c>
      <c r="X5" s="80" t="s">
        <v>292</v>
      </c>
      <c r="Y5" s="90" t="s">
        <v>293</v>
      </c>
      <c r="Z5" s="423"/>
    </row>
    <row r="6" spans="1:26" s="5" customFormat="1" ht="18.75" customHeight="1">
      <c r="A6" s="23"/>
      <c r="B6" s="90"/>
      <c r="C6" s="90"/>
      <c r="D6" s="74"/>
      <c r="E6" s="80"/>
      <c r="F6" s="81" t="s">
        <v>294</v>
      </c>
      <c r="G6" s="381" t="s">
        <v>412</v>
      </c>
      <c r="H6" s="81"/>
      <c r="I6" s="81"/>
      <c r="J6" s="79"/>
      <c r="K6" s="81" t="s">
        <v>326</v>
      </c>
      <c r="L6" s="81"/>
      <c r="M6" s="74" t="s">
        <v>295</v>
      </c>
      <c r="N6" s="56"/>
      <c r="O6" s="60" t="s">
        <v>296</v>
      </c>
      <c r="P6" s="78" t="s">
        <v>297</v>
      </c>
      <c r="Q6" s="81" t="s">
        <v>298</v>
      </c>
      <c r="R6" s="73" t="s">
        <v>299</v>
      </c>
      <c r="S6" s="74" t="s">
        <v>300</v>
      </c>
      <c r="T6" s="72" t="s">
        <v>301</v>
      </c>
      <c r="U6" s="71" t="s">
        <v>302</v>
      </c>
      <c r="V6" s="80" t="s">
        <v>97</v>
      </c>
      <c r="W6" s="80" t="s">
        <v>303</v>
      </c>
      <c r="X6" s="80" t="s">
        <v>304</v>
      </c>
      <c r="Y6" s="90" t="s">
        <v>305</v>
      </c>
      <c r="Z6" s="423"/>
    </row>
    <row r="7" spans="1:26" s="5" customFormat="1" ht="49.5" customHeight="1">
      <c r="A7" s="9"/>
      <c r="B7" s="70" t="s">
        <v>306</v>
      </c>
      <c r="C7" s="69" t="s">
        <v>14</v>
      </c>
      <c r="D7" s="68" t="s">
        <v>307</v>
      </c>
      <c r="E7" s="67" t="s">
        <v>308</v>
      </c>
      <c r="F7" s="67" t="s">
        <v>309</v>
      </c>
      <c r="G7" s="382" t="s">
        <v>413</v>
      </c>
      <c r="H7" s="66" t="s">
        <v>310</v>
      </c>
      <c r="I7" s="66" t="s">
        <v>311</v>
      </c>
      <c r="J7" s="65" t="s">
        <v>312</v>
      </c>
      <c r="K7" s="66"/>
      <c r="L7" s="69" t="s">
        <v>313</v>
      </c>
      <c r="M7" s="65" t="s">
        <v>314</v>
      </c>
      <c r="N7" s="71"/>
      <c r="O7" s="68" t="s">
        <v>315</v>
      </c>
      <c r="P7" s="69" t="s">
        <v>316</v>
      </c>
      <c r="Q7" s="69" t="s">
        <v>317</v>
      </c>
      <c r="R7" s="64" t="s">
        <v>318</v>
      </c>
      <c r="S7" s="64" t="s">
        <v>316</v>
      </c>
      <c r="T7" s="63" t="s">
        <v>319</v>
      </c>
      <c r="U7" s="68" t="s">
        <v>316</v>
      </c>
      <c r="V7" s="68" t="s">
        <v>316</v>
      </c>
      <c r="W7" s="69" t="s">
        <v>320</v>
      </c>
      <c r="X7" s="69" t="s">
        <v>321</v>
      </c>
      <c r="Y7" s="70" t="s">
        <v>322</v>
      </c>
      <c r="Z7" s="424"/>
    </row>
    <row r="8" spans="1:26" s="5" customFormat="1" ht="12" customHeight="1">
      <c r="B8" s="89"/>
      <c r="C8" s="89"/>
      <c r="D8" s="89"/>
      <c r="E8" s="71"/>
      <c r="F8" s="55"/>
      <c r="G8" s="55"/>
      <c r="H8" s="71"/>
      <c r="I8" s="71"/>
      <c r="J8" s="71"/>
      <c r="K8" s="71"/>
      <c r="L8" s="89"/>
      <c r="M8" s="71"/>
      <c r="N8" s="71"/>
      <c r="O8" s="89"/>
      <c r="P8" s="89"/>
      <c r="Q8" s="89"/>
      <c r="R8" s="58"/>
      <c r="S8" s="58"/>
      <c r="T8" s="58"/>
      <c r="U8" s="89"/>
      <c r="V8" s="89"/>
      <c r="W8" s="89"/>
      <c r="X8" s="89"/>
      <c r="Y8" s="383"/>
    </row>
    <row r="9" spans="1:26" s="393" customFormat="1" ht="30" customHeight="1">
      <c r="A9" s="393">
        <v>2015</v>
      </c>
      <c r="B9" s="396">
        <f>SUM(C9,U9:Y9)</f>
        <v>435147</v>
      </c>
      <c r="C9" s="396">
        <f>SUM(D9,L9,S9,T9)</f>
        <v>434665</v>
      </c>
      <c r="D9" s="396">
        <f>SUM(E9:K9)</f>
        <v>239009</v>
      </c>
      <c r="E9" s="396">
        <v>183463</v>
      </c>
      <c r="F9" s="396">
        <v>-10160</v>
      </c>
      <c r="G9" s="396">
        <v>-6995</v>
      </c>
      <c r="H9" s="396">
        <v>62449</v>
      </c>
      <c r="I9" s="396">
        <v>4302</v>
      </c>
      <c r="J9" s="396">
        <v>5950</v>
      </c>
      <c r="K9" s="397">
        <v>0</v>
      </c>
      <c r="L9" s="396">
        <f>SUM(M9:R9)</f>
        <v>162109</v>
      </c>
      <c r="M9" s="396">
        <v>152863</v>
      </c>
      <c r="N9" s="396"/>
      <c r="O9" s="398">
        <v>5980</v>
      </c>
      <c r="P9" s="397">
        <v>0</v>
      </c>
      <c r="Q9" s="398">
        <v>3122</v>
      </c>
      <c r="R9" s="398">
        <v>144</v>
      </c>
      <c r="S9" s="398">
        <v>364</v>
      </c>
      <c r="T9" s="398">
        <v>33183</v>
      </c>
      <c r="U9" s="397">
        <v>0</v>
      </c>
      <c r="V9" s="398">
        <v>304</v>
      </c>
      <c r="W9" s="398">
        <v>-6936</v>
      </c>
      <c r="X9" s="398">
        <v>3523</v>
      </c>
      <c r="Y9" s="399">
        <v>3591</v>
      </c>
      <c r="Z9" s="6">
        <v>2015</v>
      </c>
    </row>
    <row r="10" spans="1:26" s="409" customFormat="1" ht="30" customHeight="1">
      <c r="A10" s="409">
        <v>2016</v>
      </c>
      <c r="B10" s="396">
        <v>506350</v>
      </c>
      <c r="C10" s="396">
        <v>503361</v>
      </c>
      <c r="D10" s="396">
        <v>281852</v>
      </c>
      <c r="E10" s="396">
        <v>214981</v>
      </c>
      <c r="F10" s="396">
        <v>-9917</v>
      </c>
      <c r="G10" s="396">
        <v>-6088</v>
      </c>
      <c r="H10" s="396">
        <v>73317</v>
      </c>
      <c r="I10" s="396">
        <v>3773</v>
      </c>
      <c r="J10" s="396">
        <v>5786</v>
      </c>
      <c r="K10" s="397">
        <v>0</v>
      </c>
      <c r="L10" s="396">
        <v>184464</v>
      </c>
      <c r="M10" s="396">
        <v>175984</v>
      </c>
      <c r="N10" s="396"/>
      <c r="O10" s="396">
        <v>5611</v>
      </c>
      <c r="P10" s="397">
        <v>0</v>
      </c>
      <c r="Q10" s="396">
        <v>2719</v>
      </c>
      <c r="R10" s="396">
        <v>150</v>
      </c>
      <c r="S10" s="396">
        <v>392</v>
      </c>
      <c r="T10" s="396">
        <v>36653</v>
      </c>
      <c r="U10" s="397">
        <v>0</v>
      </c>
      <c r="V10" s="396">
        <v>705</v>
      </c>
      <c r="W10" s="396">
        <v>-5747</v>
      </c>
      <c r="X10" s="396">
        <v>3603</v>
      </c>
      <c r="Y10" s="411">
        <v>4428</v>
      </c>
      <c r="Z10" s="6">
        <v>2016</v>
      </c>
    </row>
    <row r="11" spans="1:26" s="8" customFormat="1" ht="30" customHeight="1">
      <c r="A11" s="497">
        <v>2017</v>
      </c>
      <c r="B11" s="498">
        <v>613117</v>
      </c>
      <c r="C11" s="498">
        <v>607176</v>
      </c>
      <c r="D11" s="498">
        <v>330720</v>
      </c>
      <c r="E11" s="498">
        <v>234459</v>
      </c>
      <c r="F11" s="498">
        <v>-11735</v>
      </c>
      <c r="G11" s="498">
        <v>-5905</v>
      </c>
      <c r="H11" s="498">
        <v>97412</v>
      </c>
      <c r="I11" s="498">
        <v>7409</v>
      </c>
      <c r="J11" s="498">
        <v>9079</v>
      </c>
      <c r="K11" s="499">
        <v>0</v>
      </c>
      <c r="L11" s="498">
        <v>236521</v>
      </c>
      <c r="M11" s="498">
        <v>229322</v>
      </c>
      <c r="N11" s="498"/>
      <c r="O11" s="498">
        <v>4559</v>
      </c>
      <c r="P11" s="499">
        <v>0</v>
      </c>
      <c r="Q11" s="498">
        <v>2448</v>
      </c>
      <c r="R11" s="498">
        <v>192</v>
      </c>
      <c r="S11" s="498">
        <v>403</v>
      </c>
      <c r="T11" s="498">
        <v>39532</v>
      </c>
      <c r="U11" s="499">
        <v>0</v>
      </c>
      <c r="V11" s="498">
        <v>1099</v>
      </c>
      <c r="W11" s="498">
        <v>-5901</v>
      </c>
      <c r="X11" s="498">
        <v>4647</v>
      </c>
      <c r="Y11" s="500">
        <v>6096</v>
      </c>
      <c r="Z11" s="501">
        <v>2017</v>
      </c>
    </row>
    <row r="12" spans="1:26" s="8" customFormat="1" ht="10.5" customHeight="1">
      <c r="A12" s="9"/>
      <c r="B12" s="10"/>
      <c r="C12" s="11"/>
      <c r="D12" s="11"/>
      <c r="E12" s="10"/>
      <c r="F12" s="10"/>
      <c r="G12" s="10"/>
      <c r="H12" s="10"/>
      <c r="I12" s="10"/>
      <c r="J12" s="10"/>
      <c r="K12" s="12"/>
      <c r="L12" s="11"/>
      <c r="M12" s="10"/>
      <c r="N12" s="57"/>
      <c r="O12" s="10"/>
      <c r="P12" s="10"/>
      <c r="Q12" s="10"/>
      <c r="R12" s="10"/>
      <c r="S12" s="18"/>
      <c r="T12" s="19"/>
      <c r="U12" s="11"/>
      <c r="V12" s="20"/>
      <c r="W12" s="20"/>
      <c r="X12" s="10"/>
      <c r="Y12" s="10"/>
      <c r="Z12" s="13"/>
    </row>
    <row r="13" spans="1:26" s="7" customFormat="1" ht="17.25" customHeight="1">
      <c r="A13" s="91" t="s">
        <v>393</v>
      </c>
      <c r="B13" s="91"/>
      <c r="C13" s="91"/>
      <c r="D13" s="91"/>
      <c r="E13" s="91"/>
      <c r="F13" s="91"/>
      <c r="G13" s="91"/>
      <c r="H13" s="91"/>
      <c r="I13" s="91"/>
      <c r="J13" s="15"/>
      <c r="L13" s="15"/>
      <c r="M13" s="15"/>
      <c r="N13" s="15"/>
      <c r="O13" s="15"/>
      <c r="P13" s="15"/>
      <c r="Q13" s="15"/>
      <c r="R13" s="15"/>
      <c r="S13" s="21"/>
      <c r="T13" s="21"/>
      <c r="U13" s="21"/>
      <c r="V13" s="21"/>
      <c r="W13" s="21"/>
      <c r="X13" s="21"/>
      <c r="Y13" s="21"/>
      <c r="Z13" s="348" t="s">
        <v>392</v>
      </c>
    </row>
    <row r="14" spans="1:26" s="7" customFormat="1" ht="17.25" customHeight="1">
      <c r="A14" s="62" t="s">
        <v>411</v>
      </c>
      <c r="B14" s="15"/>
      <c r="C14" s="15"/>
      <c r="D14" s="15"/>
      <c r="E14" s="15"/>
      <c r="F14" s="15"/>
      <c r="G14" s="378"/>
      <c r="H14" s="15"/>
      <c r="I14" s="15"/>
      <c r="J14" s="15"/>
      <c r="L14" s="15"/>
      <c r="M14" s="15"/>
      <c r="N14" s="15"/>
      <c r="O14" s="15"/>
      <c r="P14" s="15"/>
      <c r="Q14" s="15"/>
      <c r="R14" s="15"/>
      <c r="S14" s="21"/>
      <c r="T14" s="21"/>
      <c r="U14" s="21"/>
      <c r="V14" s="21"/>
      <c r="W14" s="21"/>
      <c r="X14" s="21"/>
      <c r="Y14" s="21"/>
      <c r="Z14" s="14"/>
    </row>
    <row r="15" spans="1:26" s="7" customFormat="1" ht="17.25" customHeight="1">
      <c r="A15" s="62" t="s">
        <v>327</v>
      </c>
      <c r="L15" s="21"/>
      <c r="M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s="7" customFormat="1" ht="17.25" customHeight="1">
      <c r="A16" s="7" t="s">
        <v>330</v>
      </c>
      <c r="L16" s="21"/>
      <c r="M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1" s="16" customFormat="1" ht="13.5">
      <c r="A17" s="15" t="s">
        <v>331</v>
      </c>
    </row>
    <row r="18" spans="1:1" s="16" customFormat="1" ht="13.5"/>
    <row r="19" spans="1:1" s="16" customFormat="1" ht="13.5"/>
    <row r="20" spans="1:1" s="16" customFormat="1" ht="13.5"/>
    <row r="21" spans="1:1" s="16" customFormat="1" ht="13.5"/>
    <row r="22" spans="1:1" s="16" customFormat="1" ht="13.5"/>
    <row r="23" spans="1:1" s="16" customFormat="1" ht="13.5"/>
    <row r="24" spans="1:1" s="16" customFormat="1" ht="13.5"/>
    <row r="25" spans="1:1" s="16" customFormat="1" ht="13.5"/>
    <row r="26" spans="1:1" s="16" customFormat="1" ht="13.5"/>
    <row r="27" spans="1:1" s="16" customFormat="1" ht="13.5"/>
    <row r="28" spans="1:1" s="16" customFormat="1" ht="13.5"/>
    <row r="29" spans="1:1" s="16" customFormat="1" ht="13.5"/>
    <row r="30" spans="1:1" s="16" customFormat="1" ht="13.5"/>
    <row r="31" spans="1:1" s="16" customFormat="1" ht="13.5"/>
    <row r="32" spans="1:1" s="16" customFormat="1" ht="13.5"/>
    <row r="33" s="16" customFormat="1" ht="13.5"/>
    <row r="34" s="16" customFormat="1" ht="13.5"/>
    <row r="35" s="16" customFormat="1" ht="13.5"/>
    <row r="36" s="16" customFormat="1" ht="13.5"/>
    <row r="37" s="16" customFormat="1" ht="13.5"/>
    <row r="38" s="16" customFormat="1" ht="13.5"/>
    <row r="39" s="16" customFormat="1" ht="13.5"/>
    <row r="40" s="16" customFormat="1" ht="13.5"/>
    <row r="41" s="16" customFormat="1" ht="13.5"/>
    <row r="42" s="16" customFormat="1" ht="13.5"/>
    <row r="43" s="16" customFormat="1" ht="13.5"/>
    <row r="44" s="16" customFormat="1" ht="13.5"/>
    <row r="45" s="16" customFormat="1" ht="13.5"/>
    <row r="46" s="16" customFormat="1" ht="13.5"/>
    <row r="47" s="16" customFormat="1" ht="13.5"/>
    <row r="48" s="16" customFormat="1" ht="13.5"/>
    <row r="49" s="16" customFormat="1" ht="13.5"/>
    <row r="50" s="16" customFormat="1" ht="13.5"/>
    <row r="51" s="16" customFormat="1" ht="13.5"/>
    <row r="52" s="16" customFormat="1" ht="13.5"/>
    <row r="53" s="16" customFormat="1" ht="13.5"/>
    <row r="54" s="16" customFormat="1" ht="13.5"/>
    <row r="55" s="16" customFormat="1" ht="13.5"/>
    <row r="56" s="16" customFormat="1" ht="13.5"/>
    <row r="57" s="16" customFormat="1" ht="13.5"/>
    <row r="58" s="16" customFormat="1" ht="13.5"/>
    <row r="59" s="16" customFormat="1" ht="13.5"/>
    <row r="60" s="16" customFormat="1" ht="13.5"/>
    <row r="61" s="16" customFormat="1" ht="13.5"/>
    <row r="62" s="16" customFormat="1" ht="13.5"/>
    <row r="63" s="16" customFormat="1" ht="13.5"/>
    <row r="64" s="16" customFormat="1" ht="13.5"/>
    <row r="65" s="16" customFormat="1" ht="13.5"/>
    <row r="66" s="16" customFormat="1" ht="13.5"/>
    <row r="67" s="16" customFormat="1" ht="13.5"/>
    <row r="68" s="16" customFormat="1" ht="13.5"/>
    <row r="69" s="16" customFormat="1" ht="13.5"/>
    <row r="70" s="16" customFormat="1" ht="13.5"/>
    <row r="71" s="16" customFormat="1" ht="13.5"/>
    <row r="72" s="16" customFormat="1" ht="13.5"/>
    <row r="73" s="16" customFormat="1" ht="13.5"/>
    <row r="74" s="16" customFormat="1" ht="13.5"/>
    <row r="75" s="16" customFormat="1" ht="13.5"/>
    <row r="76" s="16" customFormat="1" ht="13.5"/>
    <row r="77" s="16" customFormat="1" ht="13.5"/>
    <row r="78" s="16" customFormat="1" ht="13.5"/>
    <row r="79" s="16" customFormat="1" ht="13.5"/>
    <row r="80" s="16" customFormat="1" ht="13.5"/>
    <row r="81" s="16" customFormat="1" ht="13.5"/>
    <row r="82" s="16" customFormat="1" ht="13.5"/>
    <row r="83" s="16" customFormat="1" ht="13.5"/>
    <row r="84" s="16" customFormat="1" ht="13.5"/>
    <row r="85" s="16" customFormat="1" ht="13.5"/>
    <row r="86" s="16" customFormat="1" ht="13.5"/>
    <row r="87" s="16" customFormat="1" ht="13.5"/>
    <row r="88" s="16" customFormat="1" ht="13.5"/>
    <row r="89" s="16" customFormat="1" ht="13.5"/>
    <row r="90" s="16" customFormat="1" ht="13.5"/>
    <row r="91" s="16" customFormat="1" ht="13.5"/>
    <row r="92" s="16" customFormat="1" ht="13.5"/>
    <row r="93" s="16" customFormat="1" ht="13.5"/>
    <row r="94" s="16" customFormat="1" ht="13.5"/>
    <row r="95" s="16" customFormat="1" ht="13.5"/>
    <row r="96" s="16" customFormat="1" ht="13.5"/>
    <row r="97" s="16" customFormat="1" ht="13.5"/>
    <row r="98" s="16" customFormat="1" ht="13.5"/>
    <row r="99" s="16" customFormat="1" ht="13.5"/>
    <row r="100" s="16" customFormat="1" ht="13.5"/>
    <row r="101" s="16" customFormat="1" ht="13.5"/>
    <row r="102" s="16" customFormat="1" ht="13.5"/>
    <row r="103" s="16" customFormat="1" ht="13.5"/>
    <row r="104" s="16" customFormat="1" ht="13.5"/>
    <row r="105" s="16" customFormat="1" ht="13.5"/>
    <row r="106" s="16" customFormat="1" ht="13.5"/>
    <row r="107" s="16" customFormat="1" ht="13.5"/>
    <row r="108" s="16" customFormat="1" ht="13.5"/>
    <row r="109" s="16" customFormat="1" ht="13.5"/>
    <row r="110" s="16" customFormat="1" ht="13.5"/>
    <row r="111" s="16" customFormat="1" ht="13.5"/>
    <row r="112" s="16" customFormat="1" ht="13.5"/>
    <row r="113" s="16" customFormat="1" ht="13.5"/>
    <row r="114" s="16" customFormat="1" ht="13.5"/>
    <row r="115" s="16" customFormat="1" ht="13.5"/>
    <row r="116" s="16" customFormat="1" ht="13.5"/>
    <row r="117" s="16" customFormat="1" ht="13.5"/>
    <row r="118" s="16" customFormat="1" ht="13.5"/>
    <row r="119" s="16" customFormat="1" ht="13.5"/>
    <row r="120" s="16" customFormat="1" ht="13.5"/>
    <row r="121" s="16" customFormat="1" ht="13.5"/>
    <row r="122" s="16" customFormat="1" ht="13.5"/>
    <row r="123" s="16" customFormat="1" ht="13.5"/>
    <row r="124" s="16" customFormat="1" ht="13.5"/>
    <row r="125" s="16" customFormat="1" ht="13.5"/>
    <row r="126" s="16" customFormat="1" ht="13.5"/>
    <row r="127" s="16" customFormat="1" ht="13.5"/>
    <row r="128" s="16" customFormat="1" ht="13.5"/>
    <row r="129" s="16" customFormat="1" ht="13.5"/>
    <row r="130" s="16" customFormat="1" ht="13.5"/>
    <row r="131" s="16" customFormat="1" ht="13.5"/>
    <row r="132" s="16" customFormat="1" ht="13.5"/>
    <row r="133" s="16" customFormat="1" ht="13.5"/>
    <row r="134" s="16" customFormat="1" ht="13.5"/>
    <row r="135" s="16" customFormat="1" ht="13.5"/>
    <row r="136" s="16" customFormat="1" ht="13.5"/>
    <row r="137" s="16" customFormat="1" ht="13.5"/>
    <row r="138" s="16" customFormat="1" ht="13.5"/>
    <row r="139" s="16" customFormat="1" ht="13.5"/>
    <row r="140" s="16" customFormat="1" ht="13.5"/>
    <row r="141" s="16" customFormat="1" ht="13.5"/>
    <row r="142" s="16" customFormat="1" ht="13.5"/>
    <row r="143" s="16" customFormat="1" ht="13.5"/>
    <row r="144" s="16" customFormat="1" ht="13.5"/>
    <row r="145" s="16" customFormat="1" ht="13.5"/>
    <row r="146" s="16" customFormat="1" ht="13.5"/>
    <row r="147" s="16" customFormat="1" ht="13.5"/>
    <row r="148" s="16" customFormat="1" ht="13.5"/>
    <row r="149" s="16" customFormat="1" ht="13.5"/>
    <row r="150" s="16" customFormat="1" ht="13.5"/>
    <row r="151" s="16" customFormat="1" ht="13.5"/>
    <row r="152" s="16" customFormat="1" ht="13.5"/>
    <row r="153" s="16" customFormat="1" ht="13.5"/>
    <row r="154" s="16" customFormat="1" ht="13.5"/>
    <row r="155" s="16" customFormat="1" ht="13.5"/>
    <row r="156" s="16" customFormat="1" ht="13.5"/>
    <row r="157" s="16" customFormat="1" ht="13.5"/>
  </sheetData>
  <customSheetViews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/>
    </customSheetView>
  </customSheetViews>
  <mergeCells count="8">
    <mergeCell ref="A1:M1"/>
    <mergeCell ref="O1:Z1"/>
    <mergeCell ref="Z3:Z7"/>
    <mergeCell ref="L4:M4"/>
    <mergeCell ref="O3:T3"/>
    <mergeCell ref="C3:M3"/>
    <mergeCell ref="O4:R4"/>
    <mergeCell ref="D4:K4"/>
  </mergeCells>
  <phoneticPr fontId="2" type="noConversion"/>
  <pageMargins left="0.39370078740157483" right="0.39370078740157483" top="0.78740157480314965" bottom="0.78740157480314965" header="0" footer="0"/>
  <pageSetup paperSize="150" scale="32" firstPageNumber="452" orientation="portrait" horizontalDpi="2400" verticalDpi="2400" r:id="rId3"/>
  <headerFooter scaleWithDoc="0" alignWithMargins="0"/>
  <ignoredErrors>
    <ignoredError sqref="B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sqref="A1:H1"/>
    </sheetView>
  </sheetViews>
  <sheetFormatPr defaultRowHeight="15"/>
  <cols>
    <col min="1" max="1" width="9.77734375" style="112" customWidth="1"/>
    <col min="2" max="16" width="10.77734375" style="112" customWidth="1"/>
    <col min="17" max="17" width="9.77734375" style="112" customWidth="1"/>
    <col min="18" max="16384" width="8.88671875" style="112"/>
  </cols>
  <sheetData>
    <row r="1" spans="1:17" s="96" customFormat="1" ht="25.5" customHeight="1">
      <c r="A1" s="470" t="s">
        <v>130</v>
      </c>
      <c r="B1" s="470"/>
      <c r="C1" s="470"/>
      <c r="D1" s="470"/>
      <c r="E1" s="470"/>
      <c r="F1" s="470"/>
      <c r="G1" s="470"/>
      <c r="H1" s="470"/>
      <c r="I1" s="470" t="s">
        <v>148</v>
      </c>
      <c r="J1" s="470"/>
      <c r="K1" s="470"/>
      <c r="L1" s="470"/>
      <c r="M1" s="470"/>
      <c r="N1" s="470"/>
      <c r="O1" s="470"/>
      <c r="P1" s="470"/>
      <c r="Q1" s="470"/>
    </row>
    <row r="2" spans="1:17" s="107" customFormat="1" ht="26.25" customHeight="1" thickBot="1">
      <c r="A2" s="107" t="s">
        <v>118</v>
      </c>
      <c r="O2" s="286"/>
      <c r="P2" s="286"/>
      <c r="Q2" s="286" t="s">
        <v>122</v>
      </c>
    </row>
    <row r="3" spans="1:17" s="294" customFormat="1" ht="40.5" customHeight="1" thickTop="1">
      <c r="A3" s="472" t="s">
        <v>4</v>
      </c>
      <c r="B3" s="474" t="s">
        <v>78</v>
      </c>
      <c r="C3" s="476" t="s">
        <v>79</v>
      </c>
      <c r="D3" s="477"/>
      <c r="E3" s="477"/>
      <c r="F3" s="480" t="s">
        <v>269</v>
      </c>
      <c r="G3" s="481"/>
      <c r="H3" s="481"/>
      <c r="I3" s="481"/>
      <c r="J3" s="481"/>
      <c r="K3" s="481"/>
      <c r="L3" s="481"/>
      <c r="M3" s="481"/>
      <c r="N3" s="481"/>
      <c r="O3" s="481"/>
      <c r="P3" s="482"/>
      <c r="Q3" s="478" t="s">
        <v>72</v>
      </c>
    </row>
    <row r="4" spans="1:17" s="294" customFormat="1" ht="63" customHeight="1">
      <c r="A4" s="473"/>
      <c r="B4" s="475"/>
      <c r="C4" s="295" t="s">
        <v>80</v>
      </c>
      <c r="D4" s="295" t="s">
        <v>87</v>
      </c>
      <c r="E4" s="295" t="s">
        <v>88</v>
      </c>
      <c r="F4" s="295" t="s">
        <v>80</v>
      </c>
      <c r="G4" s="295" t="s">
        <v>89</v>
      </c>
      <c r="H4" s="296" t="s">
        <v>254</v>
      </c>
      <c r="I4" s="297" t="s">
        <v>255</v>
      </c>
      <c r="J4" s="295" t="s">
        <v>90</v>
      </c>
      <c r="K4" s="295" t="s">
        <v>81</v>
      </c>
      <c r="L4" s="295" t="s">
        <v>256</v>
      </c>
      <c r="M4" s="295" t="s">
        <v>149</v>
      </c>
      <c r="N4" s="295" t="s">
        <v>258</v>
      </c>
      <c r="O4" s="296" t="s">
        <v>93</v>
      </c>
      <c r="P4" s="296" t="s">
        <v>267</v>
      </c>
      <c r="Q4" s="479"/>
    </row>
    <row r="5" spans="1:17" s="294" customFormat="1" ht="8.25" customHeight="1">
      <c r="A5" s="298"/>
      <c r="B5" s="299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1"/>
    </row>
    <row r="6" spans="1:17" s="248" customFormat="1" ht="30" customHeight="1">
      <c r="A6" s="287">
        <v>2012</v>
      </c>
      <c r="B6" s="323">
        <v>48835.600000000006</v>
      </c>
      <c r="C6" s="323">
        <v>37803.699999999997</v>
      </c>
      <c r="D6" s="323">
        <v>19958.400000000001</v>
      </c>
      <c r="E6" s="323">
        <v>17845.3</v>
      </c>
      <c r="F6" s="322">
        <v>11031.9</v>
      </c>
      <c r="G6" s="323">
        <v>15.8</v>
      </c>
      <c r="H6" s="323">
        <v>1083.5</v>
      </c>
      <c r="I6" s="323">
        <v>197.9</v>
      </c>
      <c r="J6" s="323">
        <v>892.2</v>
      </c>
      <c r="K6" s="323">
        <v>25.3</v>
      </c>
      <c r="L6" s="323">
        <v>1236.4000000000001</v>
      </c>
      <c r="M6" s="323">
        <v>276.8</v>
      </c>
      <c r="N6" s="323">
        <v>7263.2</v>
      </c>
      <c r="O6" s="323">
        <v>40.799999999999997</v>
      </c>
      <c r="P6" s="322" t="s">
        <v>387</v>
      </c>
      <c r="Q6" s="288">
        <v>2012</v>
      </c>
    </row>
    <row r="7" spans="1:17" s="248" customFormat="1" ht="30" customHeight="1">
      <c r="A7" s="287">
        <v>2013</v>
      </c>
      <c r="B7" s="323">
        <v>74590</v>
      </c>
      <c r="C7" s="323">
        <v>60510</v>
      </c>
      <c r="D7" s="323">
        <v>38770</v>
      </c>
      <c r="E7" s="323">
        <v>21740</v>
      </c>
      <c r="F7" s="322">
        <v>14080</v>
      </c>
      <c r="G7" s="323">
        <v>32</v>
      </c>
      <c r="H7" s="323">
        <v>1433</v>
      </c>
      <c r="I7" s="323">
        <v>153</v>
      </c>
      <c r="J7" s="323">
        <v>1056</v>
      </c>
      <c r="K7" s="323">
        <v>4</v>
      </c>
      <c r="L7" s="323">
        <v>693</v>
      </c>
      <c r="M7" s="323">
        <v>72</v>
      </c>
      <c r="N7" s="323">
        <v>5</v>
      </c>
      <c r="O7" s="323">
        <v>42</v>
      </c>
      <c r="P7" s="323">
        <v>10590</v>
      </c>
      <c r="Q7" s="288">
        <v>2013</v>
      </c>
    </row>
    <row r="8" spans="1:17" s="248" customFormat="1" ht="30" customHeight="1">
      <c r="A8" s="287">
        <v>2014</v>
      </c>
      <c r="B8" s="323">
        <v>59822</v>
      </c>
      <c r="C8" s="323">
        <v>42182</v>
      </c>
      <c r="D8" s="323">
        <v>25872</v>
      </c>
      <c r="E8" s="323">
        <v>16310</v>
      </c>
      <c r="F8" s="322">
        <v>17640</v>
      </c>
      <c r="G8" s="413" t="s">
        <v>405</v>
      </c>
      <c r="H8" s="323">
        <v>1394</v>
      </c>
      <c r="I8" s="323">
        <v>154</v>
      </c>
      <c r="J8" s="323">
        <v>1083</v>
      </c>
      <c r="K8" s="323">
        <v>33</v>
      </c>
      <c r="L8" s="323">
        <v>51</v>
      </c>
      <c r="M8" s="323">
        <v>25</v>
      </c>
      <c r="N8" s="323">
        <v>4656</v>
      </c>
      <c r="O8" s="323">
        <v>43</v>
      </c>
      <c r="P8" s="323">
        <v>10201</v>
      </c>
      <c r="Q8" s="288">
        <v>2014</v>
      </c>
    </row>
    <row r="9" spans="1:17" s="248" customFormat="1" ht="30" customHeight="1">
      <c r="A9" s="287">
        <v>2015</v>
      </c>
      <c r="B9" s="323">
        <v>89034</v>
      </c>
      <c r="C9" s="323">
        <v>57904</v>
      </c>
      <c r="D9" s="323">
        <v>35631</v>
      </c>
      <c r="E9" s="323">
        <v>22273</v>
      </c>
      <c r="F9" s="322">
        <v>31130</v>
      </c>
      <c r="G9" s="413" t="s">
        <v>0</v>
      </c>
      <c r="H9" s="323">
        <v>1308</v>
      </c>
      <c r="I9" s="323">
        <v>182</v>
      </c>
      <c r="J9" s="323">
        <v>1108</v>
      </c>
      <c r="K9" s="323">
        <v>55</v>
      </c>
      <c r="L9" s="323">
        <v>4930</v>
      </c>
      <c r="M9" s="323">
        <v>25</v>
      </c>
      <c r="N9" s="323">
        <v>286</v>
      </c>
      <c r="O9" s="323">
        <v>45</v>
      </c>
      <c r="P9" s="323">
        <v>23191</v>
      </c>
      <c r="Q9" s="288">
        <v>2015</v>
      </c>
    </row>
    <row r="10" spans="1:17" s="248" customFormat="1" ht="30" customHeight="1">
      <c r="A10" s="287">
        <v>2016</v>
      </c>
      <c r="B10" s="323">
        <v>93273</v>
      </c>
      <c r="C10" s="323">
        <v>60367</v>
      </c>
      <c r="D10" s="323">
        <v>35073</v>
      </c>
      <c r="E10" s="323">
        <v>25294</v>
      </c>
      <c r="F10" s="322">
        <v>32906</v>
      </c>
      <c r="G10" s="413" t="s">
        <v>0</v>
      </c>
      <c r="H10" s="323">
        <v>1665</v>
      </c>
      <c r="I10" s="323">
        <v>205</v>
      </c>
      <c r="J10" s="323">
        <v>2264</v>
      </c>
      <c r="K10" s="323">
        <v>6</v>
      </c>
      <c r="L10" s="323">
        <v>4458</v>
      </c>
      <c r="M10" s="323">
        <v>0</v>
      </c>
      <c r="N10" s="323">
        <v>1319</v>
      </c>
      <c r="O10" s="323">
        <v>46</v>
      </c>
      <c r="P10" s="323">
        <v>22943</v>
      </c>
      <c r="Q10" s="288">
        <v>2016</v>
      </c>
    </row>
    <row r="11" spans="1:17" s="289" customFormat="1" ht="30" customHeight="1">
      <c r="A11" s="537">
        <v>2017</v>
      </c>
      <c r="B11" s="538">
        <f>SUM(C11,F11)</f>
        <v>114424</v>
      </c>
      <c r="C11" s="538">
        <f>SUM(D11:E11)</f>
        <v>66692</v>
      </c>
      <c r="D11" s="538">
        <v>33149</v>
      </c>
      <c r="E11" s="538">
        <v>33543</v>
      </c>
      <c r="F11" s="538">
        <f>SUM(G11:P11)</f>
        <v>47732</v>
      </c>
      <c r="G11" s="539" t="s">
        <v>452</v>
      </c>
      <c r="H11" s="538">
        <v>1724</v>
      </c>
      <c r="I11" s="539" t="s">
        <v>453</v>
      </c>
      <c r="J11" s="538">
        <v>961</v>
      </c>
      <c r="K11" s="539" t="s">
        <v>454</v>
      </c>
      <c r="L11" s="538">
        <v>4228</v>
      </c>
      <c r="M11" s="539" t="s">
        <v>455</v>
      </c>
      <c r="N11" s="538">
        <v>192</v>
      </c>
      <c r="O11" s="539" t="s">
        <v>456</v>
      </c>
      <c r="P11" s="538">
        <v>40627</v>
      </c>
      <c r="Q11" s="540">
        <v>2017</v>
      </c>
    </row>
    <row r="12" spans="1:17" s="21" customFormat="1" ht="15.75" customHeight="1">
      <c r="A12" s="15" t="s">
        <v>234</v>
      </c>
      <c r="B12" s="15"/>
      <c r="C12" s="290"/>
      <c r="E12" s="290"/>
      <c r="F12" s="290"/>
      <c r="K12" s="7"/>
      <c r="L12" s="7"/>
      <c r="M12" s="7"/>
      <c r="N12" s="7"/>
      <c r="O12" s="7"/>
      <c r="P12" s="7"/>
      <c r="Q12" s="105" t="s">
        <v>395</v>
      </c>
    </row>
    <row r="13" spans="1:17" s="21" customFormat="1" ht="39.75" customHeight="1">
      <c r="A13" s="15"/>
      <c r="B13" s="15"/>
      <c r="C13" s="290"/>
      <c r="D13" s="21">
        <v>2</v>
      </c>
      <c r="E13" s="290"/>
      <c r="F13" s="290"/>
      <c r="K13" s="7"/>
      <c r="L13" s="7"/>
      <c r="M13" s="7"/>
      <c r="N13" s="7"/>
      <c r="O13" s="7"/>
      <c r="P13" s="7"/>
      <c r="Q13" s="291"/>
    </row>
    <row r="14" spans="1:17" s="96" customFormat="1" ht="24.75" customHeight="1">
      <c r="A14" s="470" t="s">
        <v>235</v>
      </c>
      <c r="B14" s="470"/>
      <c r="C14" s="470"/>
      <c r="D14" s="470"/>
      <c r="E14" s="470"/>
      <c r="F14" s="470"/>
      <c r="G14" s="470"/>
      <c r="H14" s="470"/>
      <c r="I14" s="470" t="s">
        <v>236</v>
      </c>
      <c r="J14" s="470"/>
      <c r="K14" s="470"/>
      <c r="L14" s="470"/>
      <c r="M14" s="470"/>
      <c r="N14" s="470"/>
      <c r="O14" s="470"/>
      <c r="P14" s="470"/>
      <c r="Q14" s="470"/>
    </row>
    <row r="15" spans="1:17" s="107" customFormat="1" ht="26.25" customHeight="1" thickBot="1">
      <c r="A15" s="107" t="s">
        <v>237</v>
      </c>
      <c r="N15" s="471" t="s">
        <v>238</v>
      </c>
      <c r="O15" s="471"/>
      <c r="P15" s="471"/>
      <c r="Q15" s="471"/>
    </row>
    <row r="16" spans="1:17" s="294" customFormat="1" ht="40.5" customHeight="1" thickTop="1">
      <c r="A16" s="472" t="s">
        <v>239</v>
      </c>
      <c r="B16" s="474" t="s">
        <v>240</v>
      </c>
      <c r="C16" s="476" t="s">
        <v>241</v>
      </c>
      <c r="D16" s="477"/>
      <c r="E16" s="477"/>
      <c r="F16" s="480" t="s">
        <v>268</v>
      </c>
      <c r="G16" s="481"/>
      <c r="H16" s="481"/>
      <c r="I16" s="481"/>
      <c r="J16" s="481"/>
      <c r="K16" s="481"/>
      <c r="L16" s="481"/>
      <c r="M16" s="481"/>
      <c r="N16" s="481"/>
      <c r="O16" s="481"/>
      <c r="P16" s="482"/>
      <c r="Q16" s="478" t="s">
        <v>242</v>
      </c>
    </row>
    <row r="17" spans="1:17" s="294" customFormat="1" ht="63" customHeight="1">
      <c r="A17" s="473"/>
      <c r="B17" s="475"/>
      <c r="C17" s="295" t="s">
        <v>243</v>
      </c>
      <c r="D17" s="295" t="s">
        <v>244</v>
      </c>
      <c r="E17" s="295" t="s">
        <v>245</v>
      </c>
      <c r="F17" s="295" t="s">
        <v>80</v>
      </c>
      <c r="G17" s="295" t="s">
        <v>89</v>
      </c>
      <c r="H17" s="296" t="s">
        <v>420</v>
      </c>
      <c r="I17" s="297" t="s">
        <v>255</v>
      </c>
      <c r="J17" s="295" t="s">
        <v>90</v>
      </c>
      <c r="K17" s="295" t="s">
        <v>81</v>
      </c>
      <c r="L17" s="295" t="s">
        <v>256</v>
      </c>
      <c r="M17" s="295" t="s">
        <v>149</v>
      </c>
      <c r="N17" s="295" t="s">
        <v>258</v>
      </c>
      <c r="O17" s="296" t="s">
        <v>93</v>
      </c>
      <c r="P17" s="296" t="s">
        <v>267</v>
      </c>
      <c r="Q17" s="479"/>
    </row>
    <row r="18" spans="1:17" s="294" customFormat="1" ht="10.5" customHeight="1">
      <c r="A18" s="298"/>
      <c r="B18" s="299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1"/>
    </row>
    <row r="19" spans="1:17" s="248" customFormat="1" ht="30" customHeight="1">
      <c r="A19" s="287">
        <v>2012</v>
      </c>
      <c r="B19" s="302">
        <v>35921.1</v>
      </c>
      <c r="C19" s="302">
        <v>26277.5</v>
      </c>
      <c r="D19" s="302">
        <v>14496.9</v>
      </c>
      <c r="E19" s="302">
        <v>11780.6</v>
      </c>
      <c r="F19" s="303">
        <v>9643.6</v>
      </c>
      <c r="G19" s="303" t="s">
        <v>387</v>
      </c>
      <c r="H19" s="302">
        <v>1049.3</v>
      </c>
      <c r="I19" s="302">
        <v>120.3</v>
      </c>
      <c r="J19" s="302">
        <v>436.2</v>
      </c>
      <c r="K19" s="302">
        <v>21.2</v>
      </c>
      <c r="L19" s="302">
        <v>547.4</v>
      </c>
      <c r="M19" s="302">
        <v>207</v>
      </c>
      <c r="N19" s="302">
        <v>7262.2</v>
      </c>
      <c r="O19" s="303" t="s">
        <v>387</v>
      </c>
      <c r="P19" s="303" t="s">
        <v>387</v>
      </c>
      <c r="Q19" s="288">
        <v>2012</v>
      </c>
    </row>
    <row r="20" spans="1:17" s="248" customFormat="1" ht="30" customHeight="1">
      <c r="A20" s="287">
        <v>2013</v>
      </c>
      <c r="B20" s="302">
        <v>51136</v>
      </c>
      <c r="C20" s="302">
        <v>46631</v>
      </c>
      <c r="D20" s="302">
        <v>27781</v>
      </c>
      <c r="E20" s="302">
        <v>18850</v>
      </c>
      <c r="F20" s="303">
        <v>4505</v>
      </c>
      <c r="G20" s="302">
        <v>32</v>
      </c>
      <c r="H20" s="302">
        <v>1420</v>
      </c>
      <c r="I20" s="302">
        <v>42</v>
      </c>
      <c r="J20" s="302">
        <v>565</v>
      </c>
      <c r="K20" s="302">
        <v>2</v>
      </c>
      <c r="L20" s="302">
        <v>643</v>
      </c>
      <c r="M20" s="302">
        <v>47</v>
      </c>
      <c r="N20" s="303" t="s">
        <v>387</v>
      </c>
      <c r="O20" s="303" t="s">
        <v>387</v>
      </c>
      <c r="P20" s="302">
        <v>1754</v>
      </c>
      <c r="Q20" s="288">
        <v>2013</v>
      </c>
    </row>
    <row r="21" spans="1:17" s="248" customFormat="1" ht="30" customHeight="1">
      <c r="A21" s="287">
        <v>2014</v>
      </c>
      <c r="B21" s="302">
        <v>40919</v>
      </c>
      <c r="C21" s="302">
        <v>34058</v>
      </c>
      <c r="D21" s="302">
        <v>20267</v>
      </c>
      <c r="E21" s="302">
        <v>13791</v>
      </c>
      <c r="F21" s="303">
        <v>6861</v>
      </c>
      <c r="G21" s="302" t="s">
        <v>405</v>
      </c>
      <c r="H21" s="302">
        <v>1344</v>
      </c>
      <c r="I21" s="302">
        <v>23</v>
      </c>
      <c r="J21" s="302">
        <v>565</v>
      </c>
      <c r="K21" s="302">
        <v>28</v>
      </c>
      <c r="L21" s="302">
        <v>22</v>
      </c>
      <c r="M21" s="302" t="s">
        <v>405</v>
      </c>
      <c r="N21" s="303">
        <v>4656</v>
      </c>
      <c r="O21" s="303" t="s">
        <v>405</v>
      </c>
      <c r="P21" s="302">
        <v>223</v>
      </c>
      <c r="Q21" s="288">
        <v>2014</v>
      </c>
    </row>
    <row r="22" spans="1:17" s="248" customFormat="1" ht="30" customHeight="1">
      <c r="A22" s="287">
        <v>2015</v>
      </c>
      <c r="B22" s="302">
        <v>42187</v>
      </c>
      <c r="C22" s="302">
        <v>33106</v>
      </c>
      <c r="D22" s="302">
        <v>20145</v>
      </c>
      <c r="E22" s="302">
        <v>12961</v>
      </c>
      <c r="F22" s="303">
        <v>9081</v>
      </c>
      <c r="G22" s="302" t="s">
        <v>443</v>
      </c>
      <c r="H22" s="302">
        <v>1230</v>
      </c>
      <c r="I22" s="302">
        <v>17</v>
      </c>
      <c r="J22" s="302">
        <v>557</v>
      </c>
      <c r="K22" s="302">
        <v>48</v>
      </c>
      <c r="L22" s="302">
        <v>2051</v>
      </c>
      <c r="M22" s="302">
        <v>25</v>
      </c>
      <c r="N22" s="303">
        <v>286</v>
      </c>
      <c r="O22" s="303" t="s">
        <v>442</v>
      </c>
      <c r="P22" s="302">
        <v>4867</v>
      </c>
      <c r="Q22" s="288">
        <v>2015</v>
      </c>
    </row>
    <row r="23" spans="1:17" s="248" customFormat="1" ht="30" customHeight="1">
      <c r="A23" s="287">
        <v>2016</v>
      </c>
      <c r="B23" s="302">
        <v>46390</v>
      </c>
      <c r="C23" s="302">
        <v>40332</v>
      </c>
      <c r="D23" s="302">
        <v>23418</v>
      </c>
      <c r="E23" s="302">
        <v>16914</v>
      </c>
      <c r="F23" s="303">
        <v>6058</v>
      </c>
      <c r="G23" s="302" t="s">
        <v>449</v>
      </c>
      <c r="H23" s="302">
        <v>1632</v>
      </c>
      <c r="I23" s="302">
        <v>205</v>
      </c>
      <c r="J23" s="302">
        <v>1974</v>
      </c>
      <c r="K23" s="302">
        <v>6</v>
      </c>
      <c r="L23" s="302">
        <v>231</v>
      </c>
      <c r="M23" s="302" t="s">
        <v>449</v>
      </c>
      <c r="N23" s="303">
        <v>1319</v>
      </c>
      <c r="O23" s="303">
        <v>46</v>
      </c>
      <c r="P23" s="302">
        <v>645</v>
      </c>
      <c r="Q23" s="288">
        <v>2016</v>
      </c>
    </row>
    <row r="24" spans="1:17" s="289" customFormat="1" ht="30" customHeight="1">
      <c r="A24" s="537">
        <v>2017</v>
      </c>
      <c r="B24" s="541">
        <f>SUM(C24,F24)</f>
        <v>51571</v>
      </c>
      <c r="C24" s="541">
        <f>SUM(D24:E24)</f>
        <v>33204</v>
      </c>
      <c r="D24" s="541">
        <v>20051</v>
      </c>
      <c r="E24" s="541">
        <v>13153</v>
      </c>
      <c r="F24" s="541">
        <f>SUM(G24:P24)</f>
        <v>18367</v>
      </c>
      <c r="G24" s="541" t="s">
        <v>449</v>
      </c>
      <c r="H24" s="541">
        <v>1637</v>
      </c>
      <c r="I24" s="541" t="s">
        <v>449</v>
      </c>
      <c r="J24" s="541">
        <v>501</v>
      </c>
      <c r="K24" s="541" t="s">
        <v>449</v>
      </c>
      <c r="L24" s="541">
        <v>2927</v>
      </c>
      <c r="M24" s="541" t="s">
        <v>449</v>
      </c>
      <c r="N24" s="541">
        <v>192</v>
      </c>
      <c r="O24" s="541" t="s">
        <v>449</v>
      </c>
      <c r="P24" s="541">
        <v>13110</v>
      </c>
      <c r="Q24" s="540">
        <v>2017</v>
      </c>
    </row>
    <row r="25" spans="1:17" s="21" customFormat="1" ht="15.75" customHeight="1">
      <c r="A25" s="15" t="s">
        <v>203</v>
      </c>
      <c r="B25" s="15"/>
      <c r="C25" s="290"/>
      <c r="E25" s="290"/>
      <c r="F25" s="290"/>
      <c r="K25" s="7"/>
      <c r="L25" s="7"/>
      <c r="M25" s="7"/>
      <c r="N25" s="7"/>
      <c r="O25" s="7"/>
      <c r="P25" s="7"/>
      <c r="Q25" s="105" t="s">
        <v>395</v>
      </c>
    </row>
    <row r="26" spans="1:17" s="248" customFormat="1" ht="13.5">
      <c r="A26" s="292" t="s">
        <v>270</v>
      </c>
    </row>
    <row r="27" spans="1:17" s="248" customFormat="1" ht="13.5"/>
    <row r="28" spans="1:17" s="248" customFormat="1" ht="13.5"/>
    <row r="29" spans="1:17" s="248" customFormat="1" ht="13.5"/>
    <row r="30" spans="1:17" s="248" customFormat="1" ht="13.5"/>
    <row r="31" spans="1:17" s="248" customFormat="1" ht="13.5"/>
    <row r="32" spans="1:17" s="248" customFormat="1" ht="13.5"/>
    <row r="33" s="248" customFormat="1" ht="13.5"/>
    <row r="34" s="248" customFormat="1" ht="13.5"/>
    <row r="35" s="248" customFormat="1" ht="13.5"/>
    <row r="36" s="248" customFormat="1" ht="13.5"/>
    <row r="37" s="248" customFormat="1" ht="13.5"/>
    <row r="38" s="293" customFormat="1" ht="13.5"/>
    <row r="39" s="293" customFormat="1" ht="13.5"/>
    <row r="40" s="293" customFormat="1" ht="13.5"/>
    <row r="41" s="293" customFormat="1" ht="13.5"/>
    <row r="42" s="293" customFormat="1" ht="13.5"/>
    <row r="43" s="293" customFormat="1" ht="13.5"/>
    <row r="44" s="293" customFormat="1" ht="13.5"/>
    <row r="45" s="293" customFormat="1" ht="13.5"/>
    <row r="46" s="293" customFormat="1" ht="13.5"/>
    <row r="47" s="293" customFormat="1" ht="13.5"/>
    <row r="48" s="293" customFormat="1" ht="13.5"/>
    <row r="49" s="293" customFormat="1" ht="13.5"/>
    <row r="50" s="293" customFormat="1" ht="13.5"/>
    <row r="51" s="293" customFormat="1" ht="13.5"/>
    <row r="52" s="293" customFormat="1" ht="13.5"/>
    <row r="53" s="293" customFormat="1" ht="13.5"/>
    <row r="54" s="293" customFormat="1" ht="13.5"/>
    <row r="55" s="293" customFormat="1" ht="13.5"/>
    <row r="56" s="293" customFormat="1" ht="13.5"/>
    <row r="57" s="293" customFormat="1" ht="13.5"/>
  </sheetData>
  <mergeCells count="15">
    <mergeCell ref="A1:H1"/>
    <mergeCell ref="I1:Q1"/>
    <mergeCell ref="B3:B4"/>
    <mergeCell ref="A3:A4"/>
    <mergeCell ref="Q3:Q4"/>
    <mergeCell ref="C3:E3"/>
    <mergeCell ref="F3:P3"/>
    <mergeCell ref="A14:H14"/>
    <mergeCell ref="N15:Q15"/>
    <mergeCell ref="A16:A17"/>
    <mergeCell ref="B16:B17"/>
    <mergeCell ref="C16:E16"/>
    <mergeCell ref="Q16:Q17"/>
    <mergeCell ref="I14:Q14"/>
    <mergeCell ref="F16:P16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sqref="A1:C1"/>
    </sheetView>
  </sheetViews>
  <sheetFormatPr defaultRowHeight="15"/>
  <cols>
    <col min="1" max="1" width="19.77734375" style="40" customWidth="1"/>
    <col min="2" max="2" width="28.109375" style="284" customWidth="1"/>
    <col min="3" max="3" width="27.21875" style="284" customWidth="1"/>
    <col min="4" max="5" width="27.44140625" style="284" customWidth="1"/>
    <col min="6" max="6" width="19.77734375" style="40" customWidth="1"/>
    <col min="7" max="7" width="6" style="40" customWidth="1"/>
    <col min="8" max="8" width="8.33203125" style="284" customWidth="1"/>
    <col min="9" max="9" width="9.77734375" style="284" customWidth="1"/>
    <col min="10" max="10" width="7.88671875" style="284" customWidth="1"/>
    <col min="11" max="11" width="7.77734375" style="284" customWidth="1"/>
    <col min="12" max="12" width="8" style="284" customWidth="1"/>
    <col min="13" max="13" width="9.109375" style="284" customWidth="1"/>
    <col min="14" max="14" width="13.33203125" style="284" customWidth="1"/>
    <col min="15" max="16384" width="8.88671875" style="284"/>
  </cols>
  <sheetData>
    <row r="1" spans="1:9" s="276" customFormat="1" ht="25.5" customHeight="1">
      <c r="A1" s="449" t="s">
        <v>131</v>
      </c>
      <c r="B1" s="449"/>
      <c r="C1" s="449"/>
      <c r="D1" s="483" t="s">
        <v>132</v>
      </c>
      <c r="E1" s="483"/>
      <c r="F1" s="483"/>
      <c r="G1" s="104"/>
    </row>
    <row r="2" spans="1:9" s="321" customFormat="1" ht="26.25" customHeight="1" thickBot="1">
      <c r="A2" s="141" t="s">
        <v>118</v>
      </c>
      <c r="F2" s="320" t="s">
        <v>122</v>
      </c>
      <c r="G2" s="319"/>
    </row>
    <row r="3" spans="1:9" s="316" customFormat="1" ht="32.25" customHeight="1" thickTop="1">
      <c r="A3" s="318" t="s">
        <v>82</v>
      </c>
      <c r="B3" s="142" t="s">
        <v>83</v>
      </c>
      <c r="C3" s="317" t="s">
        <v>84</v>
      </c>
      <c r="D3" s="318" t="s">
        <v>85</v>
      </c>
      <c r="E3" s="142" t="s">
        <v>86</v>
      </c>
      <c r="F3" s="317" t="s">
        <v>16</v>
      </c>
      <c r="G3" s="146"/>
    </row>
    <row r="4" spans="1:9" s="316" customFormat="1" ht="31.5" customHeight="1">
      <c r="A4" s="315">
        <v>2012</v>
      </c>
      <c r="B4" s="314">
        <v>11</v>
      </c>
      <c r="C4" s="314">
        <v>54242.5</v>
      </c>
      <c r="D4" s="314">
        <v>48835.600000000006</v>
      </c>
      <c r="E4" s="309">
        <v>35921.1</v>
      </c>
      <c r="F4" s="146">
        <v>2012</v>
      </c>
      <c r="G4" s="146"/>
    </row>
    <row r="5" spans="1:9" s="316" customFormat="1" ht="31.5" customHeight="1">
      <c r="A5" s="315">
        <v>2013</v>
      </c>
      <c r="B5" s="314">
        <v>12</v>
      </c>
      <c r="C5" s="314">
        <v>72855</v>
      </c>
      <c r="D5" s="314">
        <v>74590</v>
      </c>
      <c r="E5" s="309">
        <v>51136</v>
      </c>
      <c r="F5" s="146">
        <v>2013</v>
      </c>
      <c r="G5" s="146"/>
    </row>
    <row r="6" spans="1:9" s="316" customFormat="1" ht="31.5" customHeight="1">
      <c r="A6" s="315">
        <v>2014</v>
      </c>
      <c r="B6" s="314">
        <v>11</v>
      </c>
      <c r="C6" s="314">
        <v>59900</v>
      </c>
      <c r="D6" s="314">
        <v>59822</v>
      </c>
      <c r="E6" s="309">
        <v>40919</v>
      </c>
      <c r="F6" s="146">
        <v>2014</v>
      </c>
      <c r="G6" s="146"/>
    </row>
    <row r="7" spans="1:9" s="316" customFormat="1" ht="31.5" customHeight="1">
      <c r="A7" s="315">
        <v>2015</v>
      </c>
      <c r="B7" s="314">
        <v>11</v>
      </c>
      <c r="C7" s="314">
        <v>85718</v>
      </c>
      <c r="D7" s="314">
        <v>89034</v>
      </c>
      <c r="E7" s="309">
        <v>42187</v>
      </c>
      <c r="F7" s="146">
        <v>2015</v>
      </c>
      <c r="G7" s="146"/>
    </row>
    <row r="8" spans="1:9" s="316" customFormat="1" ht="31.5" customHeight="1">
      <c r="A8" s="315">
        <v>2016</v>
      </c>
      <c r="B8" s="314">
        <v>11</v>
      </c>
      <c r="C8" s="314">
        <v>93273</v>
      </c>
      <c r="D8" s="314">
        <v>97149</v>
      </c>
      <c r="E8" s="309">
        <v>46390</v>
      </c>
      <c r="F8" s="146">
        <v>2016</v>
      </c>
      <c r="G8" s="146"/>
    </row>
    <row r="9" spans="1:9" s="313" customFormat="1" ht="31.5" customHeight="1">
      <c r="A9" s="542">
        <v>2017</v>
      </c>
      <c r="B9" s="543">
        <f>SUM(B10:B21)</f>
        <v>7</v>
      </c>
      <c r="C9" s="543">
        <f>SUM(C10:C21)</f>
        <v>114424</v>
      </c>
      <c r="D9" s="543">
        <f>SUM(D10:D21)</f>
        <v>109000</v>
      </c>
      <c r="E9" s="544">
        <f>SUM(E10:E21)</f>
        <v>51571</v>
      </c>
      <c r="F9" s="545">
        <v>2017</v>
      </c>
      <c r="G9" s="147"/>
    </row>
    <row r="10" spans="1:9" s="8" customFormat="1" ht="24.95" customHeight="1">
      <c r="A10" s="287" t="s">
        <v>169</v>
      </c>
      <c r="B10" s="546">
        <v>1</v>
      </c>
      <c r="C10" s="546">
        <v>33149</v>
      </c>
      <c r="D10" s="546">
        <v>30791</v>
      </c>
      <c r="E10" s="547">
        <v>20051</v>
      </c>
      <c r="F10" s="420" t="s">
        <v>170</v>
      </c>
      <c r="H10" s="312"/>
      <c r="I10" s="312"/>
    </row>
    <row r="11" spans="1:9" s="8" customFormat="1" ht="24.95" customHeight="1">
      <c r="A11" s="287" t="s">
        <v>171</v>
      </c>
      <c r="B11" s="546">
        <v>1</v>
      </c>
      <c r="C11" s="546">
        <v>33543</v>
      </c>
      <c r="D11" s="546">
        <v>32726</v>
      </c>
      <c r="E11" s="547">
        <v>13153</v>
      </c>
      <c r="F11" s="420" t="s">
        <v>172</v>
      </c>
    </row>
    <row r="12" spans="1:9" s="8" customFormat="1" ht="24.95" customHeight="1">
      <c r="A12" s="287" t="s">
        <v>173</v>
      </c>
      <c r="B12" s="546" t="s">
        <v>449</v>
      </c>
      <c r="C12" s="546" t="s">
        <v>449</v>
      </c>
      <c r="D12" s="379" t="s">
        <v>458</v>
      </c>
      <c r="E12" s="548" t="s">
        <v>449</v>
      </c>
      <c r="F12" s="420" t="s">
        <v>174</v>
      </c>
    </row>
    <row r="13" spans="1:9" s="8" customFormat="1" ht="24.95" customHeight="1">
      <c r="A13" s="287" t="s">
        <v>251</v>
      </c>
      <c r="B13" s="546">
        <v>1</v>
      </c>
      <c r="C13" s="546">
        <v>1724</v>
      </c>
      <c r="D13" s="546">
        <v>1724</v>
      </c>
      <c r="E13" s="547">
        <v>1637</v>
      </c>
      <c r="F13" s="420" t="s">
        <v>175</v>
      </c>
    </row>
    <row r="14" spans="1:9" s="8" customFormat="1" ht="24.95" customHeight="1">
      <c r="A14" s="287" t="s">
        <v>252</v>
      </c>
      <c r="B14" s="546" t="s">
        <v>449</v>
      </c>
      <c r="C14" s="546" t="s">
        <v>449</v>
      </c>
      <c r="D14" s="546" t="s">
        <v>449</v>
      </c>
      <c r="E14" s="547" t="s">
        <v>449</v>
      </c>
      <c r="F14" s="420" t="s">
        <v>176</v>
      </c>
    </row>
    <row r="15" spans="1:9" s="8" customFormat="1" ht="24.95" customHeight="1">
      <c r="A15" s="287" t="s">
        <v>177</v>
      </c>
      <c r="B15" s="546">
        <v>1</v>
      </c>
      <c r="C15" s="546">
        <v>961</v>
      </c>
      <c r="D15" s="546">
        <v>973</v>
      </c>
      <c r="E15" s="547">
        <v>501</v>
      </c>
      <c r="F15" s="420" t="s">
        <v>178</v>
      </c>
    </row>
    <row r="16" spans="1:9" s="8" customFormat="1" ht="24.95" customHeight="1">
      <c r="A16" s="287" t="s">
        <v>179</v>
      </c>
      <c r="B16" s="546" t="s">
        <v>449</v>
      </c>
      <c r="C16" s="546" t="s">
        <v>456</v>
      </c>
      <c r="D16" s="546" t="s">
        <v>449</v>
      </c>
      <c r="E16" s="547" t="s">
        <v>449</v>
      </c>
      <c r="F16" s="8" t="s">
        <v>180</v>
      </c>
    </row>
    <row r="17" spans="1:16" s="8" customFormat="1" ht="24.95" customHeight="1">
      <c r="A17" s="287" t="s">
        <v>253</v>
      </c>
      <c r="B17" s="546">
        <v>1</v>
      </c>
      <c r="C17" s="546">
        <v>4228</v>
      </c>
      <c r="D17" s="546">
        <v>4293</v>
      </c>
      <c r="E17" s="547">
        <v>2927</v>
      </c>
      <c r="F17" s="420" t="s">
        <v>181</v>
      </c>
    </row>
    <row r="18" spans="1:16" s="8" customFormat="1" ht="24.95" customHeight="1">
      <c r="A18" s="23" t="s">
        <v>182</v>
      </c>
      <c r="B18" s="546" t="s">
        <v>449</v>
      </c>
      <c r="C18" s="546" t="s">
        <v>449</v>
      </c>
      <c r="D18" s="546" t="s">
        <v>449</v>
      </c>
      <c r="E18" s="547" t="s">
        <v>449</v>
      </c>
      <c r="F18" s="420" t="s">
        <v>260</v>
      </c>
    </row>
    <row r="19" spans="1:16" s="8" customFormat="1" ht="24.95" customHeight="1">
      <c r="A19" s="23" t="s">
        <v>257</v>
      </c>
      <c r="B19" s="546">
        <v>1</v>
      </c>
      <c r="C19" s="546">
        <v>192</v>
      </c>
      <c r="D19" s="546">
        <v>192</v>
      </c>
      <c r="E19" s="548" t="s">
        <v>449</v>
      </c>
      <c r="F19" s="420" t="s">
        <v>259</v>
      </c>
    </row>
    <row r="20" spans="1:16" s="8" customFormat="1" ht="24.95" customHeight="1">
      <c r="A20" s="23" t="s">
        <v>93</v>
      </c>
      <c r="B20" s="546" t="s">
        <v>457</v>
      </c>
      <c r="C20" s="546" t="s">
        <v>449</v>
      </c>
      <c r="D20" s="546" t="s">
        <v>449</v>
      </c>
      <c r="E20" s="548">
        <v>192</v>
      </c>
      <c r="F20" s="420" t="s">
        <v>206</v>
      </c>
    </row>
    <row r="21" spans="1:16" s="8" customFormat="1" ht="24.95" customHeight="1">
      <c r="A21" s="419" t="s">
        <v>271</v>
      </c>
      <c r="B21" s="19">
        <v>1</v>
      </c>
      <c r="C21" s="19">
        <v>40627</v>
      </c>
      <c r="D21" s="19">
        <v>38301</v>
      </c>
      <c r="E21" s="549">
        <v>13110</v>
      </c>
      <c r="F21" s="418" t="s">
        <v>271</v>
      </c>
    </row>
    <row r="22" spans="1:16" s="316" customFormat="1" ht="16.5" customHeight="1">
      <c r="A22" s="106" t="s">
        <v>24</v>
      </c>
      <c r="F22" s="105" t="s">
        <v>395</v>
      </c>
      <c r="G22" s="146"/>
    </row>
    <row r="23" spans="1:16" s="316" customFormat="1" ht="13.5">
      <c r="A23" s="146"/>
      <c r="C23" s="314"/>
      <c r="D23" s="314"/>
      <c r="E23" s="314"/>
      <c r="F23" s="146"/>
      <c r="G23" s="146"/>
    </row>
    <row r="24" spans="1:16" s="316" customFormat="1" ht="13.5">
      <c r="A24" s="146"/>
      <c r="B24" s="310"/>
      <c r="C24" s="310"/>
      <c r="D24" s="310"/>
      <c r="E24" s="310"/>
      <c r="F24" s="146"/>
      <c r="G24" s="310"/>
      <c r="H24" s="310"/>
      <c r="I24" s="310"/>
      <c r="J24" s="310"/>
      <c r="K24" s="310"/>
      <c r="L24" s="310"/>
      <c r="M24" s="310"/>
      <c r="N24" s="310"/>
      <c r="O24" s="310"/>
      <c r="P24" s="310"/>
    </row>
    <row r="25" spans="1:16" s="316" customFormat="1" ht="13.5">
      <c r="A25" s="146"/>
      <c r="B25" s="146"/>
      <c r="C25" s="311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</row>
    <row r="26" spans="1:16" s="316" customFormat="1" ht="13.5">
      <c r="A26" s="312"/>
      <c r="B26" s="304"/>
      <c r="C26" s="304"/>
      <c r="D26" s="304"/>
      <c r="E26" s="304"/>
      <c r="F26" s="304"/>
      <c r="G26" s="304"/>
      <c r="H26" s="304"/>
      <c r="I26" s="304"/>
      <c r="J26" s="304"/>
      <c r="K26" s="304"/>
      <c r="L26" s="304"/>
      <c r="M26" s="304"/>
      <c r="N26" s="304"/>
      <c r="O26" s="304"/>
      <c r="P26" s="304"/>
    </row>
    <row r="27" spans="1:16" s="316" customFormat="1" ht="13.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</row>
    <row r="28" spans="1:16" s="316" customFormat="1" ht="13.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6" s="316" customFormat="1" ht="13.5">
      <c r="A29" s="146"/>
      <c r="F29" s="146"/>
      <c r="G29" s="146"/>
    </row>
    <row r="30" spans="1:16" s="316" customFormat="1" ht="13.5">
      <c r="A30" s="146"/>
      <c r="F30" s="146"/>
      <c r="G30" s="146"/>
    </row>
    <row r="31" spans="1:16" s="316" customFormat="1" ht="13.5">
      <c r="A31" s="146"/>
      <c r="F31" s="146"/>
      <c r="G31" s="146"/>
    </row>
    <row r="32" spans="1:16" s="316" customFormat="1" ht="13.5">
      <c r="A32" s="146"/>
      <c r="F32" s="146"/>
      <c r="G32" s="146"/>
    </row>
    <row r="33" spans="1:7" s="316" customFormat="1" ht="13.5">
      <c r="A33" s="146"/>
      <c r="F33" s="146"/>
      <c r="G33" s="146"/>
    </row>
    <row r="34" spans="1:7" s="316" customFormat="1" ht="13.5">
      <c r="A34" s="146"/>
      <c r="F34" s="146"/>
      <c r="G34" s="146"/>
    </row>
    <row r="35" spans="1:7" s="316" customFormat="1" ht="13.5">
      <c r="A35" s="146"/>
      <c r="F35" s="146"/>
      <c r="G35" s="146"/>
    </row>
    <row r="36" spans="1:7" s="316" customFormat="1" ht="13.5">
      <c r="A36" s="146"/>
      <c r="F36" s="146"/>
      <c r="G36" s="146"/>
    </row>
    <row r="37" spans="1:7" s="316" customFormat="1" ht="13.5">
      <c r="A37" s="146"/>
      <c r="F37" s="146"/>
      <c r="G37" s="146"/>
    </row>
    <row r="38" spans="1:7" s="316" customFormat="1" ht="13.5">
      <c r="A38" s="146"/>
      <c r="F38" s="146"/>
      <c r="G38" s="146"/>
    </row>
    <row r="39" spans="1:7" s="316" customFormat="1" ht="13.5">
      <c r="A39" s="146"/>
      <c r="F39" s="146"/>
      <c r="G39" s="146"/>
    </row>
    <row r="40" spans="1:7" s="316" customFormat="1" ht="13.5">
      <c r="A40" s="146"/>
      <c r="F40" s="146"/>
      <c r="G40" s="146"/>
    </row>
    <row r="41" spans="1:7" s="316" customFormat="1" ht="13.5">
      <c r="A41" s="146"/>
      <c r="F41" s="146"/>
      <c r="G41" s="146"/>
    </row>
    <row r="42" spans="1:7" s="316" customFormat="1" ht="13.5">
      <c r="A42" s="146"/>
      <c r="F42" s="146"/>
      <c r="G42" s="146"/>
    </row>
    <row r="43" spans="1:7" s="316" customFormat="1" ht="13.5">
      <c r="A43" s="146"/>
      <c r="F43" s="146"/>
      <c r="G43" s="146"/>
    </row>
    <row r="44" spans="1:7" s="316" customFormat="1" ht="13.5">
      <c r="A44" s="146"/>
      <c r="F44" s="146"/>
      <c r="G44" s="146"/>
    </row>
    <row r="45" spans="1:7" s="316" customFormat="1" ht="13.5">
      <c r="A45" s="146"/>
      <c r="F45" s="146"/>
      <c r="G45" s="146"/>
    </row>
    <row r="46" spans="1:7" s="316" customFormat="1" ht="13.5">
      <c r="A46" s="146"/>
      <c r="F46" s="146"/>
      <c r="G46" s="146"/>
    </row>
    <row r="47" spans="1:7" s="316" customFormat="1" ht="13.5">
      <c r="A47" s="146"/>
      <c r="F47" s="146"/>
      <c r="G47" s="146"/>
    </row>
    <row r="48" spans="1:7" s="316" customFormat="1" ht="13.5">
      <c r="A48" s="146"/>
      <c r="F48" s="146"/>
      <c r="G48" s="146"/>
    </row>
    <row r="49" spans="1:7" s="316" customFormat="1" ht="13.5">
      <c r="A49" s="146"/>
      <c r="F49" s="146"/>
      <c r="G49" s="146"/>
    </row>
    <row r="50" spans="1:7" s="316" customFormat="1" ht="13.5">
      <c r="A50" s="146"/>
      <c r="F50" s="146"/>
      <c r="G50" s="146"/>
    </row>
    <row r="51" spans="1:7" s="316" customFormat="1" ht="13.5">
      <c r="A51" s="146"/>
      <c r="F51" s="146"/>
      <c r="G51" s="146"/>
    </row>
    <row r="52" spans="1:7" s="316" customFormat="1" ht="13.5">
      <c r="A52" s="146"/>
      <c r="F52" s="146"/>
      <c r="G52" s="146"/>
    </row>
    <row r="53" spans="1:7" s="316" customFormat="1" ht="13.5">
      <c r="A53" s="146"/>
      <c r="F53" s="146"/>
      <c r="G53" s="146"/>
    </row>
    <row r="54" spans="1:7" s="316" customFormat="1" ht="13.5">
      <c r="A54" s="146"/>
      <c r="F54" s="146"/>
      <c r="G54" s="146"/>
    </row>
    <row r="55" spans="1:7" s="316" customFormat="1" ht="13.5">
      <c r="A55" s="146"/>
      <c r="F55" s="146"/>
      <c r="G55" s="146"/>
    </row>
    <row r="56" spans="1:7" s="316" customFormat="1" ht="13.5">
      <c r="A56" s="146"/>
      <c r="F56" s="146"/>
      <c r="G56" s="146"/>
    </row>
    <row r="57" spans="1:7" s="316" customFormat="1" ht="13.5">
      <c r="A57" s="146"/>
      <c r="F57" s="146"/>
      <c r="G57" s="146"/>
    </row>
    <row r="58" spans="1:7" s="316" customFormat="1" ht="13.5">
      <c r="A58" s="146"/>
      <c r="F58" s="146"/>
      <c r="G58" s="146"/>
    </row>
    <row r="59" spans="1:7" s="316" customFormat="1" ht="13.5">
      <c r="A59" s="146"/>
      <c r="F59" s="146"/>
      <c r="G59" s="146"/>
    </row>
    <row r="60" spans="1:7" s="316" customFormat="1" ht="13.5">
      <c r="A60" s="146"/>
      <c r="F60" s="146"/>
      <c r="G60" s="146"/>
    </row>
    <row r="61" spans="1:7" s="316" customFormat="1" ht="13.5">
      <c r="A61" s="146"/>
      <c r="F61" s="146"/>
      <c r="G61" s="146"/>
    </row>
    <row r="62" spans="1:7" s="316" customFormat="1" ht="13.5">
      <c r="A62" s="146"/>
      <c r="F62" s="146"/>
      <c r="G62" s="146"/>
    </row>
    <row r="63" spans="1:7" s="316" customFormat="1" ht="13.5">
      <c r="A63" s="146"/>
      <c r="F63" s="146"/>
      <c r="G63" s="146"/>
    </row>
    <row r="64" spans="1:7" s="316" customFormat="1" ht="13.5">
      <c r="A64" s="146"/>
      <c r="F64" s="146"/>
      <c r="G64" s="146"/>
    </row>
    <row r="65" spans="1:7" s="316" customFormat="1" ht="13.5">
      <c r="A65" s="146"/>
      <c r="F65" s="146"/>
      <c r="G65" s="146"/>
    </row>
    <row r="66" spans="1:7" s="316" customFormat="1" ht="13.5">
      <c r="A66" s="146"/>
      <c r="F66" s="146"/>
      <c r="G66" s="146"/>
    </row>
    <row r="67" spans="1:7" s="316" customFormat="1" ht="13.5">
      <c r="A67" s="146"/>
      <c r="F67" s="146"/>
      <c r="G67" s="146"/>
    </row>
    <row r="68" spans="1:7" s="316" customFormat="1" ht="13.5">
      <c r="A68" s="146"/>
      <c r="F68" s="146"/>
      <c r="G68" s="146"/>
    </row>
    <row r="69" spans="1:7" s="316" customFormat="1" ht="13.5">
      <c r="A69" s="146"/>
      <c r="F69" s="146"/>
      <c r="G69" s="146"/>
    </row>
    <row r="70" spans="1:7" s="316" customFormat="1" ht="13.5">
      <c r="A70" s="146"/>
      <c r="F70" s="146"/>
      <c r="G70" s="146"/>
    </row>
    <row r="71" spans="1:7" s="316" customFormat="1" ht="13.5">
      <c r="A71" s="146"/>
      <c r="F71" s="146"/>
      <c r="G71" s="146"/>
    </row>
    <row r="72" spans="1:7" s="316" customFormat="1" ht="13.5">
      <c r="A72" s="146"/>
      <c r="F72" s="146"/>
      <c r="G72" s="146"/>
    </row>
    <row r="73" spans="1:7" s="316" customFormat="1" ht="13.5">
      <c r="A73" s="146"/>
      <c r="F73" s="146"/>
      <c r="G73" s="146"/>
    </row>
    <row r="74" spans="1:7" s="316" customFormat="1" ht="13.5">
      <c r="A74" s="146"/>
      <c r="F74" s="146"/>
      <c r="G74" s="146"/>
    </row>
    <row r="75" spans="1:7" s="316" customFormat="1" ht="13.5">
      <c r="A75" s="146"/>
      <c r="F75" s="146"/>
      <c r="G75" s="146"/>
    </row>
    <row r="76" spans="1:7" s="316" customFormat="1" ht="13.5">
      <c r="A76" s="146"/>
      <c r="F76" s="146"/>
      <c r="G76" s="146"/>
    </row>
    <row r="77" spans="1:7" s="316" customFormat="1" ht="13.5">
      <c r="A77" s="146"/>
      <c r="F77" s="146"/>
      <c r="G77" s="146"/>
    </row>
    <row r="78" spans="1:7" s="316" customFormat="1" ht="13.5">
      <c r="A78" s="146"/>
      <c r="F78" s="146"/>
      <c r="G78" s="146"/>
    </row>
    <row r="79" spans="1:7" s="316" customFormat="1" ht="13.5">
      <c r="A79" s="146"/>
      <c r="F79" s="146"/>
      <c r="G79" s="146"/>
    </row>
    <row r="80" spans="1:7" s="316" customFormat="1" ht="13.5">
      <c r="A80" s="146"/>
      <c r="F80" s="146"/>
      <c r="G80" s="146"/>
    </row>
    <row r="81" spans="1:7" s="316" customFormat="1" ht="13.5">
      <c r="A81" s="146"/>
      <c r="F81" s="146"/>
      <c r="G81" s="146"/>
    </row>
    <row r="82" spans="1:7" s="316" customFormat="1" ht="13.5">
      <c r="A82" s="146"/>
      <c r="F82" s="146"/>
      <c r="G82" s="146"/>
    </row>
    <row r="83" spans="1:7" s="316" customFormat="1" ht="13.5">
      <c r="A83" s="146"/>
      <c r="F83" s="146"/>
      <c r="G83" s="146"/>
    </row>
    <row r="84" spans="1:7" s="316" customFormat="1" ht="13.5">
      <c r="A84" s="146"/>
      <c r="F84" s="146"/>
      <c r="G84" s="146"/>
    </row>
    <row r="85" spans="1:7" s="316" customFormat="1" ht="13.5">
      <c r="A85" s="146"/>
      <c r="F85" s="146"/>
      <c r="G85" s="146"/>
    </row>
    <row r="86" spans="1:7" s="316" customFormat="1" ht="13.5">
      <c r="A86" s="146"/>
      <c r="F86" s="146"/>
      <c r="G86" s="146"/>
    </row>
    <row r="87" spans="1:7" s="316" customFormat="1" ht="13.5">
      <c r="A87" s="146"/>
      <c r="F87" s="146"/>
      <c r="G87" s="146"/>
    </row>
    <row r="88" spans="1:7" s="316" customFormat="1" ht="13.5">
      <c r="A88" s="146"/>
      <c r="F88" s="146"/>
      <c r="G88" s="146"/>
    </row>
    <row r="89" spans="1:7" s="316" customFormat="1" ht="13.5">
      <c r="A89" s="146"/>
      <c r="F89" s="146"/>
      <c r="G89" s="146"/>
    </row>
    <row r="90" spans="1:7" s="316" customFormat="1" ht="13.5">
      <c r="A90" s="146"/>
      <c r="F90" s="146"/>
      <c r="G90" s="146"/>
    </row>
    <row r="91" spans="1:7" s="316" customFormat="1" ht="13.5">
      <c r="A91" s="146"/>
      <c r="F91" s="146"/>
      <c r="G91" s="146"/>
    </row>
    <row r="92" spans="1:7" s="316" customFormat="1" ht="13.5">
      <c r="A92" s="146"/>
      <c r="F92" s="146"/>
      <c r="G92" s="146"/>
    </row>
    <row r="93" spans="1:7" s="316" customFormat="1" ht="13.5">
      <c r="A93" s="146"/>
      <c r="F93" s="146"/>
      <c r="G93" s="146"/>
    </row>
    <row r="94" spans="1:7" s="316" customFormat="1" ht="13.5">
      <c r="A94" s="146"/>
      <c r="F94" s="146"/>
      <c r="G94" s="146"/>
    </row>
    <row r="95" spans="1:7" s="316" customFormat="1" ht="13.5">
      <c r="A95" s="146"/>
      <c r="F95" s="146"/>
      <c r="G95" s="146"/>
    </row>
    <row r="96" spans="1:7" s="316" customFormat="1" ht="13.5">
      <c r="A96" s="146"/>
      <c r="F96" s="146"/>
      <c r="G96" s="146"/>
    </row>
    <row r="97" spans="1:7" s="316" customFormat="1" ht="13.5">
      <c r="A97" s="146"/>
      <c r="F97" s="146"/>
      <c r="G97" s="146"/>
    </row>
    <row r="98" spans="1:7" s="316" customFormat="1" ht="13.5">
      <c r="A98" s="146"/>
      <c r="F98" s="146"/>
      <c r="G98" s="146"/>
    </row>
    <row r="99" spans="1:7" s="316" customFormat="1" ht="13.5">
      <c r="A99" s="146"/>
      <c r="F99" s="146"/>
      <c r="G99" s="146"/>
    </row>
    <row r="100" spans="1:7" s="316" customFormat="1" ht="13.5">
      <c r="A100" s="146"/>
      <c r="F100" s="146"/>
      <c r="G100" s="146"/>
    </row>
    <row r="101" spans="1:7" s="316" customFormat="1" ht="13.5">
      <c r="A101" s="146"/>
      <c r="F101" s="146"/>
      <c r="G101" s="146"/>
    </row>
    <row r="102" spans="1:7" s="316" customFormat="1" ht="13.5">
      <c r="A102" s="146"/>
      <c r="F102" s="146"/>
      <c r="G102" s="146"/>
    </row>
    <row r="103" spans="1:7" s="316" customFormat="1" ht="13.5">
      <c r="A103" s="146"/>
      <c r="F103" s="146"/>
      <c r="G103" s="146"/>
    </row>
    <row r="104" spans="1:7" s="316" customFormat="1" ht="13.5">
      <c r="A104" s="146"/>
      <c r="F104" s="146"/>
      <c r="G104" s="146"/>
    </row>
    <row r="105" spans="1:7" s="316" customFormat="1" ht="13.5">
      <c r="A105" s="146"/>
      <c r="F105" s="146"/>
      <c r="G105" s="146"/>
    </row>
    <row r="106" spans="1:7" s="316" customFormat="1" ht="13.5">
      <c r="A106" s="146"/>
      <c r="F106" s="146"/>
      <c r="G106" s="146"/>
    </row>
    <row r="107" spans="1:7" s="316" customFormat="1" ht="13.5">
      <c r="A107" s="146"/>
      <c r="F107" s="146"/>
      <c r="G107" s="146"/>
    </row>
    <row r="108" spans="1:7" s="316" customFormat="1" ht="13.5">
      <c r="A108" s="146"/>
      <c r="F108" s="146"/>
      <c r="G108" s="146"/>
    </row>
    <row r="109" spans="1:7" s="316" customFormat="1" ht="13.5">
      <c r="A109" s="146"/>
      <c r="F109" s="146"/>
      <c r="G109" s="146"/>
    </row>
    <row r="110" spans="1:7" s="316" customFormat="1" ht="13.5">
      <c r="A110" s="146"/>
      <c r="F110" s="146"/>
      <c r="G110" s="146"/>
    </row>
    <row r="111" spans="1:7" s="316" customFormat="1" ht="13.5">
      <c r="A111" s="146"/>
      <c r="F111" s="146"/>
      <c r="G111" s="146"/>
    </row>
    <row r="112" spans="1:7" s="316" customFormat="1" ht="13.5">
      <c r="A112" s="146"/>
      <c r="F112" s="146"/>
      <c r="G112" s="146"/>
    </row>
    <row r="113" spans="1:7" s="316" customFormat="1" ht="13.5">
      <c r="A113" s="146"/>
      <c r="F113" s="146"/>
      <c r="G113" s="146"/>
    </row>
    <row r="114" spans="1:7" s="316" customFormat="1" ht="13.5">
      <c r="A114" s="146"/>
      <c r="F114" s="146"/>
      <c r="G114" s="146"/>
    </row>
    <row r="115" spans="1:7" s="316" customFormat="1" ht="13.5">
      <c r="A115" s="146"/>
      <c r="F115" s="146"/>
      <c r="G115" s="146"/>
    </row>
    <row r="116" spans="1:7" s="316" customFormat="1" ht="13.5">
      <c r="A116" s="146"/>
      <c r="F116" s="146"/>
      <c r="G116" s="146"/>
    </row>
    <row r="117" spans="1:7" s="316" customFormat="1" ht="13.5">
      <c r="A117" s="146"/>
      <c r="F117" s="146"/>
      <c r="G117" s="146"/>
    </row>
    <row r="118" spans="1:7" s="316" customFormat="1" ht="13.5">
      <c r="A118" s="146"/>
      <c r="F118" s="146"/>
      <c r="G118" s="146"/>
    </row>
    <row r="119" spans="1:7" s="316" customFormat="1" ht="13.5">
      <c r="A119" s="146"/>
      <c r="F119" s="146"/>
      <c r="G119" s="146"/>
    </row>
    <row r="120" spans="1:7" s="316" customFormat="1" ht="13.5">
      <c r="A120" s="146"/>
      <c r="F120" s="146"/>
      <c r="G120" s="146"/>
    </row>
    <row r="121" spans="1:7" s="316" customFormat="1" ht="13.5">
      <c r="A121" s="146"/>
      <c r="F121" s="146"/>
      <c r="G121" s="146"/>
    </row>
    <row r="122" spans="1:7" s="316" customFormat="1" ht="13.5">
      <c r="A122" s="146"/>
      <c r="F122" s="146"/>
      <c r="G122" s="146"/>
    </row>
    <row r="123" spans="1:7" s="316" customFormat="1" ht="13.5">
      <c r="A123" s="146"/>
      <c r="F123" s="146"/>
      <c r="G123" s="146"/>
    </row>
    <row r="124" spans="1:7" s="316" customFormat="1" ht="13.5">
      <c r="A124" s="146"/>
      <c r="F124" s="146"/>
      <c r="G124" s="146"/>
    </row>
    <row r="125" spans="1:7" s="316" customFormat="1" ht="13.5">
      <c r="A125" s="146"/>
      <c r="F125" s="146"/>
      <c r="G125" s="146"/>
    </row>
    <row r="126" spans="1:7" s="316" customFormat="1" ht="13.5">
      <c r="A126" s="146"/>
      <c r="F126" s="146"/>
      <c r="G126" s="146"/>
    </row>
    <row r="127" spans="1:7" s="316" customFormat="1" ht="13.5">
      <c r="A127" s="146"/>
      <c r="F127" s="146"/>
      <c r="G127" s="146"/>
    </row>
    <row r="128" spans="1:7" s="316" customFormat="1" ht="13.5">
      <c r="A128" s="146"/>
      <c r="F128" s="146"/>
      <c r="G128" s="146"/>
    </row>
    <row r="129" spans="1:7" s="316" customFormat="1" ht="13.5">
      <c r="A129" s="146"/>
      <c r="F129" s="146"/>
      <c r="G129" s="146"/>
    </row>
    <row r="130" spans="1:7" s="316" customFormat="1" ht="13.5">
      <c r="A130" s="146"/>
      <c r="F130" s="146"/>
      <c r="G130" s="146"/>
    </row>
    <row r="131" spans="1:7" s="316" customFormat="1" ht="13.5">
      <c r="A131" s="146"/>
      <c r="F131" s="146"/>
      <c r="G131" s="146"/>
    </row>
    <row r="132" spans="1:7" s="316" customFormat="1" ht="13.5">
      <c r="A132" s="146"/>
      <c r="F132" s="146"/>
      <c r="G132" s="146"/>
    </row>
    <row r="133" spans="1:7" s="316" customFormat="1" ht="13.5">
      <c r="A133" s="146"/>
      <c r="F133" s="146"/>
      <c r="G133" s="146"/>
    </row>
    <row r="134" spans="1:7" s="316" customFormat="1" ht="13.5">
      <c r="A134" s="146"/>
      <c r="F134" s="146"/>
      <c r="G134" s="146"/>
    </row>
    <row r="135" spans="1:7" s="316" customFormat="1" ht="13.5">
      <c r="A135" s="146"/>
      <c r="F135" s="146"/>
      <c r="G135" s="146"/>
    </row>
    <row r="136" spans="1:7" s="316" customFormat="1" ht="13.5">
      <c r="A136" s="146"/>
      <c r="F136" s="146"/>
      <c r="G136" s="146"/>
    </row>
    <row r="137" spans="1:7" s="316" customFormat="1" ht="13.5">
      <c r="A137" s="146"/>
      <c r="F137" s="146"/>
      <c r="G137" s="146"/>
    </row>
    <row r="138" spans="1:7" s="316" customFormat="1" ht="13.5">
      <c r="A138" s="146"/>
      <c r="F138" s="146"/>
      <c r="G138" s="146"/>
    </row>
    <row r="139" spans="1:7" s="316" customFormat="1" ht="13.5">
      <c r="A139" s="146"/>
      <c r="F139" s="146"/>
      <c r="G139" s="146"/>
    </row>
    <row r="140" spans="1:7" s="316" customFormat="1" ht="13.5">
      <c r="A140" s="146"/>
      <c r="F140" s="146"/>
      <c r="G140" s="146"/>
    </row>
    <row r="141" spans="1:7" s="316" customFormat="1" ht="13.5">
      <c r="A141" s="146"/>
      <c r="F141" s="146"/>
      <c r="G141" s="146"/>
    </row>
    <row r="142" spans="1:7" s="316" customFormat="1" ht="13.5">
      <c r="A142" s="146"/>
      <c r="F142" s="146"/>
      <c r="G142" s="146"/>
    </row>
    <row r="143" spans="1:7" s="316" customFormat="1" ht="13.5">
      <c r="A143" s="146"/>
      <c r="F143" s="146"/>
      <c r="G143" s="146"/>
    </row>
    <row r="144" spans="1:7" s="316" customFormat="1" ht="13.5">
      <c r="A144" s="146"/>
      <c r="F144" s="146"/>
      <c r="G144" s="146"/>
    </row>
    <row r="145" spans="1:7" s="316" customFormat="1" ht="13.5">
      <c r="A145" s="146"/>
      <c r="F145" s="146"/>
      <c r="G145" s="146"/>
    </row>
    <row r="146" spans="1:7" s="316" customFormat="1" ht="13.5">
      <c r="A146" s="146"/>
      <c r="F146" s="146"/>
      <c r="G146" s="146"/>
    </row>
    <row r="147" spans="1:7" s="316" customFormat="1" ht="13.5">
      <c r="A147" s="146"/>
      <c r="F147" s="146"/>
      <c r="G147" s="146"/>
    </row>
    <row r="148" spans="1:7" s="316" customFormat="1" ht="13.5">
      <c r="A148" s="146"/>
      <c r="F148" s="146"/>
      <c r="G148" s="146"/>
    </row>
    <row r="149" spans="1:7" s="316" customFormat="1" ht="13.5">
      <c r="A149" s="146"/>
      <c r="F149" s="146"/>
      <c r="G149" s="146"/>
    </row>
    <row r="150" spans="1:7" s="316" customFormat="1" ht="13.5">
      <c r="A150" s="146"/>
      <c r="F150" s="146"/>
      <c r="G150" s="146"/>
    </row>
    <row r="151" spans="1:7" s="316" customFormat="1" ht="13.5">
      <c r="A151" s="146"/>
      <c r="F151" s="146"/>
      <c r="G151" s="146"/>
    </row>
    <row r="152" spans="1:7" s="316" customFormat="1" ht="13.5">
      <c r="A152" s="146"/>
      <c r="F152" s="146"/>
      <c r="G152" s="146"/>
    </row>
    <row r="153" spans="1:7" s="316" customFormat="1" ht="13.5">
      <c r="A153" s="146"/>
      <c r="F153" s="146"/>
      <c r="G153" s="146"/>
    </row>
    <row r="154" spans="1:7" s="316" customFormat="1" ht="13.5">
      <c r="A154" s="146"/>
      <c r="F154" s="146"/>
      <c r="G154" s="146"/>
    </row>
    <row r="155" spans="1:7" s="316" customFormat="1" ht="13.5">
      <c r="A155" s="146"/>
      <c r="F155" s="146"/>
      <c r="G155" s="146"/>
    </row>
    <row r="156" spans="1:7" s="316" customFormat="1" ht="13.5">
      <c r="A156" s="146"/>
      <c r="F156" s="146"/>
      <c r="G156" s="146"/>
    </row>
    <row r="157" spans="1:7" s="316" customFormat="1" ht="13.5">
      <c r="A157" s="146"/>
      <c r="F157" s="146"/>
      <c r="G157" s="146"/>
    </row>
    <row r="158" spans="1:7" s="316" customFormat="1" ht="13.5">
      <c r="A158" s="146"/>
      <c r="F158" s="146"/>
      <c r="G158" s="146"/>
    </row>
    <row r="159" spans="1:7" s="316" customFormat="1" ht="13.5">
      <c r="A159" s="146"/>
      <c r="F159" s="146"/>
      <c r="G159" s="146"/>
    </row>
    <row r="160" spans="1:7" s="316" customFormat="1" ht="13.5">
      <c r="A160" s="146"/>
      <c r="F160" s="146"/>
      <c r="G160" s="146"/>
    </row>
    <row r="161" spans="1:7" s="316" customFormat="1" ht="13.5">
      <c r="A161" s="146"/>
      <c r="F161" s="146"/>
      <c r="G161" s="146"/>
    </row>
    <row r="162" spans="1:7" s="316" customFormat="1" ht="13.5">
      <c r="A162" s="146"/>
      <c r="F162" s="146"/>
      <c r="G162" s="146"/>
    </row>
    <row r="163" spans="1:7" s="316" customFormat="1" ht="13.5">
      <c r="A163" s="146"/>
      <c r="F163" s="146"/>
      <c r="G163" s="146"/>
    </row>
    <row r="164" spans="1:7" s="316" customFormat="1" ht="13.5">
      <c r="A164" s="146"/>
      <c r="F164" s="146"/>
      <c r="G164" s="146"/>
    </row>
    <row r="165" spans="1:7" s="316" customFormat="1" ht="13.5">
      <c r="A165" s="146"/>
      <c r="F165" s="146"/>
      <c r="G165" s="146"/>
    </row>
    <row r="166" spans="1:7" s="316" customFormat="1" ht="13.5">
      <c r="A166" s="146"/>
      <c r="F166" s="146"/>
      <c r="G166" s="146"/>
    </row>
    <row r="167" spans="1:7" s="316" customFormat="1" ht="13.5">
      <c r="A167" s="146"/>
      <c r="F167" s="146"/>
      <c r="G167" s="146"/>
    </row>
    <row r="168" spans="1:7" s="316" customFormat="1" ht="13.5">
      <c r="A168" s="146"/>
      <c r="F168" s="146"/>
      <c r="G168" s="146"/>
    </row>
    <row r="169" spans="1:7" s="316" customFormat="1" ht="13.5">
      <c r="A169" s="146"/>
      <c r="F169" s="146"/>
      <c r="G169" s="146"/>
    </row>
    <row r="170" spans="1:7" s="316" customFormat="1" ht="13.5">
      <c r="A170" s="146"/>
      <c r="F170" s="146"/>
      <c r="G170" s="146"/>
    </row>
    <row r="171" spans="1:7" s="316" customFormat="1" ht="13.5">
      <c r="A171" s="146"/>
      <c r="F171" s="146"/>
      <c r="G171" s="146"/>
    </row>
    <row r="172" spans="1:7" s="316" customFormat="1" ht="13.5">
      <c r="A172" s="146"/>
      <c r="F172" s="146"/>
      <c r="G172" s="146"/>
    </row>
    <row r="173" spans="1:7" s="316" customFormat="1" ht="13.5">
      <c r="A173" s="146"/>
      <c r="F173" s="146"/>
      <c r="G173" s="146"/>
    </row>
    <row r="174" spans="1:7" s="316" customFormat="1" ht="13.5">
      <c r="A174" s="146"/>
      <c r="F174" s="146"/>
      <c r="G174" s="146"/>
    </row>
    <row r="175" spans="1:7" s="316" customFormat="1" ht="13.5">
      <c r="A175" s="146"/>
      <c r="F175" s="146"/>
      <c r="G175" s="146"/>
    </row>
    <row r="176" spans="1:7" s="316" customFormat="1" ht="13.5">
      <c r="A176" s="146"/>
      <c r="F176" s="146"/>
      <c r="G176" s="146"/>
    </row>
    <row r="177" spans="1:7" s="316" customFormat="1" ht="13.5">
      <c r="A177" s="146"/>
      <c r="F177" s="146"/>
      <c r="G177" s="146"/>
    </row>
    <row r="178" spans="1:7" s="316" customFormat="1" ht="13.5">
      <c r="A178" s="146"/>
      <c r="F178" s="146"/>
      <c r="G178" s="146"/>
    </row>
    <row r="179" spans="1:7" s="316" customFormat="1" ht="13.5">
      <c r="A179" s="146"/>
      <c r="F179" s="146"/>
      <c r="G179" s="146"/>
    </row>
    <row r="180" spans="1:7" s="316" customFormat="1" ht="13.5">
      <c r="A180" s="146"/>
      <c r="F180" s="146"/>
      <c r="G180" s="146"/>
    </row>
    <row r="181" spans="1:7" s="316" customFormat="1" ht="13.5">
      <c r="A181" s="146"/>
      <c r="F181" s="146"/>
      <c r="G181" s="146"/>
    </row>
    <row r="182" spans="1:7" s="316" customFormat="1" ht="13.5">
      <c r="A182" s="146"/>
      <c r="F182" s="146"/>
      <c r="G182" s="146"/>
    </row>
    <row r="183" spans="1:7" s="316" customFormat="1" ht="13.5">
      <c r="A183" s="146"/>
      <c r="F183" s="146"/>
      <c r="G183" s="146"/>
    </row>
    <row r="184" spans="1:7" s="316" customFormat="1" ht="13.5">
      <c r="A184" s="146"/>
      <c r="F184" s="146"/>
      <c r="G184" s="146"/>
    </row>
    <row r="185" spans="1:7" s="316" customFormat="1" ht="13.5">
      <c r="A185" s="146"/>
      <c r="F185" s="146"/>
      <c r="G185" s="146"/>
    </row>
    <row r="186" spans="1:7" s="316" customFormat="1" ht="13.5">
      <c r="A186" s="146"/>
      <c r="F186" s="146"/>
      <c r="G186" s="146"/>
    </row>
    <row r="187" spans="1:7" s="316" customFormat="1" ht="13.5">
      <c r="A187" s="146"/>
      <c r="F187" s="146"/>
      <c r="G187" s="146"/>
    </row>
    <row r="188" spans="1:7" s="316" customFormat="1" ht="13.5">
      <c r="A188" s="146"/>
      <c r="F188" s="146"/>
      <c r="G188" s="146"/>
    </row>
    <row r="189" spans="1:7" s="316" customFormat="1" ht="13.5">
      <c r="A189" s="146"/>
      <c r="F189" s="146"/>
      <c r="G189" s="146"/>
    </row>
    <row r="190" spans="1:7" s="316" customFormat="1" ht="13.5">
      <c r="A190" s="146"/>
      <c r="F190" s="146"/>
      <c r="G190" s="146"/>
    </row>
    <row r="191" spans="1:7" s="316" customFormat="1" ht="13.5">
      <c r="A191" s="146"/>
      <c r="F191" s="146"/>
      <c r="G191" s="146"/>
    </row>
    <row r="192" spans="1:7" s="316" customFormat="1" ht="13.5">
      <c r="A192" s="146"/>
      <c r="F192" s="146"/>
      <c r="G192" s="146"/>
    </row>
    <row r="193" spans="1:7" s="316" customFormat="1" ht="13.5">
      <c r="A193" s="146"/>
      <c r="F193" s="146"/>
      <c r="G193" s="146"/>
    </row>
    <row r="194" spans="1:7" s="316" customFormat="1" ht="13.5">
      <c r="A194" s="146"/>
      <c r="F194" s="146"/>
      <c r="G194" s="146"/>
    </row>
    <row r="195" spans="1:7" s="316" customFormat="1" ht="13.5">
      <c r="A195" s="146"/>
      <c r="F195" s="146"/>
      <c r="G195" s="146"/>
    </row>
    <row r="196" spans="1:7" s="316" customFormat="1" ht="13.5">
      <c r="A196" s="146"/>
      <c r="F196" s="146"/>
      <c r="G196" s="146"/>
    </row>
    <row r="197" spans="1:7" s="316" customFormat="1" ht="13.5">
      <c r="A197" s="146"/>
      <c r="F197" s="146"/>
      <c r="G197" s="146"/>
    </row>
    <row r="198" spans="1:7" s="316" customFormat="1" ht="13.5">
      <c r="A198" s="146"/>
      <c r="F198" s="146"/>
      <c r="G198" s="146"/>
    </row>
    <row r="199" spans="1:7" s="316" customFormat="1" ht="13.5">
      <c r="A199" s="146"/>
      <c r="F199" s="146"/>
      <c r="G199" s="146"/>
    </row>
    <row r="200" spans="1:7" s="316" customFormat="1" ht="13.5">
      <c r="A200" s="146"/>
      <c r="F200" s="146"/>
      <c r="G200" s="146"/>
    </row>
    <row r="201" spans="1:7" s="316" customFormat="1" ht="13.5">
      <c r="A201" s="146"/>
      <c r="F201" s="146"/>
      <c r="G201" s="146"/>
    </row>
    <row r="202" spans="1:7" s="316" customFormat="1" ht="13.5">
      <c r="A202" s="146"/>
      <c r="F202" s="146"/>
      <c r="G202" s="146"/>
    </row>
    <row r="203" spans="1:7" s="316" customFormat="1" ht="13.5">
      <c r="A203" s="146"/>
      <c r="F203" s="146"/>
      <c r="G203" s="146"/>
    </row>
    <row r="204" spans="1:7" s="316" customFormat="1" ht="13.5">
      <c r="A204" s="146"/>
      <c r="F204" s="146"/>
      <c r="G204" s="146"/>
    </row>
    <row r="205" spans="1:7" s="316" customFormat="1" ht="13.5">
      <c r="A205" s="146"/>
      <c r="F205" s="146"/>
      <c r="G205" s="146"/>
    </row>
    <row r="206" spans="1:7" s="316" customFormat="1" ht="13.5">
      <c r="A206" s="146"/>
      <c r="F206" s="146"/>
      <c r="G206" s="146"/>
    </row>
    <row r="207" spans="1:7" s="316" customFormat="1" ht="13.5">
      <c r="A207" s="146"/>
      <c r="F207" s="146"/>
      <c r="G207" s="146"/>
    </row>
    <row r="208" spans="1:7" s="316" customFormat="1" ht="13.5">
      <c r="A208" s="146"/>
      <c r="F208" s="146"/>
      <c r="G208" s="146"/>
    </row>
    <row r="209" spans="1:7" s="316" customFormat="1" ht="13.5">
      <c r="A209" s="146"/>
      <c r="F209" s="146"/>
      <c r="G209" s="146"/>
    </row>
    <row r="210" spans="1:7" s="316" customFormat="1" ht="13.5">
      <c r="A210" s="146"/>
      <c r="F210" s="146"/>
      <c r="G210" s="146"/>
    </row>
    <row r="211" spans="1:7" s="316" customFormat="1" ht="13.5">
      <c r="A211" s="146"/>
      <c r="F211" s="146"/>
      <c r="G211" s="146"/>
    </row>
    <row r="212" spans="1:7" s="316" customFormat="1" ht="13.5">
      <c r="A212" s="146"/>
      <c r="F212" s="146"/>
      <c r="G212" s="146"/>
    </row>
    <row r="213" spans="1:7" s="316" customFormat="1" ht="13.5">
      <c r="A213" s="146"/>
      <c r="F213" s="146"/>
      <c r="G213" s="146"/>
    </row>
    <row r="214" spans="1:7" s="316" customFormat="1" ht="13.5">
      <c r="A214" s="146"/>
      <c r="F214" s="146"/>
      <c r="G214" s="146"/>
    </row>
    <row r="215" spans="1:7" s="316" customFormat="1" ht="13.5">
      <c r="A215" s="146"/>
      <c r="F215" s="146"/>
      <c r="G215" s="146"/>
    </row>
    <row r="216" spans="1:7" s="316" customFormat="1" ht="13.5">
      <c r="A216" s="146"/>
      <c r="F216" s="146"/>
      <c r="G216" s="146"/>
    </row>
    <row r="217" spans="1:7" s="316" customFormat="1" ht="13.5">
      <c r="A217" s="146"/>
      <c r="F217" s="146"/>
      <c r="G217" s="146"/>
    </row>
    <row r="218" spans="1:7" s="316" customFormat="1" ht="13.5">
      <c r="A218" s="146"/>
      <c r="F218" s="146"/>
      <c r="G218" s="146"/>
    </row>
    <row r="219" spans="1:7" s="316" customFormat="1" ht="13.5">
      <c r="A219" s="146"/>
      <c r="F219" s="146"/>
      <c r="G219" s="146"/>
    </row>
    <row r="220" spans="1:7" s="316" customFormat="1" ht="13.5">
      <c r="A220" s="146"/>
      <c r="F220" s="146"/>
      <c r="G220" s="146"/>
    </row>
    <row r="221" spans="1:7" s="316" customFormat="1" ht="13.5">
      <c r="A221" s="146"/>
      <c r="F221" s="146"/>
      <c r="G221" s="146"/>
    </row>
    <row r="222" spans="1:7" s="316" customFormat="1" ht="13.5">
      <c r="A222" s="146"/>
      <c r="F222" s="146"/>
      <c r="G222" s="146"/>
    </row>
    <row r="223" spans="1:7" s="316" customFormat="1" ht="13.5">
      <c r="A223" s="146"/>
      <c r="F223" s="146"/>
      <c r="G223" s="146"/>
    </row>
    <row r="224" spans="1:7" s="316" customFormat="1" ht="13.5">
      <c r="A224" s="146"/>
      <c r="F224" s="146"/>
      <c r="G224" s="146"/>
    </row>
    <row r="225" spans="1:7" s="316" customFormat="1" ht="13.5">
      <c r="A225" s="146"/>
      <c r="F225" s="146"/>
      <c r="G225" s="146"/>
    </row>
    <row r="226" spans="1:7" s="316" customFormat="1" ht="13.5">
      <c r="A226" s="146"/>
      <c r="F226" s="146"/>
      <c r="G226" s="146"/>
    </row>
    <row r="227" spans="1:7" s="316" customFormat="1" ht="13.5">
      <c r="A227" s="146"/>
      <c r="F227" s="146"/>
      <c r="G227" s="146"/>
    </row>
    <row r="228" spans="1:7" s="316" customFormat="1" ht="13.5">
      <c r="A228" s="146"/>
      <c r="F228" s="146"/>
      <c r="G228" s="146"/>
    </row>
    <row r="229" spans="1:7" s="316" customFormat="1" ht="13.5">
      <c r="A229" s="146"/>
      <c r="F229" s="146"/>
      <c r="G229" s="146"/>
    </row>
    <row r="230" spans="1:7" s="316" customFormat="1" ht="13.5">
      <c r="A230" s="146"/>
      <c r="F230" s="146"/>
      <c r="G230" s="146"/>
    </row>
    <row r="231" spans="1:7" s="316" customFormat="1" ht="13.5">
      <c r="A231" s="146"/>
      <c r="F231" s="146"/>
      <c r="G231" s="146"/>
    </row>
    <row r="232" spans="1:7" s="316" customFormat="1" ht="13.5">
      <c r="A232" s="146"/>
      <c r="F232" s="146"/>
      <c r="G232" s="146"/>
    </row>
    <row r="233" spans="1:7" s="316" customFormat="1" ht="13.5">
      <c r="A233" s="146"/>
      <c r="F233" s="146"/>
      <c r="G233" s="146"/>
    </row>
    <row r="234" spans="1:7" s="316" customFormat="1" ht="13.5">
      <c r="A234" s="146"/>
      <c r="F234" s="146"/>
      <c r="G234" s="146"/>
    </row>
    <row r="235" spans="1:7" s="316" customFormat="1" ht="13.5">
      <c r="A235" s="146"/>
      <c r="F235" s="146"/>
      <c r="G235" s="146"/>
    </row>
    <row r="236" spans="1:7" s="316" customFormat="1" ht="13.5">
      <c r="A236" s="146"/>
      <c r="F236" s="146"/>
      <c r="G236" s="146"/>
    </row>
    <row r="237" spans="1:7" s="316" customFormat="1" ht="13.5">
      <c r="A237" s="146"/>
      <c r="F237" s="146"/>
      <c r="G237" s="146"/>
    </row>
    <row r="238" spans="1:7" s="316" customFormat="1" ht="13.5">
      <c r="A238" s="146"/>
      <c r="F238" s="146"/>
      <c r="G238" s="146"/>
    </row>
    <row r="239" spans="1:7" s="316" customFormat="1" ht="13.5">
      <c r="A239" s="146"/>
      <c r="F239" s="146"/>
      <c r="G239" s="146"/>
    </row>
    <row r="240" spans="1:7" s="316" customFormat="1" ht="13.5">
      <c r="A240" s="146"/>
      <c r="F240" s="146"/>
      <c r="G240" s="146"/>
    </row>
    <row r="241" spans="1:7" s="316" customFormat="1" ht="13.5">
      <c r="A241" s="146"/>
      <c r="F241" s="146"/>
      <c r="G241" s="146"/>
    </row>
    <row r="242" spans="1:7" s="316" customFormat="1" ht="13.5">
      <c r="A242" s="146"/>
      <c r="F242" s="146"/>
      <c r="G242" s="146"/>
    </row>
    <row r="243" spans="1:7" s="316" customFormat="1" ht="13.5">
      <c r="A243" s="146"/>
      <c r="F243" s="146"/>
      <c r="G243" s="146"/>
    </row>
    <row r="244" spans="1:7" s="316" customFormat="1" ht="13.5">
      <c r="A244" s="146"/>
      <c r="F244" s="146"/>
      <c r="G244" s="146"/>
    </row>
    <row r="245" spans="1:7" s="316" customFormat="1" ht="13.5">
      <c r="A245" s="146"/>
      <c r="F245" s="146"/>
      <c r="G245" s="146"/>
    </row>
    <row r="246" spans="1:7" s="316" customFormat="1" ht="13.5">
      <c r="A246" s="146"/>
      <c r="F246" s="146"/>
      <c r="G246" s="146"/>
    </row>
    <row r="247" spans="1:7" s="316" customFormat="1" ht="13.5">
      <c r="A247" s="146"/>
      <c r="F247" s="146"/>
      <c r="G247" s="146"/>
    </row>
    <row r="248" spans="1:7" s="316" customFormat="1" ht="13.5">
      <c r="A248" s="146"/>
      <c r="F248" s="146"/>
      <c r="G248" s="146"/>
    </row>
    <row r="249" spans="1:7" s="316" customFormat="1" ht="13.5">
      <c r="A249" s="146"/>
      <c r="F249" s="146"/>
      <c r="G249" s="146"/>
    </row>
    <row r="250" spans="1:7" s="316" customFormat="1" ht="13.5">
      <c r="A250" s="146"/>
      <c r="F250" s="146"/>
      <c r="G250" s="146"/>
    </row>
    <row r="251" spans="1:7" s="316" customFormat="1" ht="13.5">
      <c r="A251" s="146"/>
      <c r="F251" s="146"/>
      <c r="G251" s="146"/>
    </row>
    <row r="252" spans="1:7" s="316" customFormat="1" ht="13.5">
      <c r="A252" s="146"/>
      <c r="F252" s="146"/>
      <c r="G252" s="146"/>
    </row>
    <row r="253" spans="1:7" s="316" customFormat="1" ht="13.5">
      <c r="A253" s="146"/>
      <c r="F253" s="146"/>
      <c r="G253" s="146"/>
    </row>
    <row r="254" spans="1:7" s="316" customFormat="1" ht="13.5">
      <c r="A254" s="146"/>
      <c r="F254" s="146"/>
      <c r="G254" s="146"/>
    </row>
    <row r="255" spans="1:7" s="316" customFormat="1" ht="13.5">
      <c r="A255" s="146"/>
      <c r="F255" s="146"/>
      <c r="G255" s="146"/>
    </row>
    <row r="256" spans="1:7" s="316" customFormat="1" ht="13.5">
      <c r="A256" s="146"/>
      <c r="F256" s="146"/>
      <c r="G256" s="146"/>
    </row>
    <row r="257" spans="1:7" s="316" customFormat="1" ht="13.5">
      <c r="A257" s="146"/>
      <c r="F257" s="146"/>
      <c r="G257" s="146"/>
    </row>
    <row r="258" spans="1:7" s="316" customFormat="1" ht="13.5">
      <c r="A258" s="146"/>
      <c r="F258" s="146"/>
      <c r="G258" s="146"/>
    </row>
    <row r="259" spans="1:7" s="316" customFormat="1" ht="13.5">
      <c r="A259" s="146"/>
      <c r="F259" s="146"/>
      <c r="G259" s="146"/>
    </row>
    <row r="260" spans="1:7" s="316" customFormat="1" ht="13.5">
      <c r="A260" s="146"/>
      <c r="F260" s="146"/>
      <c r="G260" s="146"/>
    </row>
    <row r="261" spans="1:7" s="316" customFormat="1" ht="13.5">
      <c r="A261" s="146"/>
      <c r="F261" s="146"/>
      <c r="G261" s="146"/>
    </row>
    <row r="262" spans="1:7" s="316" customFormat="1" ht="13.5">
      <c r="A262" s="146"/>
      <c r="F262" s="146"/>
      <c r="G262" s="146"/>
    </row>
    <row r="263" spans="1:7" s="316" customFormat="1" ht="13.5">
      <c r="A263" s="146"/>
      <c r="F263" s="146"/>
      <c r="G263" s="146"/>
    </row>
    <row r="264" spans="1:7" s="316" customFormat="1" ht="13.5">
      <c r="A264" s="146"/>
      <c r="F264" s="146"/>
      <c r="G264" s="146"/>
    </row>
    <row r="265" spans="1:7" s="316" customFormat="1" ht="13.5">
      <c r="A265" s="146"/>
      <c r="F265" s="146"/>
      <c r="G265" s="146"/>
    </row>
    <row r="266" spans="1:7" s="316" customFormat="1" ht="13.5">
      <c r="A266" s="146"/>
      <c r="F266" s="146"/>
      <c r="G266" s="146"/>
    </row>
    <row r="267" spans="1:7" s="316" customFormat="1" ht="13.5">
      <c r="A267" s="146"/>
      <c r="F267" s="146"/>
      <c r="G267" s="146"/>
    </row>
    <row r="268" spans="1:7" s="316" customFormat="1" ht="13.5">
      <c r="A268" s="146"/>
      <c r="F268" s="146"/>
      <c r="G268" s="146"/>
    </row>
    <row r="269" spans="1:7" s="316" customFormat="1" ht="13.5">
      <c r="A269" s="146"/>
      <c r="F269" s="146"/>
      <c r="G269" s="146"/>
    </row>
    <row r="270" spans="1:7" s="316" customFormat="1" ht="13.5">
      <c r="A270" s="146"/>
      <c r="F270" s="146"/>
      <c r="G270" s="146"/>
    </row>
    <row r="271" spans="1:7" s="316" customFormat="1" ht="13.5">
      <c r="A271" s="146"/>
      <c r="F271" s="146"/>
      <c r="G271" s="146"/>
    </row>
    <row r="272" spans="1:7" s="316" customFormat="1" ht="13.5">
      <c r="A272" s="146"/>
      <c r="F272" s="146"/>
      <c r="G272" s="146"/>
    </row>
    <row r="273" spans="1:7" s="316" customFormat="1" ht="13.5">
      <c r="A273" s="146"/>
      <c r="F273" s="146"/>
      <c r="G273" s="146"/>
    </row>
    <row r="274" spans="1:7" s="316" customFormat="1" ht="13.5">
      <c r="A274" s="146"/>
      <c r="F274" s="146"/>
      <c r="G274" s="146"/>
    </row>
    <row r="275" spans="1:7" s="316" customFormat="1" ht="13.5">
      <c r="A275" s="146"/>
      <c r="F275" s="146"/>
      <c r="G275" s="146"/>
    </row>
    <row r="276" spans="1:7" s="316" customFormat="1" ht="13.5">
      <c r="A276" s="146"/>
      <c r="F276" s="146"/>
      <c r="G276" s="146"/>
    </row>
    <row r="277" spans="1:7" s="316" customFormat="1" ht="13.5">
      <c r="A277" s="146"/>
      <c r="F277" s="146"/>
      <c r="G277" s="146"/>
    </row>
    <row r="278" spans="1:7" s="316" customFormat="1" ht="13.5">
      <c r="A278" s="146"/>
      <c r="F278" s="146"/>
      <c r="G278" s="146"/>
    </row>
    <row r="279" spans="1:7" s="316" customFormat="1" ht="13.5">
      <c r="A279" s="146"/>
      <c r="F279" s="146"/>
      <c r="G279" s="146"/>
    </row>
    <row r="280" spans="1:7" s="316" customFormat="1" ht="13.5">
      <c r="A280" s="146"/>
      <c r="F280" s="146"/>
      <c r="G280" s="146"/>
    </row>
    <row r="281" spans="1:7" s="316" customFormat="1" ht="13.5">
      <c r="A281" s="146"/>
      <c r="F281" s="146"/>
      <c r="G281" s="146"/>
    </row>
    <row r="282" spans="1:7" s="316" customFormat="1" ht="13.5">
      <c r="A282" s="146"/>
      <c r="F282" s="146"/>
      <c r="G282" s="146"/>
    </row>
    <row r="283" spans="1:7" s="316" customFormat="1" ht="13.5">
      <c r="A283" s="146"/>
      <c r="F283" s="146"/>
      <c r="G283" s="146"/>
    </row>
    <row r="284" spans="1:7" s="316" customFormat="1" ht="13.5">
      <c r="A284" s="146"/>
      <c r="F284" s="146"/>
      <c r="G284" s="146"/>
    </row>
    <row r="285" spans="1:7" s="316" customFormat="1" ht="13.5">
      <c r="A285" s="146"/>
      <c r="F285" s="146"/>
      <c r="G285" s="146"/>
    </row>
    <row r="286" spans="1:7" s="316" customFormat="1" ht="13.5">
      <c r="A286" s="146"/>
      <c r="F286" s="146"/>
      <c r="G286" s="146"/>
    </row>
    <row r="287" spans="1:7" s="316" customFormat="1" ht="13.5">
      <c r="A287" s="146"/>
      <c r="F287" s="146"/>
      <c r="G287" s="146"/>
    </row>
    <row r="288" spans="1:7" s="316" customFormat="1" ht="13.5">
      <c r="A288" s="146"/>
      <c r="F288" s="146"/>
      <c r="G288" s="146"/>
    </row>
    <row r="289" spans="1:7" s="316" customFormat="1" ht="13.5">
      <c r="A289" s="146"/>
      <c r="F289" s="146"/>
      <c r="G289" s="146"/>
    </row>
    <row r="290" spans="1:7" s="316" customFormat="1" ht="13.5">
      <c r="A290" s="146"/>
      <c r="F290" s="146"/>
      <c r="G290" s="146"/>
    </row>
    <row r="291" spans="1:7" s="316" customFormat="1" ht="13.5">
      <c r="A291" s="146"/>
      <c r="F291" s="146"/>
      <c r="G291" s="146"/>
    </row>
    <row r="292" spans="1:7" s="316" customFormat="1" ht="13.5">
      <c r="A292" s="146"/>
      <c r="F292" s="146"/>
      <c r="G292" s="146"/>
    </row>
    <row r="293" spans="1:7" s="316" customFormat="1" ht="13.5">
      <c r="A293" s="146"/>
      <c r="F293" s="146"/>
      <c r="G293" s="146"/>
    </row>
    <row r="294" spans="1:7" s="316" customFormat="1" ht="13.5">
      <c r="A294" s="146"/>
      <c r="F294" s="146"/>
      <c r="G294" s="146"/>
    </row>
    <row r="295" spans="1:7" s="316" customFormat="1" ht="13.5">
      <c r="A295" s="146"/>
      <c r="F295" s="146"/>
      <c r="G295" s="146"/>
    </row>
    <row r="296" spans="1:7" s="316" customFormat="1" ht="13.5">
      <c r="A296" s="146"/>
      <c r="F296" s="146"/>
      <c r="G296" s="146"/>
    </row>
    <row r="297" spans="1:7" s="316" customFormat="1" ht="13.5">
      <c r="A297" s="146"/>
      <c r="F297" s="146"/>
      <c r="G297" s="146"/>
    </row>
    <row r="298" spans="1:7" s="316" customFormat="1" ht="13.5">
      <c r="A298" s="146"/>
      <c r="F298" s="146"/>
      <c r="G298" s="146"/>
    </row>
    <row r="299" spans="1:7" s="316" customFormat="1" ht="13.5">
      <c r="A299" s="146"/>
      <c r="F299" s="146"/>
      <c r="G299" s="146"/>
    </row>
    <row r="300" spans="1:7" s="316" customFormat="1" ht="13.5">
      <c r="A300" s="146"/>
      <c r="F300" s="146"/>
      <c r="G300" s="146"/>
    </row>
    <row r="301" spans="1:7" s="316" customFormat="1" ht="13.5">
      <c r="A301" s="146"/>
      <c r="F301" s="146"/>
      <c r="G301" s="146"/>
    </row>
    <row r="302" spans="1:7" s="316" customFormat="1" ht="13.5">
      <c r="A302" s="146"/>
      <c r="F302" s="146"/>
      <c r="G302" s="146"/>
    </row>
    <row r="303" spans="1:7" s="316" customFormat="1" ht="13.5">
      <c r="A303" s="146"/>
      <c r="F303" s="146"/>
      <c r="G303" s="146"/>
    </row>
    <row r="304" spans="1:7" s="316" customFormat="1" ht="13.5">
      <c r="A304" s="146"/>
      <c r="F304" s="146"/>
      <c r="G304" s="146"/>
    </row>
    <row r="305" spans="1:7" s="316" customFormat="1" ht="13.5">
      <c r="A305" s="146"/>
      <c r="F305" s="146"/>
      <c r="G305" s="146"/>
    </row>
    <row r="306" spans="1:7" s="316" customFormat="1" ht="13.5">
      <c r="A306" s="146"/>
      <c r="F306" s="146"/>
      <c r="G306" s="146"/>
    </row>
    <row r="307" spans="1:7" s="316" customFormat="1" ht="13.5">
      <c r="A307" s="146"/>
      <c r="F307" s="146"/>
      <c r="G307" s="146"/>
    </row>
    <row r="308" spans="1:7" s="316" customFormat="1" ht="13.5">
      <c r="A308" s="146"/>
      <c r="F308" s="146"/>
      <c r="G308" s="146"/>
    </row>
    <row r="309" spans="1:7" s="316" customFormat="1" ht="13.5">
      <c r="A309" s="146"/>
      <c r="F309" s="146"/>
      <c r="G309" s="146"/>
    </row>
    <row r="310" spans="1:7" s="316" customFormat="1" ht="13.5">
      <c r="A310" s="146"/>
      <c r="F310" s="146"/>
      <c r="G310" s="146"/>
    </row>
    <row r="311" spans="1:7" s="316" customFormat="1" ht="13.5">
      <c r="A311" s="146"/>
      <c r="F311" s="146"/>
      <c r="G311" s="146"/>
    </row>
    <row r="312" spans="1:7" s="316" customFormat="1" ht="13.5">
      <c r="A312" s="146"/>
      <c r="F312" s="146"/>
      <c r="G312" s="146"/>
    </row>
    <row r="313" spans="1:7" s="316" customFormat="1" ht="13.5">
      <c r="A313" s="146"/>
      <c r="F313" s="146"/>
      <c r="G313" s="146"/>
    </row>
    <row r="314" spans="1:7" s="316" customFormat="1" ht="13.5">
      <c r="A314" s="146"/>
      <c r="F314" s="146"/>
      <c r="G314" s="146"/>
    </row>
    <row r="315" spans="1:7" s="164" customFormat="1" ht="13.5">
      <c r="A315" s="46"/>
      <c r="F315" s="46"/>
      <c r="G315" s="46"/>
    </row>
    <row r="316" spans="1:7" s="164" customFormat="1" ht="13.5">
      <c r="A316" s="46"/>
      <c r="F316" s="46"/>
      <c r="G316" s="46"/>
    </row>
    <row r="317" spans="1:7" s="164" customFormat="1" ht="13.5">
      <c r="A317" s="46"/>
      <c r="F317" s="46"/>
      <c r="G317" s="46"/>
    </row>
  </sheetData>
  <customSheetViews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80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E27" sqref="E27"/>
    </sheetView>
  </sheetViews>
  <sheetFormatPr defaultRowHeight="15"/>
  <cols>
    <col min="1" max="1" width="19" style="40" customWidth="1"/>
    <col min="2" max="2" width="19.21875" style="40" customWidth="1"/>
    <col min="3" max="3" width="18.5546875" style="40" customWidth="1"/>
    <col min="4" max="5" width="18.33203125" style="40" customWidth="1"/>
    <col min="6" max="6" width="18.77734375" style="40" customWidth="1"/>
    <col min="7" max="8" width="19" style="40" customWidth="1"/>
    <col min="9" max="16384" width="8.88671875" style="40"/>
  </cols>
  <sheetData>
    <row r="1" spans="1:8" s="54" customFormat="1" ht="37.5" customHeight="1">
      <c r="A1" s="449" t="s">
        <v>91</v>
      </c>
      <c r="B1" s="449"/>
      <c r="C1" s="449"/>
      <c r="D1" s="449"/>
      <c r="E1" s="449" t="s">
        <v>92</v>
      </c>
      <c r="F1" s="449"/>
      <c r="G1" s="449"/>
      <c r="H1" s="449"/>
    </row>
    <row r="2" spans="1:8" s="51" customFormat="1" ht="26.25" customHeight="1" thickBot="1">
      <c r="A2" s="53" t="s">
        <v>133</v>
      </c>
      <c r="B2" s="53"/>
      <c r="C2" s="53"/>
      <c r="D2" s="53"/>
      <c r="E2" s="53"/>
      <c r="F2" s="53"/>
      <c r="G2" s="53"/>
      <c r="H2" s="52" t="s">
        <v>134</v>
      </c>
    </row>
    <row r="3" spans="1:8" s="46" customFormat="1" ht="44.25" customHeight="1" thickTop="1">
      <c r="A3" s="50" t="s">
        <v>333</v>
      </c>
      <c r="B3" s="49" t="s">
        <v>151</v>
      </c>
      <c r="C3" s="49" t="s">
        <v>205</v>
      </c>
      <c r="D3" s="48" t="s">
        <v>150</v>
      </c>
      <c r="E3" s="50" t="s">
        <v>46</v>
      </c>
      <c r="F3" s="49" t="s">
        <v>152</v>
      </c>
      <c r="G3" s="48" t="s">
        <v>334</v>
      </c>
      <c r="H3" s="47" t="s">
        <v>335</v>
      </c>
    </row>
    <row r="4" spans="1:8" s="46" customFormat="1" ht="14.25" customHeight="1">
      <c r="A4" s="38"/>
      <c r="B4" s="44"/>
      <c r="C4" s="44"/>
      <c r="D4" s="44"/>
      <c r="E4" s="44"/>
      <c r="F4" s="44"/>
      <c r="G4" s="36"/>
      <c r="H4" s="37"/>
    </row>
    <row r="5" spans="1:8" s="46" customFormat="1" ht="35.1" customHeight="1">
      <c r="A5" s="23">
        <v>2012</v>
      </c>
      <c r="B5" s="339">
        <v>74386455</v>
      </c>
      <c r="C5" s="339">
        <v>75122107</v>
      </c>
      <c r="D5" s="339">
        <v>75117198</v>
      </c>
      <c r="E5" s="339" t="s">
        <v>2</v>
      </c>
      <c r="F5" s="339">
        <v>4909</v>
      </c>
      <c r="G5" s="342">
        <v>730743</v>
      </c>
      <c r="H5" s="5">
        <v>2012</v>
      </c>
    </row>
    <row r="6" spans="1:8" s="46" customFormat="1" ht="35.1" customHeight="1">
      <c r="A6" s="23">
        <v>2013</v>
      </c>
      <c r="B6" s="339">
        <v>84730380</v>
      </c>
      <c r="C6" s="339">
        <v>85344742</v>
      </c>
      <c r="D6" s="339">
        <v>85334847</v>
      </c>
      <c r="E6" s="339" t="s">
        <v>2</v>
      </c>
      <c r="F6" s="339">
        <v>9895</v>
      </c>
      <c r="G6" s="342">
        <v>604467</v>
      </c>
      <c r="H6" s="5">
        <v>2013</v>
      </c>
    </row>
    <row r="7" spans="1:8" s="42" customFormat="1" ht="35.1" customHeight="1">
      <c r="A7" s="365">
        <v>2014</v>
      </c>
      <c r="B7" s="369">
        <v>115199172</v>
      </c>
      <c r="C7" s="369">
        <v>115506250</v>
      </c>
      <c r="D7" s="369">
        <v>115494903</v>
      </c>
      <c r="E7" s="370">
        <v>1290</v>
      </c>
      <c r="F7" s="369">
        <v>10057</v>
      </c>
      <c r="G7" s="371">
        <v>295731</v>
      </c>
      <c r="H7" s="365">
        <v>2014</v>
      </c>
    </row>
    <row r="8" spans="1:8" s="42" customFormat="1" ht="35.1" customHeight="1">
      <c r="A8" s="393">
        <v>2015</v>
      </c>
      <c r="B8" s="369">
        <v>61994196</v>
      </c>
      <c r="C8" s="369">
        <v>62172018</v>
      </c>
      <c r="D8" s="369">
        <v>62094188</v>
      </c>
      <c r="E8" s="370">
        <v>354</v>
      </c>
      <c r="F8" s="369">
        <v>77476</v>
      </c>
      <c r="G8" s="371">
        <v>99992</v>
      </c>
      <c r="H8" s="393">
        <v>2015</v>
      </c>
    </row>
    <row r="9" spans="1:8" s="42" customFormat="1" ht="35.1" customHeight="1">
      <c r="A9" s="409">
        <v>2016</v>
      </c>
      <c r="B9" s="414">
        <v>78013280</v>
      </c>
      <c r="C9" s="414">
        <v>78104640</v>
      </c>
      <c r="D9" s="414">
        <v>78031094</v>
      </c>
      <c r="E9" s="414" t="s">
        <v>445</v>
      </c>
      <c r="F9" s="414">
        <v>73546</v>
      </c>
      <c r="G9" s="415">
        <f>D9-B9</f>
        <v>17814</v>
      </c>
      <c r="H9" s="409">
        <v>2016</v>
      </c>
    </row>
    <row r="10" spans="1:8" s="46" customFormat="1" ht="35.1" customHeight="1">
      <c r="A10" s="497">
        <v>2017</v>
      </c>
      <c r="B10" s="550">
        <v>63629033</v>
      </c>
      <c r="C10" s="550">
        <v>67281755</v>
      </c>
      <c r="D10" s="550">
        <v>67208497</v>
      </c>
      <c r="E10" s="550" t="s">
        <v>459</v>
      </c>
      <c r="F10" s="550">
        <v>73258</v>
      </c>
      <c r="G10" s="551">
        <v>3579464</v>
      </c>
      <c r="H10" s="497">
        <v>2017</v>
      </c>
    </row>
    <row r="11" spans="1:8" s="42" customFormat="1" ht="12.75" customHeight="1">
      <c r="A11" s="43"/>
      <c r="B11" s="338"/>
      <c r="C11" s="338"/>
      <c r="D11" s="338"/>
      <c r="E11" s="337"/>
      <c r="F11" s="338"/>
      <c r="G11" s="336"/>
      <c r="H11" s="35"/>
    </row>
    <row r="12" spans="1:8" s="46" customFormat="1" ht="15" customHeight="1">
      <c r="A12" s="34" t="s">
        <v>67</v>
      </c>
      <c r="B12" s="34"/>
      <c r="E12" s="34"/>
      <c r="F12" s="34"/>
      <c r="G12" s="34"/>
      <c r="H12" s="346" t="s">
        <v>397</v>
      </c>
    </row>
    <row r="13" spans="1:8" s="46" customFormat="1" ht="15" customHeight="1">
      <c r="A13" s="46" t="s">
        <v>336</v>
      </c>
      <c r="B13" s="41"/>
    </row>
    <row r="14" spans="1:8" s="46" customFormat="1" ht="15" customHeight="1">
      <c r="E14" s="41"/>
    </row>
  </sheetData>
  <customSheetViews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88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sqref="A1:E1"/>
    </sheetView>
  </sheetViews>
  <sheetFormatPr defaultRowHeight="15"/>
  <cols>
    <col min="1" max="1" width="9.77734375" style="24" customWidth="1"/>
    <col min="2" max="9" width="15.77734375" style="40" customWidth="1"/>
    <col min="10" max="10" width="9.77734375" style="40" customWidth="1"/>
    <col min="11" max="16384" width="8.88671875" style="40"/>
  </cols>
  <sheetData>
    <row r="1" spans="1:10" s="33" customFormat="1" ht="25.5" customHeight="1">
      <c r="A1" s="449" t="s">
        <v>135</v>
      </c>
      <c r="B1" s="449"/>
      <c r="C1" s="449"/>
      <c r="D1" s="449"/>
      <c r="E1" s="449"/>
      <c r="F1" s="449" t="s">
        <v>136</v>
      </c>
      <c r="G1" s="449"/>
      <c r="H1" s="449"/>
      <c r="I1" s="449"/>
      <c r="J1" s="449"/>
    </row>
    <row r="2" spans="1:10" s="51" customFormat="1" ht="26.25" customHeight="1" thickBot="1">
      <c r="A2" s="32" t="s">
        <v>133</v>
      </c>
      <c r="B2" s="53"/>
      <c r="C2" s="53"/>
      <c r="D2" s="53"/>
      <c r="E2" s="53"/>
      <c r="F2" s="53"/>
      <c r="G2" s="53"/>
      <c r="H2" s="53"/>
      <c r="I2" s="53"/>
      <c r="J2" s="52" t="s">
        <v>137</v>
      </c>
    </row>
    <row r="3" spans="1:10" s="46" customFormat="1" ht="45" customHeight="1" thickTop="1">
      <c r="A3" s="450" t="s">
        <v>4</v>
      </c>
      <c r="B3" s="485" t="s">
        <v>154</v>
      </c>
      <c r="C3" s="447" t="s">
        <v>47</v>
      </c>
      <c r="D3" s="487"/>
      <c r="E3" s="487"/>
      <c r="F3" s="450" t="s">
        <v>48</v>
      </c>
      <c r="G3" s="485" t="s">
        <v>49</v>
      </c>
      <c r="H3" s="485" t="s">
        <v>155</v>
      </c>
      <c r="I3" s="447" t="s">
        <v>50</v>
      </c>
      <c r="J3" s="446" t="s">
        <v>153</v>
      </c>
    </row>
    <row r="4" spans="1:10" s="46" customFormat="1" ht="47.25" customHeight="1">
      <c r="A4" s="451"/>
      <c r="B4" s="486"/>
      <c r="C4" s="31" t="s">
        <v>51</v>
      </c>
      <c r="D4" s="31" t="s">
        <v>52</v>
      </c>
      <c r="E4" s="30" t="s">
        <v>53</v>
      </c>
      <c r="F4" s="451"/>
      <c r="G4" s="486"/>
      <c r="H4" s="486"/>
      <c r="I4" s="448"/>
      <c r="J4" s="448"/>
    </row>
    <row r="5" spans="1:10" s="46" customFormat="1" ht="12.75" customHeight="1">
      <c r="A5" s="38"/>
      <c r="B5" s="37"/>
      <c r="C5" s="37"/>
      <c r="D5" s="37"/>
      <c r="E5" s="37"/>
      <c r="F5" s="37"/>
      <c r="G5" s="37"/>
      <c r="H5" s="37"/>
      <c r="I5" s="38"/>
      <c r="J5" s="37"/>
    </row>
    <row r="6" spans="1:10" s="344" customFormat="1" ht="35.1" customHeight="1">
      <c r="A6" s="343">
        <v>2012</v>
      </c>
      <c r="B6" s="29">
        <v>71362893</v>
      </c>
      <c r="C6" s="29">
        <v>3017851</v>
      </c>
      <c r="D6" s="29" t="s">
        <v>2</v>
      </c>
      <c r="E6" s="29" t="s">
        <v>2</v>
      </c>
      <c r="F6" s="29">
        <v>74380744</v>
      </c>
      <c r="G6" s="29">
        <v>71382888</v>
      </c>
      <c r="H6" s="29">
        <v>1423728</v>
      </c>
      <c r="I6" s="28">
        <v>1574128</v>
      </c>
      <c r="J6" s="340">
        <v>2012</v>
      </c>
    </row>
    <row r="7" spans="1:10" s="344" customFormat="1" ht="35.1" customHeight="1">
      <c r="A7" s="372">
        <v>2013</v>
      </c>
      <c r="B7" s="373">
        <v>82386870</v>
      </c>
      <c r="C7" s="373">
        <v>1423728</v>
      </c>
      <c r="D7" s="29" t="s">
        <v>2</v>
      </c>
      <c r="E7" s="29" t="s">
        <v>2</v>
      </c>
      <c r="F7" s="373">
        <v>83810598</v>
      </c>
      <c r="G7" s="373">
        <v>73198054</v>
      </c>
      <c r="H7" s="373">
        <v>9246000</v>
      </c>
      <c r="I7" s="374">
        <v>1366544</v>
      </c>
      <c r="J7" s="375">
        <v>2013</v>
      </c>
    </row>
    <row r="8" spans="1:10" s="344" customFormat="1" ht="35.1" customHeight="1">
      <c r="A8" s="372">
        <v>2014</v>
      </c>
      <c r="B8" s="376">
        <v>105680206</v>
      </c>
      <c r="C8" s="376">
        <v>9246000</v>
      </c>
      <c r="D8" s="29" t="s">
        <v>2</v>
      </c>
      <c r="E8" s="29" t="s">
        <v>2</v>
      </c>
      <c r="F8" s="376">
        <v>114926206</v>
      </c>
      <c r="G8" s="376">
        <v>101050911</v>
      </c>
      <c r="H8" s="376">
        <v>11367958</v>
      </c>
      <c r="I8" s="377">
        <v>2507337</v>
      </c>
      <c r="J8" s="375">
        <v>2014</v>
      </c>
    </row>
    <row r="9" spans="1:10" s="344" customFormat="1" ht="35.1" customHeight="1">
      <c r="A9" s="372">
        <v>2015</v>
      </c>
      <c r="B9" s="405">
        <v>61466181</v>
      </c>
      <c r="C9" s="405">
        <v>11367958</v>
      </c>
      <c r="D9" s="406" t="s">
        <v>449</v>
      </c>
      <c r="E9" s="406" t="s">
        <v>449</v>
      </c>
      <c r="F9" s="405">
        <v>72834139</v>
      </c>
      <c r="G9" s="405">
        <v>66693860</v>
      </c>
      <c r="H9" s="405">
        <v>4084446</v>
      </c>
      <c r="I9" s="407">
        <v>2055831</v>
      </c>
      <c r="J9" s="375">
        <v>2015</v>
      </c>
    </row>
    <row r="10" spans="1:10" s="344" customFormat="1" ht="35.1" customHeight="1">
      <c r="A10" s="372">
        <v>2016</v>
      </c>
      <c r="B10" s="405">
        <v>77918829</v>
      </c>
      <c r="C10" s="405">
        <v>4084446</v>
      </c>
      <c r="D10" s="406" t="s">
        <v>446</v>
      </c>
      <c r="E10" s="406" t="s">
        <v>446</v>
      </c>
      <c r="F10" s="405">
        <f>B10+C10</f>
        <v>82003275</v>
      </c>
      <c r="G10" s="405">
        <v>63904805</v>
      </c>
      <c r="H10" s="405">
        <v>15738412</v>
      </c>
      <c r="I10" s="407">
        <v>2360058</v>
      </c>
      <c r="J10" s="375">
        <v>2016</v>
      </c>
    </row>
    <row r="11" spans="1:10" s="344" customFormat="1" ht="35.1" customHeight="1">
      <c r="A11" s="552">
        <v>2017</v>
      </c>
      <c r="B11" s="553">
        <v>62449784</v>
      </c>
      <c r="C11" s="553">
        <v>15738412</v>
      </c>
      <c r="D11" s="554" t="s">
        <v>449</v>
      </c>
      <c r="E11" s="554" t="s">
        <v>449</v>
      </c>
      <c r="F11" s="553">
        <v>78188196</v>
      </c>
      <c r="G11" s="553">
        <v>76621611</v>
      </c>
      <c r="H11" s="553">
        <v>415758</v>
      </c>
      <c r="I11" s="555">
        <v>1150827</v>
      </c>
      <c r="J11" s="556">
        <v>2017</v>
      </c>
    </row>
    <row r="12" spans="1:10" s="341" customFormat="1" ht="12.75" customHeight="1">
      <c r="A12" s="43"/>
      <c r="B12" s="27"/>
      <c r="C12" s="27"/>
      <c r="D12" s="27"/>
      <c r="E12" s="27"/>
      <c r="F12" s="27"/>
      <c r="G12" s="27"/>
      <c r="H12" s="27"/>
      <c r="I12" s="26"/>
      <c r="J12" s="35"/>
    </row>
    <row r="13" spans="1:10" s="46" customFormat="1" ht="15" customHeight="1">
      <c r="A13" s="484" t="s">
        <v>67</v>
      </c>
      <c r="B13" s="484"/>
      <c r="C13" s="41"/>
      <c r="F13" s="41"/>
      <c r="G13" s="34"/>
      <c r="H13" s="34"/>
      <c r="I13" s="34"/>
      <c r="J13" s="346" t="s">
        <v>396</v>
      </c>
    </row>
    <row r="14" spans="1:10" s="46" customFormat="1" ht="15" customHeight="1">
      <c r="A14" s="484" t="s">
        <v>115</v>
      </c>
      <c r="B14" s="484"/>
      <c r="C14" s="484"/>
      <c r="D14" s="484"/>
      <c r="E14" s="484"/>
      <c r="F14" s="41"/>
      <c r="G14" s="41"/>
      <c r="H14" s="41"/>
      <c r="I14" s="41"/>
    </row>
    <row r="15" spans="1:10" s="46" customFormat="1" ht="15" customHeight="1">
      <c r="A15" s="25" t="s">
        <v>116</v>
      </c>
    </row>
  </sheetData>
  <customSheetViews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2"/>
      <headerFooter alignWithMargins="0"/>
    </customSheetView>
  </customSheetViews>
  <mergeCells count="12">
    <mergeCell ref="A14:E14"/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3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5"/>
  <sheetViews>
    <sheetView view="pageBreakPreview" zoomScale="90" zoomScaleNormal="100" zoomScaleSheetLayoutView="90" workbookViewId="0">
      <pane xSplit="1" ySplit="4" topLeftCell="B5" activePane="bottomRight" state="frozen"/>
      <selection activeCell="A2" sqref="A2:IV2"/>
      <selection pane="topRight" activeCell="A2" sqref="A2:IV2"/>
      <selection pane="bottomLeft" activeCell="A2" sqref="A2:IV2"/>
      <selection pane="bottomRight" sqref="A1:F1"/>
    </sheetView>
  </sheetViews>
  <sheetFormatPr defaultRowHeight="15"/>
  <cols>
    <col min="1" max="1" width="12.6640625" style="137" customWidth="1"/>
    <col min="2" max="2" width="15" style="137" customWidth="1"/>
    <col min="3" max="3" width="10.5546875" style="137" customWidth="1"/>
    <col min="4" max="4" width="13.77734375" style="355" customWidth="1"/>
    <col min="5" max="5" width="10.5546875" style="137" customWidth="1"/>
    <col min="6" max="6" width="13.77734375" style="355" customWidth="1"/>
    <col min="7" max="8" width="9.6640625" style="137" customWidth="1"/>
    <col min="9" max="9" width="13.77734375" style="355" customWidth="1"/>
    <col min="10" max="10" width="10.5546875" style="137" customWidth="1"/>
    <col min="11" max="11" width="13.77734375" style="355" customWidth="1"/>
    <col min="12" max="12" width="10.5546875" style="137" customWidth="1"/>
    <col min="13" max="13" width="13.77734375" style="355" customWidth="1"/>
    <col min="14" max="14" width="10.33203125" style="137" customWidth="1"/>
    <col min="15" max="15" width="13.77734375" style="355" customWidth="1"/>
    <col min="16" max="16" width="10.33203125" style="137" customWidth="1"/>
    <col min="17" max="17" width="13.77734375" style="355" customWidth="1"/>
    <col min="18" max="18" width="10.33203125" style="137" customWidth="1"/>
    <col min="19" max="19" width="13.77734375" style="355" customWidth="1"/>
    <col min="20" max="20" width="12.77734375" style="137" customWidth="1"/>
    <col min="21" max="16384" width="8.88671875" style="137"/>
  </cols>
  <sheetData>
    <row r="1" spans="1:20" s="97" customFormat="1" ht="25.5" customHeight="1">
      <c r="A1" s="421" t="s">
        <v>138</v>
      </c>
      <c r="B1" s="421"/>
      <c r="C1" s="421"/>
      <c r="D1" s="421"/>
      <c r="E1" s="421"/>
      <c r="F1" s="421"/>
      <c r="G1" s="349"/>
      <c r="H1" s="349"/>
      <c r="I1" s="353"/>
      <c r="K1" s="353"/>
      <c r="L1" s="349"/>
      <c r="M1" s="353"/>
      <c r="N1" s="421" t="s">
        <v>139</v>
      </c>
      <c r="O1" s="491"/>
      <c r="P1" s="421"/>
      <c r="Q1" s="491"/>
      <c r="R1" s="421"/>
      <c r="S1" s="491"/>
      <c r="T1" s="421"/>
    </row>
    <row r="2" spans="1:20" s="4" customFormat="1" ht="26.25" customHeight="1" thickBot="1">
      <c r="A2" s="115" t="s">
        <v>140</v>
      </c>
      <c r="B2" s="115"/>
      <c r="C2" s="2"/>
      <c r="D2" s="360"/>
      <c r="E2" s="2"/>
      <c r="F2" s="360"/>
      <c r="I2" s="352"/>
      <c r="J2" s="2"/>
      <c r="K2" s="360"/>
      <c r="M2" s="352"/>
      <c r="O2" s="352"/>
      <c r="P2" s="2"/>
      <c r="Q2" s="360"/>
      <c r="S2" s="360"/>
      <c r="T2" s="3" t="s">
        <v>141</v>
      </c>
    </row>
    <row r="3" spans="1:20" s="7" customFormat="1" ht="47.25" customHeight="1" thickTop="1">
      <c r="A3" s="436" t="s">
        <v>4</v>
      </c>
      <c r="B3" s="433" t="s">
        <v>68</v>
      </c>
      <c r="C3" s="429" t="s">
        <v>54</v>
      </c>
      <c r="D3" s="428"/>
      <c r="E3" s="429" t="s">
        <v>55</v>
      </c>
      <c r="F3" s="428"/>
      <c r="G3" s="493" t="s">
        <v>447</v>
      </c>
      <c r="H3" s="495"/>
      <c r="I3" s="496"/>
      <c r="J3" s="433" t="s">
        <v>247</v>
      </c>
      <c r="K3" s="492"/>
      <c r="L3" s="493" t="s">
        <v>404</v>
      </c>
      <c r="M3" s="494"/>
      <c r="N3" s="427" t="s">
        <v>94</v>
      </c>
      <c r="O3" s="490"/>
      <c r="P3" s="429" t="s">
        <v>95</v>
      </c>
      <c r="Q3" s="490"/>
      <c r="R3" s="429" t="s">
        <v>272</v>
      </c>
      <c r="S3" s="490"/>
      <c r="T3" s="429" t="s">
        <v>16</v>
      </c>
    </row>
    <row r="4" spans="1:20" s="7" customFormat="1" ht="49.5" customHeight="1">
      <c r="A4" s="430"/>
      <c r="B4" s="434"/>
      <c r="C4" s="351" t="s">
        <v>401</v>
      </c>
      <c r="D4" s="351" t="s">
        <v>402</v>
      </c>
      <c r="E4" s="351" t="s">
        <v>401</v>
      </c>
      <c r="F4" s="351" t="s">
        <v>402</v>
      </c>
      <c r="G4" s="362" t="s">
        <v>398</v>
      </c>
      <c r="H4" s="361" t="s">
        <v>400</v>
      </c>
      <c r="I4" s="361" t="s">
        <v>399</v>
      </c>
      <c r="J4" s="351" t="s">
        <v>248</v>
      </c>
      <c r="K4" s="351" t="s">
        <v>249</v>
      </c>
      <c r="L4" s="350" t="s">
        <v>69</v>
      </c>
      <c r="M4" s="361" t="s">
        <v>399</v>
      </c>
      <c r="N4" s="350" t="s">
        <v>69</v>
      </c>
      <c r="O4" s="351" t="s">
        <v>249</v>
      </c>
      <c r="P4" s="350" t="s">
        <v>69</v>
      </c>
      <c r="Q4" s="351" t="s">
        <v>249</v>
      </c>
      <c r="R4" s="350" t="s">
        <v>69</v>
      </c>
      <c r="S4" s="351" t="s">
        <v>249</v>
      </c>
      <c r="T4" s="425"/>
    </row>
    <row r="5" spans="1:20" s="7" customFormat="1" ht="15" customHeight="1">
      <c r="A5" s="23"/>
      <c r="B5" s="110"/>
      <c r="C5" s="110"/>
      <c r="D5" s="155"/>
      <c r="E5" s="110"/>
      <c r="F5" s="155"/>
      <c r="I5" s="354"/>
      <c r="J5" s="110"/>
      <c r="K5" s="155"/>
      <c r="L5" s="363"/>
      <c r="M5" s="155"/>
      <c r="N5" s="110"/>
      <c r="O5" s="155"/>
      <c r="P5" s="110"/>
      <c r="Q5" s="155"/>
      <c r="R5" s="110"/>
      <c r="S5" s="154"/>
      <c r="T5" s="92"/>
    </row>
    <row r="6" spans="1:20" s="306" customFormat="1" ht="60" customHeight="1">
      <c r="A6" s="305">
        <v>2012</v>
      </c>
      <c r="B6" s="359">
        <v>645155283</v>
      </c>
      <c r="C6" s="359">
        <v>4723</v>
      </c>
      <c r="D6" s="359">
        <v>507676192</v>
      </c>
      <c r="E6" s="359">
        <v>120</v>
      </c>
      <c r="F6" s="359">
        <v>89791493</v>
      </c>
      <c r="G6" s="359" t="s">
        <v>403</v>
      </c>
      <c r="H6" s="359" t="s">
        <v>403</v>
      </c>
      <c r="I6" s="359" t="s">
        <v>403</v>
      </c>
      <c r="J6" s="359">
        <v>467</v>
      </c>
      <c r="K6" s="359">
        <v>32297288</v>
      </c>
      <c r="L6" s="359" t="s">
        <v>403</v>
      </c>
      <c r="M6" s="359" t="s">
        <v>403</v>
      </c>
      <c r="N6" s="359">
        <v>1755</v>
      </c>
      <c r="O6" s="359">
        <v>8775</v>
      </c>
      <c r="P6" s="155">
        <v>16</v>
      </c>
      <c r="Q6" s="155">
        <v>837170</v>
      </c>
      <c r="R6" s="359">
        <v>546</v>
      </c>
      <c r="S6" s="359">
        <v>14544365</v>
      </c>
      <c r="T6" s="282">
        <v>2012</v>
      </c>
    </row>
    <row r="7" spans="1:20" s="306" customFormat="1" ht="60" customHeight="1">
      <c r="A7" s="305">
        <v>2013</v>
      </c>
      <c r="B7" s="359">
        <v>647252843</v>
      </c>
      <c r="C7" s="359">
        <v>4582</v>
      </c>
      <c r="D7" s="359">
        <v>509199491</v>
      </c>
      <c r="E7" s="359">
        <v>121</v>
      </c>
      <c r="F7" s="359">
        <v>90430754</v>
      </c>
      <c r="G7" s="359" t="s">
        <v>403</v>
      </c>
      <c r="H7" s="359" t="s">
        <v>403</v>
      </c>
      <c r="I7" s="359" t="s">
        <v>403</v>
      </c>
      <c r="J7" s="359">
        <v>467</v>
      </c>
      <c r="K7" s="359">
        <v>32297288</v>
      </c>
      <c r="L7" s="359" t="s">
        <v>403</v>
      </c>
      <c r="M7" s="359" t="s">
        <v>403</v>
      </c>
      <c r="N7" s="359">
        <v>1755</v>
      </c>
      <c r="O7" s="359">
        <v>8775</v>
      </c>
      <c r="P7" s="155">
        <v>15</v>
      </c>
      <c r="Q7" s="155">
        <v>772170</v>
      </c>
      <c r="R7" s="359">
        <v>546</v>
      </c>
      <c r="S7" s="359">
        <v>14544365</v>
      </c>
      <c r="T7" s="282">
        <v>2013</v>
      </c>
    </row>
    <row r="8" spans="1:20" s="306" customFormat="1" ht="60" customHeight="1">
      <c r="A8" s="305">
        <v>2014</v>
      </c>
      <c r="B8" s="359">
        <v>1184092628</v>
      </c>
      <c r="C8" s="359">
        <v>4712</v>
      </c>
      <c r="D8" s="359">
        <v>533993817</v>
      </c>
      <c r="E8" s="359">
        <v>126</v>
      </c>
      <c r="F8" s="359">
        <v>124430492</v>
      </c>
      <c r="G8" s="359">
        <v>5</v>
      </c>
      <c r="H8" s="359" t="s">
        <v>380</v>
      </c>
      <c r="I8" s="359">
        <v>10165089</v>
      </c>
      <c r="J8" s="359">
        <v>490</v>
      </c>
      <c r="K8" s="359">
        <v>495327862</v>
      </c>
      <c r="L8" s="359">
        <v>48</v>
      </c>
      <c r="M8" s="359">
        <v>1093445</v>
      </c>
      <c r="N8" s="359">
        <v>1755</v>
      </c>
      <c r="O8" s="359">
        <v>8775</v>
      </c>
      <c r="P8" s="155">
        <v>12</v>
      </c>
      <c r="Q8" s="155">
        <v>612170</v>
      </c>
      <c r="R8" s="359">
        <v>546</v>
      </c>
      <c r="S8" s="359">
        <v>18460978</v>
      </c>
      <c r="T8" s="282">
        <v>2014</v>
      </c>
    </row>
    <row r="9" spans="1:20" s="306" customFormat="1" ht="60" customHeight="1">
      <c r="A9" s="305">
        <v>2015</v>
      </c>
      <c r="B9" s="359">
        <v>776651506</v>
      </c>
      <c r="C9" s="359">
        <v>4582</v>
      </c>
      <c r="D9" s="359">
        <v>593577182</v>
      </c>
      <c r="E9" s="359">
        <v>129</v>
      </c>
      <c r="F9" s="359">
        <v>133933308</v>
      </c>
      <c r="G9" s="359">
        <v>5</v>
      </c>
      <c r="H9" s="359" t="s">
        <v>380</v>
      </c>
      <c r="I9" s="359">
        <v>237041</v>
      </c>
      <c r="J9" s="359">
        <v>510</v>
      </c>
      <c r="K9" s="359">
        <v>33605019</v>
      </c>
      <c r="L9" s="359">
        <v>0</v>
      </c>
      <c r="M9" s="359">
        <v>0</v>
      </c>
      <c r="N9" s="359">
        <v>1755</v>
      </c>
      <c r="O9" s="359">
        <v>8775</v>
      </c>
      <c r="P9" s="155">
        <v>16</v>
      </c>
      <c r="Q9" s="155">
        <v>726170</v>
      </c>
      <c r="R9" s="359">
        <v>548</v>
      </c>
      <c r="S9" s="359">
        <v>14564011</v>
      </c>
      <c r="T9" s="282">
        <v>2015</v>
      </c>
    </row>
    <row r="10" spans="1:20" s="306" customFormat="1" ht="60" customHeight="1">
      <c r="A10" s="416">
        <v>2016</v>
      </c>
      <c r="B10" s="417">
        <v>845222480</v>
      </c>
      <c r="C10" s="359">
        <v>4932</v>
      </c>
      <c r="D10" s="359">
        <v>623055170</v>
      </c>
      <c r="E10" s="359">
        <v>141</v>
      </c>
      <c r="F10" s="359">
        <v>162857355</v>
      </c>
      <c r="G10" s="359">
        <v>5</v>
      </c>
      <c r="H10" s="359" t="s">
        <v>380</v>
      </c>
      <c r="I10" s="359">
        <v>237041</v>
      </c>
      <c r="J10" s="155">
        <v>678</v>
      </c>
      <c r="K10" s="155">
        <v>44380903</v>
      </c>
      <c r="L10" s="155" t="s">
        <v>2</v>
      </c>
      <c r="M10" s="155" t="s">
        <v>2</v>
      </c>
      <c r="N10" s="155" t="s">
        <v>436</v>
      </c>
      <c r="O10" s="155" t="s">
        <v>437</v>
      </c>
      <c r="P10" s="155">
        <v>2</v>
      </c>
      <c r="Q10" s="155">
        <v>128000</v>
      </c>
      <c r="R10" s="155">
        <v>548</v>
      </c>
      <c r="S10" s="154">
        <v>14564011</v>
      </c>
      <c r="T10" s="416">
        <v>2016</v>
      </c>
    </row>
    <row r="11" spans="1:20" s="367" customFormat="1" ht="60" customHeight="1">
      <c r="A11" s="557">
        <v>2017</v>
      </c>
      <c r="B11" s="558">
        <v>860793731</v>
      </c>
      <c r="C11" s="559">
        <v>5113</v>
      </c>
      <c r="D11" s="559">
        <v>639415616</v>
      </c>
      <c r="E11" s="559">
        <v>140</v>
      </c>
      <c r="F11" s="559">
        <v>162058586</v>
      </c>
      <c r="G11" s="560">
        <v>5</v>
      </c>
      <c r="H11" s="560" t="s">
        <v>448</v>
      </c>
      <c r="I11" s="560">
        <v>237041</v>
      </c>
      <c r="J11" s="561">
        <v>678</v>
      </c>
      <c r="K11" s="561">
        <v>44380903</v>
      </c>
      <c r="L11" s="561" t="s">
        <v>2</v>
      </c>
      <c r="M11" s="561" t="s">
        <v>2</v>
      </c>
      <c r="N11" s="561" t="s">
        <v>436</v>
      </c>
      <c r="O11" s="561" t="s">
        <v>437</v>
      </c>
      <c r="P11" s="561">
        <v>2</v>
      </c>
      <c r="Q11" s="561">
        <v>128000</v>
      </c>
      <c r="R11" s="561">
        <v>552</v>
      </c>
      <c r="S11" s="562">
        <v>14573585</v>
      </c>
      <c r="T11" s="563">
        <v>2017</v>
      </c>
    </row>
    <row r="12" spans="1:20" s="7" customFormat="1" ht="15" customHeight="1">
      <c r="A12" s="431" t="s">
        <v>66</v>
      </c>
      <c r="B12" s="431"/>
      <c r="C12" s="307"/>
      <c r="D12" s="358"/>
      <c r="E12" s="307"/>
      <c r="F12" s="358"/>
      <c r="G12" s="307"/>
      <c r="H12" s="307"/>
      <c r="I12" s="358"/>
      <c r="J12" s="307"/>
      <c r="K12" s="358"/>
      <c r="L12" s="307"/>
      <c r="M12" s="358"/>
      <c r="N12" s="307"/>
      <c r="O12" s="358"/>
      <c r="P12" s="307"/>
      <c r="Q12" s="358"/>
      <c r="R12" s="488" t="s">
        <v>421</v>
      </c>
      <c r="S12" s="489"/>
      <c r="T12" s="488"/>
    </row>
    <row r="13" spans="1:20" s="7" customFormat="1" ht="15" customHeight="1">
      <c r="A13" s="7" t="s">
        <v>388</v>
      </c>
      <c r="B13" s="119"/>
      <c r="C13" s="119"/>
      <c r="D13" s="339"/>
      <c r="E13" s="119"/>
      <c r="F13" s="339"/>
      <c r="G13" s="119"/>
      <c r="H13" s="119"/>
      <c r="I13" s="339"/>
      <c r="J13" s="119"/>
      <c r="K13" s="339"/>
      <c r="L13" s="119"/>
      <c r="M13" s="339"/>
      <c r="N13" s="119"/>
      <c r="O13" s="339"/>
      <c r="P13" s="119"/>
      <c r="Q13" s="339"/>
      <c r="R13" s="119"/>
      <c r="S13" s="339"/>
    </row>
    <row r="14" spans="1:20" s="7" customFormat="1" ht="15" customHeight="1">
      <c r="C14" s="308"/>
      <c r="D14" s="357"/>
      <c r="F14" s="354"/>
      <c r="I14" s="354"/>
      <c r="K14" s="354"/>
      <c r="M14" s="354"/>
      <c r="O14" s="354"/>
      <c r="Q14" s="354"/>
      <c r="S14" s="354"/>
    </row>
    <row r="15" spans="1:20">
      <c r="D15" s="356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sqref="A1:D1"/>
    </sheetView>
  </sheetViews>
  <sheetFormatPr defaultRowHeight="15"/>
  <cols>
    <col min="1" max="3" width="19" style="17" customWidth="1"/>
    <col min="4" max="4" width="17.88671875" style="17" customWidth="1"/>
    <col min="5" max="5" width="13.109375" style="17" customWidth="1"/>
    <col min="6" max="8" width="14.21875" style="17" customWidth="1"/>
    <col min="9" max="9" width="19" style="17" customWidth="1"/>
    <col min="10" max="16384" width="8.88671875" style="17"/>
  </cols>
  <sheetData>
    <row r="1" spans="1:9" s="97" customFormat="1" ht="35.1" customHeight="1">
      <c r="A1" s="421" t="s">
        <v>120</v>
      </c>
      <c r="B1" s="421"/>
      <c r="C1" s="421"/>
      <c r="D1" s="421"/>
      <c r="E1" s="421" t="s">
        <v>121</v>
      </c>
      <c r="F1" s="421"/>
      <c r="G1" s="421"/>
      <c r="H1" s="421"/>
      <c r="I1" s="421"/>
    </row>
    <row r="2" spans="1:9" s="4" customFormat="1" ht="26.25" customHeight="1" thickBot="1">
      <c r="A2" s="2" t="s">
        <v>118</v>
      </c>
      <c r="B2" s="2"/>
      <c r="C2" s="2"/>
      <c r="D2" s="2"/>
      <c r="E2" s="2"/>
      <c r="F2" s="2"/>
      <c r="G2" s="2"/>
      <c r="I2" s="3" t="s">
        <v>122</v>
      </c>
    </row>
    <row r="3" spans="1:9" s="7" customFormat="1" ht="37.5" customHeight="1" thickTop="1">
      <c r="A3" s="436" t="s">
        <v>6</v>
      </c>
      <c r="B3" s="435" t="s">
        <v>73</v>
      </c>
      <c r="C3" s="435"/>
      <c r="D3" s="435"/>
      <c r="E3" s="436" t="s">
        <v>23</v>
      </c>
      <c r="F3" s="433" t="s">
        <v>409</v>
      </c>
      <c r="G3" s="433" t="s">
        <v>57</v>
      </c>
      <c r="H3" s="435" t="s">
        <v>337</v>
      </c>
      <c r="I3" s="432" t="s">
        <v>5</v>
      </c>
    </row>
    <row r="4" spans="1:9" s="7" customFormat="1" ht="36.75" customHeight="1">
      <c r="A4" s="430"/>
      <c r="B4" s="109" t="s">
        <v>25</v>
      </c>
      <c r="C4" s="109" t="s">
        <v>26</v>
      </c>
      <c r="D4" s="109" t="s">
        <v>408</v>
      </c>
      <c r="E4" s="430"/>
      <c r="F4" s="434"/>
      <c r="G4" s="434"/>
      <c r="H4" s="434"/>
      <c r="I4" s="426"/>
    </row>
    <row r="5" spans="1:9" s="7" customFormat="1" ht="15.75" customHeight="1">
      <c r="A5" s="23"/>
      <c r="B5" s="92"/>
      <c r="C5" s="5"/>
      <c r="D5" s="5"/>
      <c r="E5" s="5"/>
      <c r="F5" s="5"/>
      <c r="G5" s="5"/>
      <c r="H5" s="23"/>
      <c r="I5" s="5"/>
    </row>
    <row r="6" spans="1:9" s="7" customFormat="1" ht="35.1" customHeight="1">
      <c r="A6" s="23">
        <v>2012</v>
      </c>
      <c r="B6" s="155">
        <v>65764</v>
      </c>
      <c r="C6" s="155">
        <v>59769</v>
      </c>
      <c r="D6" s="155">
        <v>5995</v>
      </c>
      <c r="E6" s="155">
        <v>97175</v>
      </c>
      <c r="F6" s="155">
        <v>676766</v>
      </c>
      <c r="G6" s="155">
        <v>40886</v>
      </c>
      <c r="H6" s="155">
        <v>1608491</v>
      </c>
      <c r="I6" s="92">
        <v>2012</v>
      </c>
    </row>
    <row r="7" spans="1:9" s="7" customFormat="1" ht="35.1" customHeight="1">
      <c r="A7" s="23">
        <v>2013</v>
      </c>
      <c r="B7" s="155">
        <v>59647</v>
      </c>
      <c r="C7" s="155">
        <v>53841</v>
      </c>
      <c r="D7" s="155">
        <v>5806</v>
      </c>
      <c r="E7" s="155">
        <v>97557</v>
      </c>
      <c r="F7" s="155">
        <v>611407</v>
      </c>
      <c r="G7" s="155">
        <v>41327</v>
      </c>
      <c r="H7" s="155">
        <v>1443294</v>
      </c>
      <c r="I7" s="92">
        <v>2013</v>
      </c>
    </row>
    <row r="8" spans="1:9" s="42" customFormat="1" ht="35.1" customHeight="1">
      <c r="A8" s="23">
        <v>2014</v>
      </c>
      <c r="B8" s="155">
        <v>64876</v>
      </c>
      <c r="C8" s="155">
        <v>58563</v>
      </c>
      <c r="D8" s="155">
        <v>6313</v>
      </c>
      <c r="E8" s="155">
        <v>97595</v>
      </c>
      <c r="F8" s="155">
        <v>664747.16942466318</v>
      </c>
      <c r="G8" s="155">
        <v>41603</v>
      </c>
      <c r="H8" s="155">
        <v>1559406.7735499844</v>
      </c>
      <c r="I8" s="364">
        <v>2014</v>
      </c>
    </row>
    <row r="9" spans="1:9" s="42" customFormat="1" ht="35.1" customHeight="1">
      <c r="A9" s="23">
        <v>2015</v>
      </c>
      <c r="B9" s="155">
        <f>C9+D9</f>
        <v>78469</v>
      </c>
      <c r="C9" s="155">
        <v>72159</v>
      </c>
      <c r="D9" s="155">
        <v>6310</v>
      </c>
      <c r="E9" s="155">
        <v>97974</v>
      </c>
      <c r="F9" s="155">
        <v>800917</v>
      </c>
      <c r="G9" s="155">
        <v>42094</v>
      </c>
      <c r="H9" s="155">
        <v>1864137</v>
      </c>
      <c r="I9" s="408">
        <v>2015</v>
      </c>
    </row>
    <row r="10" spans="1:9" s="42" customFormat="1" ht="35.1" customHeight="1">
      <c r="A10" s="23">
        <v>2016</v>
      </c>
      <c r="B10" s="155">
        <v>77227</v>
      </c>
      <c r="C10" s="155">
        <v>69917</v>
      </c>
      <c r="D10" s="155">
        <v>7311</v>
      </c>
      <c r="E10" s="155">
        <v>98277</v>
      </c>
      <c r="F10" s="155">
        <v>785813</v>
      </c>
      <c r="G10" s="155">
        <v>42455</v>
      </c>
      <c r="H10" s="155">
        <v>1819040</v>
      </c>
      <c r="I10" s="408">
        <v>2016</v>
      </c>
    </row>
    <row r="11" spans="1:9" s="7" customFormat="1" ht="35.1" customHeight="1">
      <c r="A11" s="502">
        <v>2017</v>
      </c>
      <c r="B11" s="503">
        <v>77643</v>
      </c>
      <c r="C11" s="503">
        <v>69220</v>
      </c>
      <c r="D11" s="503">
        <v>8423</v>
      </c>
      <c r="E11" s="503">
        <v>97071</v>
      </c>
      <c r="F11" s="503">
        <v>799853</v>
      </c>
      <c r="G11" s="503">
        <v>42420</v>
      </c>
      <c r="H11" s="503">
        <v>1830329</v>
      </c>
      <c r="I11" s="504">
        <v>2017</v>
      </c>
    </row>
    <row r="12" spans="1:9" s="7" customFormat="1" ht="9" customHeight="1">
      <c r="A12" s="9"/>
      <c r="B12" s="11"/>
      <c r="C12" s="11"/>
      <c r="D12" s="11"/>
      <c r="E12" s="11"/>
      <c r="F12" s="11"/>
      <c r="G12" s="11"/>
      <c r="H12" s="11"/>
      <c r="I12" s="93"/>
    </row>
    <row r="13" spans="1:9" s="7" customFormat="1" ht="14.25" customHeight="1">
      <c r="A13" s="431" t="s">
        <v>261</v>
      </c>
      <c r="B13" s="431"/>
      <c r="C13" s="431"/>
      <c r="D13" s="431"/>
      <c r="H13" s="91"/>
      <c r="I13" s="347" t="s">
        <v>394</v>
      </c>
    </row>
    <row r="14" spans="1:9" s="7" customFormat="1" ht="14.25" customHeight="1">
      <c r="A14" s="368" t="s">
        <v>406</v>
      </c>
      <c r="B14" s="368"/>
      <c r="C14" s="368"/>
      <c r="D14" s="368"/>
      <c r="I14" s="14"/>
    </row>
    <row r="15" spans="1:9" s="7" customFormat="1" ht="14.25" customHeight="1">
      <c r="A15" s="15" t="s">
        <v>407</v>
      </c>
      <c r="B15" s="15"/>
      <c r="C15" s="15"/>
      <c r="D15" s="15"/>
      <c r="H15" s="14"/>
      <c r="I15" s="14"/>
    </row>
    <row r="16" spans="1:9" s="7" customFormat="1" ht="14.25" customHeight="1"/>
    <row r="17" spans="1:1" s="7" customFormat="1" ht="14.25" customHeight="1"/>
    <row r="18" spans="1:1" s="7" customFormat="1" ht="14.25" customHeight="1">
      <c r="A18" s="7" t="s">
        <v>262</v>
      </c>
    </row>
  </sheetData>
  <customSheetViews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1"/>
      <headerFooter alignWithMargins="0">
        <oddHeader>&amp;P페이지</oddHeader>
      </headerFooter>
    </customSheetView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150" scale="94" orientation="portrait" horizontalDpi="2400" verticalDpi="2400" r:id="rId3"/>
  <headerFooter scaleWithDoc="0" alignWithMargins="0"/>
  <colBreaks count="1" manualBreakCount="1">
    <brk id="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19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sqref="A1:G1"/>
    </sheetView>
  </sheetViews>
  <sheetFormatPr defaultRowHeight="15"/>
  <cols>
    <col min="1" max="1" width="9.33203125" style="17" customWidth="1"/>
    <col min="2" max="5" width="13.21875" style="17" customWidth="1"/>
    <col min="6" max="9" width="12.109375" style="17" customWidth="1"/>
    <col min="10" max="11" width="13.33203125" style="17" customWidth="1"/>
    <col min="12" max="22" width="12.21875" style="17" customWidth="1"/>
    <col min="23" max="23" width="9.44140625" style="17" customWidth="1"/>
    <col min="24" max="24" width="8.88671875" style="17"/>
    <col min="25" max="25" width="9.109375" style="17" bestFit="1" customWidth="1"/>
    <col min="26" max="16384" width="8.88671875" style="17"/>
  </cols>
  <sheetData>
    <row r="1" spans="1:25" s="97" customFormat="1" ht="25.5" customHeight="1">
      <c r="A1" s="421" t="s">
        <v>440</v>
      </c>
      <c r="B1" s="421"/>
      <c r="C1" s="421"/>
      <c r="D1" s="421"/>
      <c r="E1" s="421"/>
      <c r="F1" s="421"/>
      <c r="G1" s="421"/>
      <c r="H1" s="385"/>
      <c r="I1" s="385"/>
      <c r="J1" s="113" t="s">
        <v>74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25" s="4" customFormat="1" ht="26.25" customHeight="1" thickBot="1">
      <c r="A2" s="115" t="s">
        <v>118</v>
      </c>
      <c r="B2" s="115"/>
      <c r="C2" s="115"/>
      <c r="D2" s="115"/>
      <c r="E2" s="115"/>
      <c r="F2" s="2"/>
      <c r="G2" s="3"/>
      <c r="H2" s="3"/>
      <c r="I2" s="3"/>
      <c r="J2" s="115"/>
      <c r="K2" s="11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 t="s">
        <v>117</v>
      </c>
    </row>
    <row r="3" spans="1:25" s="7" customFormat="1" ht="19.5" customHeight="1" thickTop="1">
      <c r="A3" s="436" t="s">
        <v>4</v>
      </c>
      <c r="B3" s="429" t="s">
        <v>27</v>
      </c>
      <c r="C3" s="427"/>
      <c r="D3" s="428"/>
      <c r="E3" s="387"/>
      <c r="F3" s="437" t="s">
        <v>246</v>
      </c>
      <c r="G3" s="438"/>
      <c r="H3" s="438"/>
      <c r="I3" s="438"/>
      <c r="J3" s="438"/>
      <c r="K3" s="438"/>
      <c r="L3" s="438"/>
      <c r="M3" s="438"/>
      <c r="N3" s="438"/>
      <c r="O3" s="439"/>
      <c r="P3" s="438" t="s">
        <v>435</v>
      </c>
      <c r="Q3" s="438"/>
      <c r="R3" s="438"/>
      <c r="S3" s="439"/>
      <c r="T3" s="422" t="s">
        <v>433</v>
      </c>
      <c r="U3" s="443"/>
      <c r="V3" s="444"/>
      <c r="W3" s="429" t="s">
        <v>16</v>
      </c>
    </row>
    <row r="4" spans="1:25" s="7" customFormat="1" ht="27">
      <c r="A4" s="430"/>
      <c r="B4" s="116" t="s">
        <v>28</v>
      </c>
      <c r="C4" s="116" t="s">
        <v>29</v>
      </c>
      <c r="D4" s="117" t="s">
        <v>30</v>
      </c>
      <c r="E4" s="404" t="s">
        <v>431</v>
      </c>
      <c r="F4" s="440" t="s">
        <v>423</v>
      </c>
      <c r="G4" s="441"/>
      <c r="H4" s="441"/>
      <c r="I4" s="442"/>
      <c r="J4" s="440" t="s">
        <v>31</v>
      </c>
      <c r="K4" s="441"/>
      <c r="L4" s="441"/>
      <c r="M4" s="441"/>
      <c r="N4" s="392"/>
      <c r="O4" s="392"/>
      <c r="P4" s="404" t="s">
        <v>431</v>
      </c>
      <c r="Q4" s="425" t="s">
        <v>428</v>
      </c>
      <c r="R4" s="426"/>
      <c r="S4" s="386" t="s">
        <v>427</v>
      </c>
      <c r="T4" s="424"/>
      <c r="U4" s="432"/>
      <c r="V4" s="436"/>
      <c r="W4" s="425"/>
    </row>
    <row r="5" spans="1:25" s="7" customFormat="1" ht="54">
      <c r="A5" s="430"/>
      <c r="B5" s="118" t="s">
        <v>32</v>
      </c>
      <c r="C5" s="118" t="s">
        <v>33</v>
      </c>
      <c r="D5" s="118" t="s">
        <v>34</v>
      </c>
      <c r="E5" s="390" t="s">
        <v>432</v>
      </c>
      <c r="F5" s="109" t="s">
        <v>35</v>
      </c>
      <c r="G5" s="388" t="s">
        <v>422</v>
      </c>
      <c r="H5" s="391" t="s">
        <v>204</v>
      </c>
      <c r="I5" s="391" t="s">
        <v>425</v>
      </c>
      <c r="J5" s="109" t="s">
        <v>338</v>
      </c>
      <c r="K5" s="388" t="s">
        <v>426</v>
      </c>
      <c r="L5" s="95" t="s">
        <v>424</v>
      </c>
      <c r="M5" s="391" t="s">
        <v>36</v>
      </c>
      <c r="N5" s="391" t="s">
        <v>63</v>
      </c>
      <c r="O5" s="391" t="s">
        <v>64</v>
      </c>
      <c r="P5" s="390" t="s">
        <v>432</v>
      </c>
      <c r="Q5" s="386" t="s">
        <v>430</v>
      </c>
      <c r="R5" s="127" t="s">
        <v>40</v>
      </c>
      <c r="S5" s="388" t="s">
        <v>61</v>
      </c>
      <c r="T5" s="388" t="s">
        <v>434</v>
      </c>
      <c r="U5" s="128" t="s">
        <v>62</v>
      </c>
      <c r="V5" s="129" t="s">
        <v>41</v>
      </c>
      <c r="W5" s="425"/>
      <c r="Y5" s="119"/>
    </row>
    <row r="6" spans="1:25" s="7" customFormat="1" ht="16.5" customHeight="1">
      <c r="A6" s="5"/>
      <c r="B6" s="92"/>
      <c r="C6" s="5"/>
      <c r="D6" s="5"/>
      <c r="E6" s="393"/>
      <c r="F6" s="5"/>
      <c r="G6" s="393"/>
      <c r="H6" s="393"/>
      <c r="I6" s="393"/>
      <c r="J6" s="5"/>
      <c r="K6" s="393"/>
      <c r="L6" s="5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92"/>
      <c r="Y6" s="119"/>
    </row>
    <row r="7" spans="1:25" s="120" customFormat="1" ht="30" customHeight="1">
      <c r="A7" s="121">
        <v>2012</v>
      </c>
      <c r="B7" s="114">
        <v>65765</v>
      </c>
      <c r="C7" s="114">
        <v>32273</v>
      </c>
      <c r="D7" s="114">
        <v>33492</v>
      </c>
      <c r="E7" s="114">
        <v>54449</v>
      </c>
      <c r="F7" s="114">
        <v>19606</v>
      </c>
      <c r="G7" s="114">
        <v>3011</v>
      </c>
      <c r="H7" s="114" t="s">
        <v>438</v>
      </c>
      <c r="I7" s="114" t="s">
        <v>436</v>
      </c>
      <c r="J7" s="114">
        <v>464</v>
      </c>
      <c r="K7" s="114">
        <v>5784</v>
      </c>
      <c r="L7" s="114">
        <v>11597</v>
      </c>
      <c r="M7" s="114">
        <v>7992</v>
      </c>
      <c r="N7" s="131">
        <v>5995</v>
      </c>
      <c r="O7" s="131">
        <v>0</v>
      </c>
      <c r="P7" s="131">
        <v>9194</v>
      </c>
      <c r="Q7" s="131">
        <v>1154</v>
      </c>
      <c r="R7" s="131">
        <v>7966</v>
      </c>
      <c r="S7" s="131">
        <v>74</v>
      </c>
      <c r="T7" s="131">
        <v>2121</v>
      </c>
      <c r="U7" s="131">
        <v>535</v>
      </c>
      <c r="V7" s="131">
        <v>1586</v>
      </c>
      <c r="W7" s="111">
        <v>2012</v>
      </c>
    </row>
    <row r="8" spans="1:25" s="120" customFormat="1" ht="30" customHeight="1">
      <c r="A8" s="121">
        <v>2013</v>
      </c>
      <c r="B8" s="114">
        <v>59647</v>
      </c>
      <c r="C8" s="114">
        <v>26566</v>
      </c>
      <c r="D8" s="114">
        <v>33081</v>
      </c>
      <c r="E8" s="114">
        <v>49393</v>
      </c>
      <c r="F8" s="114">
        <v>15182</v>
      </c>
      <c r="G8" s="114">
        <v>2395</v>
      </c>
      <c r="H8" s="114" t="s">
        <v>438</v>
      </c>
      <c r="I8" s="114" t="s">
        <v>437</v>
      </c>
      <c r="J8" s="114">
        <v>474</v>
      </c>
      <c r="K8" s="114">
        <v>5715</v>
      </c>
      <c r="L8" s="114">
        <v>11556</v>
      </c>
      <c r="M8" s="114">
        <v>8265</v>
      </c>
      <c r="N8" s="131">
        <v>5806</v>
      </c>
      <c r="O8" s="131">
        <v>0</v>
      </c>
      <c r="P8" s="131">
        <v>8450</v>
      </c>
      <c r="Q8" s="131">
        <v>1211</v>
      </c>
      <c r="R8" s="131">
        <v>7239</v>
      </c>
      <c r="S8" s="131">
        <v>0</v>
      </c>
      <c r="T8" s="131">
        <v>1804</v>
      </c>
      <c r="U8" s="131">
        <v>539</v>
      </c>
      <c r="V8" s="131">
        <v>1265</v>
      </c>
      <c r="W8" s="111">
        <v>2013</v>
      </c>
    </row>
    <row r="9" spans="1:25" s="124" customFormat="1" ht="30" customHeight="1">
      <c r="A9" s="121">
        <v>2014</v>
      </c>
      <c r="B9" s="114">
        <v>64876</v>
      </c>
      <c r="C9" s="114">
        <v>29861</v>
      </c>
      <c r="D9" s="114">
        <v>35015</v>
      </c>
      <c r="E9" s="114">
        <v>54041</v>
      </c>
      <c r="F9" s="114">
        <v>18744</v>
      </c>
      <c r="G9" s="114">
        <v>1807</v>
      </c>
      <c r="H9" s="114" t="s">
        <v>438</v>
      </c>
      <c r="I9" s="114" t="s">
        <v>438</v>
      </c>
      <c r="J9" s="114">
        <v>1363</v>
      </c>
      <c r="K9" s="114">
        <v>4962</v>
      </c>
      <c r="L9" s="114">
        <v>12092</v>
      </c>
      <c r="M9" s="114">
        <v>8760</v>
      </c>
      <c r="N9" s="131">
        <v>6313</v>
      </c>
      <c r="O9" s="131">
        <v>0</v>
      </c>
      <c r="P9" s="131">
        <v>8928</v>
      </c>
      <c r="Q9" s="131">
        <v>1258</v>
      </c>
      <c r="R9" s="131">
        <v>7669</v>
      </c>
      <c r="S9" s="131">
        <v>1</v>
      </c>
      <c r="T9" s="131">
        <v>1907</v>
      </c>
      <c r="U9" s="131">
        <v>383</v>
      </c>
      <c r="V9" s="131">
        <v>1524</v>
      </c>
      <c r="W9" s="111">
        <v>2014</v>
      </c>
    </row>
    <row r="10" spans="1:25" s="124" customFormat="1" ht="30" customHeight="1">
      <c r="A10" s="121">
        <v>2015</v>
      </c>
      <c r="B10" s="114">
        <v>78469</v>
      </c>
      <c r="C10" s="114">
        <v>42517</v>
      </c>
      <c r="D10" s="114">
        <v>35952</v>
      </c>
      <c r="E10" s="114">
        <v>65024</v>
      </c>
      <c r="F10" s="114">
        <v>28030</v>
      </c>
      <c r="G10" s="114">
        <v>2262</v>
      </c>
      <c r="H10" s="114" t="s">
        <v>438</v>
      </c>
      <c r="I10" s="114" t="s">
        <v>439</v>
      </c>
      <c r="J10" s="114">
        <v>1259</v>
      </c>
      <c r="K10" s="114">
        <v>6467</v>
      </c>
      <c r="L10" s="114">
        <v>12490</v>
      </c>
      <c r="M10" s="114">
        <v>8206</v>
      </c>
      <c r="N10" s="131">
        <v>6310</v>
      </c>
      <c r="O10" s="131">
        <v>0</v>
      </c>
      <c r="P10" s="131">
        <v>11836</v>
      </c>
      <c r="Q10" s="131">
        <v>3981</v>
      </c>
      <c r="R10" s="131">
        <v>7855</v>
      </c>
      <c r="S10" s="131">
        <v>0</v>
      </c>
      <c r="T10" s="131">
        <v>1609</v>
      </c>
      <c r="U10" s="131">
        <v>389</v>
      </c>
      <c r="V10" s="131">
        <v>1220</v>
      </c>
      <c r="W10" s="111">
        <v>2015</v>
      </c>
    </row>
    <row r="11" spans="1:25" s="124" customFormat="1" ht="30" customHeight="1">
      <c r="A11" s="121">
        <v>2016</v>
      </c>
      <c r="B11" s="114">
        <v>77227</v>
      </c>
      <c r="C11" s="114">
        <v>37433</v>
      </c>
      <c r="D11" s="114">
        <v>39794</v>
      </c>
      <c r="E11" s="114">
        <v>63679</v>
      </c>
      <c r="F11" s="114">
        <v>22614</v>
      </c>
      <c r="G11" s="114">
        <v>3298</v>
      </c>
      <c r="H11" s="114">
        <v>0</v>
      </c>
      <c r="I11" s="114">
        <v>0</v>
      </c>
      <c r="J11" s="114">
        <v>1437</v>
      </c>
      <c r="K11" s="114">
        <v>6968</v>
      </c>
      <c r="L11" s="114">
        <v>12742</v>
      </c>
      <c r="M11" s="114">
        <v>9310</v>
      </c>
      <c r="N11" s="131">
        <v>7311</v>
      </c>
      <c r="O11" s="131">
        <v>0</v>
      </c>
      <c r="P11" s="131">
        <v>13081</v>
      </c>
      <c r="Q11" s="131">
        <v>4608</v>
      </c>
      <c r="R11" s="131">
        <v>8474</v>
      </c>
      <c r="S11" s="131">
        <v>0</v>
      </c>
      <c r="T11" s="131">
        <v>467</v>
      </c>
      <c r="U11" s="131">
        <v>-1560</v>
      </c>
      <c r="V11" s="131">
        <v>2027</v>
      </c>
      <c r="W11" s="111">
        <v>2016</v>
      </c>
    </row>
    <row r="12" spans="1:25" s="120" customFormat="1" ht="30" customHeight="1">
      <c r="A12" s="122">
        <v>2017</v>
      </c>
      <c r="B12" s="505">
        <v>77643</v>
      </c>
      <c r="C12" s="505">
        <v>35272</v>
      </c>
      <c r="D12" s="505">
        <v>42370</v>
      </c>
      <c r="E12" s="505">
        <v>62532</v>
      </c>
      <c r="F12" s="505">
        <v>20536</v>
      </c>
      <c r="G12" s="505">
        <v>1699</v>
      </c>
      <c r="H12" s="505">
        <v>0</v>
      </c>
      <c r="I12" s="505">
        <v>0</v>
      </c>
      <c r="J12" s="505">
        <v>1528</v>
      </c>
      <c r="K12" s="505">
        <v>7717</v>
      </c>
      <c r="L12" s="505">
        <v>13026</v>
      </c>
      <c r="M12" s="505">
        <v>9604</v>
      </c>
      <c r="N12" s="379">
        <v>8423</v>
      </c>
      <c r="O12" s="379">
        <v>0</v>
      </c>
      <c r="P12" s="379">
        <v>12264</v>
      </c>
      <c r="Q12" s="379">
        <v>3787</v>
      </c>
      <c r="R12" s="379">
        <v>8476</v>
      </c>
      <c r="S12" s="379">
        <v>0</v>
      </c>
      <c r="T12" s="379">
        <v>2847</v>
      </c>
      <c r="U12" s="379">
        <v>774</v>
      </c>
      <c r="V12" s="379">
        <v>2073</v>
      </c>
      <c r="W12" s="123">
        <v>2017</v>
      </c>
    </row>
    <row r="13" spans="1:25" s="120" customFormat="1" ht="11.25" customHeight="1">
      <c r="A13" s="125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3"/>
    </row>
    <row r="14" spans="1:25" s="7" customFormat="1" ht="15" customHeight="1">
      <c r="A14" s="431" t="s">
        <v>58</v>
      </c>
      <c r="B14" s="431"/>
      <c r="C14" s="15"/>
      <c r="D14" s="15"/>
      <c r="E14" s="389"/>
      <c r="F14" s="15"/>
      <c r="G14" s="15"/>
      <c r="H14" s="389"/>
      <c r="I14" s="389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347" t="s">
        <v>394</v>
      </c>
    </row>
    <row r="15" spans="1:25" s="7" customFormat="1" ht="15" customHeight="1">
      <c r="A15" s="7" t="s">
        <v>340</v>
      </c>
    </row>
    <row r="16" spans="1:25" s="7" customFormat="1" ht="15" customHeight="1">
      <c r="A16" s="7" t="s">
        <v>341</v>
      </c>
    </row>
    <row r="17" spans="1:1" s="7" customFormat="1" ht="15" customHeight="1">
      <c r="A17" s="7" t="s">
        <v>342</v>
      </c>
    </row>
    <row r="18" spans="1:1" s="7" customFormat="1" ht="15" customHeight="1"/>
    <row r="19" spans="1:1" s="7" customFormat="1" ht="15" customHeight="1">
      <c r="A19" s="7" t="s">
        <v>262</v>
      </c>
    </row>
  </sheetData>
  <customSheetViews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F3:O3"/>
    <mergeCell ref="A1:G1"/>
    <mergeCell ref="A14:B14"/>
    <mergeCell ref="A3:A5"/>
    <mergeCell ref="W3:W5"/>
    <mergeCell ref="B3:D3"/>
    <mergeCell ref="J4:M4"/>
    <mergeCell ref="F4:I4"/>
    <mergeCell ref="Q4:R4"/>
    <mergeCell ref="T3:V4"/>
    <mergeCell ref="P3:S3"/>
  </mergeCells>
  <phoneticPr fontId="2" type="noConversion"/>
  <pageMargins left="0.39370078740157483" right="0.39370078740157483" top="0.78740157480314965" bottom="0.78740157480314965" header="0" footer="0"/>
  <pageSetup paperSize="150" scale="47" orientation="portrait" horizontalDpi="2400" verticalDpi="2400" r:id="rId3"/>
  <headerFooter scaleWithDoc="0" alignWithMargins="0"/>
  <colBreaks count="1" manualBreakCount="1">
    <brk id="14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5"/>
  <cols>
    <col min="1" max="2" width="8.88671875" style="137"/>
    <col min="3" max="3" width="9.5546875" style="17" customWidth="1"/>
    <col min="4" max="4" width="11.44140625" style="17" bestFit="1" customWidth="1"/>
    <col min="5" max="5" width="8.33203125" style="17" bestFit="1" customWidth="1"/>
    <col min="6" max="6" width="10.33203125" style="137" customWidth="1"/>
    <col min="7" max="7" width="8.33203125" style="137" customWidth="1"/>
    <col min="8" max="10" width="13.44140625" style="137" customWidth="1"/>
    <col min="11" max="16384" width="8.88671875" style="137"/>
  </cols>
  <sheetData>
    <row r="1" spans="1:11" s="97" customFormat="1" ht="25.5" customHeight="1">
      <c r="A1" s="421" t="s">
        <v>37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</row>
    <row r="2" spans="1:11" s="4" customFormat="1" ht="26.25" customHeight="1" thickBot="1">
      <c r="A2" s="2" t="s">
        <v>118</v>
      </c>
      <c r="B2" s="2"/>
      <c r="C2" s="2"/>
      <c r="D2" s="2"/>
      <c r="E2" s="3"/>
      <c r="F2" s="115"/>
      <c r="G2" s="115"/>
      <c r="H2" s="115"/>
      <c r="I2" s="2"/>
      <c r="J2" s="2"/>
      <c r="K2" s="3" t="s">
        <v>117</v>
      </c>
    </row>
    <row r="3" spans="1:11" s="7" customFormat="1" ht="19.5" customHeight="1" thickTop="1">
      <c r="A3" s="436" t="s">
        <v>1</v>
      </c>
      <c r="B3" s="402" t="s">
        <v>38</v>
      </c>
      <c r="C3" s="403"/>
      <c r="D3" s="403"/>
      <c r="E3" s="403"/>
      <c r="F3" s="437" t="s">
        <v>429</v>
      </c>
      <c r="G3" s="438"/>
      <c r="H3" s="439"/>
      <c r="I3" s="423" t="s">
        <v>339</v>
      </c>
      <c r="J3" s="445"/>
      <c r="K3" s="429" t="s">
        <v>16</v>
      </c>
    </row>
    <row r="4" spans="1:11" s="7" customFormat="1" ht="27">
      <c r="A4" s="430"/>
      <c r="B4" s="400" t="s">
        <v>39</v>
      </c>
      <c r="C4" s="401"/>
      <c r="D4" s="401"/>
      <c r="E4" s="401"/>
      <c r="F4" s="425" t="s">
        <v>428</v>
      </c>
      <c r="G4" s="426"/>
      <c r="H4" s="386" t="s">
        <v>427</v>
      </c>
      <c r="I4" s="424"/>
      <c r="J4" s="432"/>
      <c r="K4" s="425"/>
    </row>
    <row r="5" spans="1:11" s="7" customFormat="1" ht="54">
      <c r="A5" s="430"/>
      <c r="B5" s="95" t="s">
        <v>59</v>
      </c>
      <c r="C5" s="109" t="s">
        <v>60</v>
      </c>
      <c r="D5" s="109" t="s">
        <v>63</v>
      </c>
      <c r="E5" s="109" t="s">
        <v>64</v>
      </c>
      <c r="F5" s="386" t="s">
        <v>430</v>
      </c>
      <c r="G5" s="127" t="s">
        <v>40</v>
      </c>
      <c r="H5" s="95" t="s">
        <v>61</v>
      </c>
      <c r="I5" s="128" t="s">
        <v>62</v>
      </c>
      <c r="J5" s="129" t="s">
        <v>41</v>
      </c>
      <c r="K5" s="425"/>
    </row>
    <row r="6" spans="1:11" s="7" customFormat="1" ht="12.75" customHeight="1">
      <c r="A6" s="23"/>
      <c r="B6" s="5"/>
      <c r="C6" s="5"/>
      <c r="D6" s="5"/>
      <c r="E6" s="5"/>
      <c r="F6" s="393"/>
      <c r="G6" s="138"/>
      <c r="H6" s="5"/>
      <c r="I6" s="139"/>
      <c r="J6" s="140"/>
      <c r="K6" s="5"/>
    </row>
    <row r="7" spans="1:11" s="120" customFormat="1" ht="35.1" customHeight="1">
      <c r="A7" s="121">
        <v>2012</v>
      </c>
      <c r="B7" s="130" t="s">
        <v>2</v>
      </c>
      <c r="C7" s="132" t="s">
        <v>2</v>
      </c>
      <c r="D7" s="131">
        <v>5995</v>
      </c>
      <c r="E7" s="131" t="s">
        <v>2</v>
      </c>
      <c r="F7" s="131">
        <v>1154</v>
      </c>
      <c r="G7" s="39">
        <v>7966</v>
      </c>
      <c r="H7" s="39">
        <v>74</v>
      </c>
      <c r="I7" s="39">
        <v>535</v>
      </c>
      <c r="J7" s="39">
        <v>1586</v>
      </c>
      <c r="K7" s="111">
        <v>2012</v>
      </c>
    </row>
    <row r="8" spans="1:11" s="120" customFormat="1" ht="35.1" customHeight="1">
      <c r="A8" s="121">
        <v>2013</v>
      </c>
      <c r="B8" s="130" t="s">
        <v>2</v>
      </c>
      <c r="C8" s="132" t="s">
        <v>2</v>
      </c>
      <c r="D8" s="131">
        <v>5806</v>
      </c>
      <c r="E8" s="131" t="s">
        <v>2</v>
      </c>
      <c r="F8" s="131">
        <v>1211</v>
      </c>
      <c r="G8" s="39">
        <v>7239</v>
      </c>
      <c r="H8" s="39" t="s">
        <v>2</v>
      </c>
      <c r="I8" s="39">
        <v>539</v>
      </c>
      <c r="J8" s="39">
        <v>1265</v>
      </c>
      <c r="K8" s="111">
        <v>2013</v>
      </c>
    </row>
    <row r="9" spans="1:11" s="124" customFormat="1" ht="35.1" customHeight="1">
      <c r="A9" s="121">
        <v>2014</v>
      </c>
      <c r="B9" s="130" t="s">
        <v>2</v>
      </c>
      <c r="C9" s="132" t="s">
        <v>2</v>
      </c>
      <c r="D9" s="131">
        <v>6313</v>
      </c>
      <c r="E9" s="131" t="s">
        <v>2</v>
      </c>
      <c r="F9" s="131">
        <v>1258</v>
      </c>
      <c r="G9" s="39">
        <v>7669</v>
      </c>
      <c r="H9" s="39">
        <v>1</v>
      </c>
      <c r="I9" s="39">
        <v>383</v>
      </c>
      <c r="J9" s="39">
        <v>1524</v>
      </c>
      <c r="K9" s="111">
        <v>2014</v>
      </c>
    </row>
    <row r="10" spans="1:11" s="124" customFormat="1" ht="35.1" customHeight="1">
      <c r="A10" s="121">
        <v>2015</v>
      </c>
      <c r="B10" s="130" t="s">
        <v>2</v>
      </c>
      <c r="C10" s="130" t="s">
        <v>2</v>
      </c>
      <c r="D10" s="131">
        <v>6310</v>
      </c>
      <c r="E10" s="131">
        <v>0</v>
      </c>
      <c r="F10" s="131">
        <v>3981</v>
      </c>
      <c r="G10" s="131">
        <v>7855</v>
      </c>
      <c r="H10" s="130" t="s">
        <v>2</v>
      </c>
      <c r="I10" s="131">
        <v>389</v>
      </c>
      <c r="J10" s="131">
        <v>1220</v>
      </c>
      <c r="K10" s="111">
        <v>2015</v>
      </c>
    </row>
    <row r="11" spans="1:11" s="120" customFormat="1" ht="35.1" customHeight="1">
      <c r="A11" s="122">
        <v>2016</v>
      </c>
      <c r="B11" s="384" t="s">
        <v>2</v>
      </c>
      <c r="C11" s="384" t="s">
        <v>2</v>
      </c>
      <c r="D11" s="379">
        <v>6310</v>
      </c>
      <c r="E11" s="379">
        <v>0</v>
      </c>
      <c r="F11" s="379">
        <v>3981</v>
      </c>
      <c r="G11" s="379">
        <v>7855</v>
      </c>
      <c r="H11" s="384" t="s">
        <v>2</v>
      </c>
      <c r="I11" s="379">
        <v>389</v>
      </c>
      <c r="J11" s="379">
        <v>1220</v>
      </c>
      <c r="K11" s="123">
        <v>2015</v>
      </c>
    </row>
    <row r="12" spans="1:11" s="120" customFormat="1" ht="10.5" customHeight="1">
      <c r="A12" s="125"/>
      <c r="B12" s="133"/>
      <c r="C12" s="134"/>
      <c r="D12" s="11"/>
      <c r="E12" s="135"/>
      <c r="F12" s="135"/>
      <c r="G12" s="135"/>
      <c r="H12" s="136"/>
      <c r="I12" s="136"/>
      <c r="J12" s="136"/>
      <c r="K12" s="13"/>
    </row>
    <row r="13" spans="1:11" s="7" customFormat="1" ht="15" customHeight="1">
      <c r="A13" s="431" t="s">
        <v>58</v>
      </c>
      <c r="B13" s="431"/>
      <c r="F13" s="15"/>
      <c r="I13" s="91"/>
      <c r="J13" s="91"/>
      <c r="K13" s="347" t="s">
        <v>394</v>
      </c>
    </row>
    <row r="14" spans="1:11" s="7" customFormat="1" ht="15" customHeight="1">
      <c r="A14" s="7" t="s">
        <v>340</v>
      </c>
    </row>
    <row r="15" spans="1:11" s="7" customFormat="1" ht="15" customHeight="1">
      <c r="A15" s="7" t="s">
        <v>341</v>
      </c>
    </row>
    <row r="16" spans="1:11" s="7" customFormat="1" ht="15" customHeight="1">
      <c r="A16" s="7" t="s">
        <v>342</v>
      </c>
    </row>
  </sheetData>
  <customSheetViews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2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sqref="A1:G1"/>
    </sheetView>
  </sheetViews>
  <sheetFormatPr defaultRowHeight="15"/>
  <cols>
    <col min="1" max="1" width="9.77734375" style="151" customWidth="1"/>
    <col min="2" max="4" width="11.77734375" style="151" customWidth="1"/>
    <col min="5" max="5" width="11.77734375" style="152" customWidth="1"/>
    <col min="6" max="13" width="11.77734375" style="151" customWidth="1"/>
    <col min="14" max="24" width="9.77734375" style="40" customWidth="1"/>
    <col min="25" max="16384" width="8.88671875" style="40"/>
  </cols>
  <sheetData>
    <row r="1" spans="1:14" s="98" customFormat="1" ht="35.1" customHeight="1">
      <c r="A1" s="449" t="s">
        <v>123</v>
      </c>
      <c r="B1" s="449"/>
      <c r="C1" s="449"/>
      <c r="D1" s="449"/>
      <c r="E1" s="449"/>
      <c r="F1" s="449"/>
      <c r="G1" s="449"/>
      <c r="H1" s="449" t="s">
        <v>124</v>
      </c>
      <c r="I1" s="449"/>
      <c r="J1" s="449"/>
      <c r="K1" s="449"/>
      <c r="L1" s="449"/>
      <c r="M1" s="449"/>
      <c r="N1" s="449"/>
    </row>
    <row r="2" spans="1:14" s="141" customFormat="1" ht="26.25" customHeight="1" thickBot="1">
      <c r="A2" s="32" t="s">
        <v>118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2" t="s">
        <v>122</v>
      </c>
    </row>
    <row r="3" spans="1:14" s="46" customFormat="1" ht="26.25" customHeight="1" thickTop="1">
      <c r="A3" s="450" t="s">
        <v>4</v>
      </c>
      <c r="B3" s="452" t="s">
        <v>3</v>
      </c>
      <c r="C3" s="452"/>
      <c r="D3" s="452"/>
      <c r="E3" s="453" t="s">
        <v>8</v>
      </c>
      <c r="F3" s="453"/>
      <c r="G3" s="453"/>
      <c r="H3" s="454" t="s">
        <v>9</v>
      </c>
      <c r="I3" s="452"/>
      <c r="J3" s="452"/>
      <c r="K3" s="452" t="s">
        <v>10</v>
      </c>
      <c r="L3" s="452"/>
      <c r="M3" s="455"/>
      <c r="N3" s="446" t="s">
        <v>5</v>
      </c>
    </row>
    <row r="4" spans="1:14" s="46" customFormat="1" ht="18.75" customHeight="1">
      <c r="A4" s="450"/>
      <c r="B4" s="192" t="s">
        <v>279</v>
      </c>
      <c r="C4" s="192" t="s">
        <v>343</v>
      </c>
      <c r="D4" s="192" t="s">
        <v>344</v>
      </c>
      <c r="E4" s="192" t="s">
        <v>345</v>
      </c>
      <c r="F4" s="193" t="s">
        <v>346</v>
      </c>
      <c r="G4" s="194" t="s">
        <v>347</v>
      </c>
      <c r="H4" s="197" t="s">
        <v>350</v>
      </c>
      <c r="I4" s="197" t="s">
        <v>351</v>
      </c>
      <c r="J4" s="197" t="s">
        <v>352</v>
      </c>
      <c r="K4" s="197" t="s">
        <v>353</v>
      </c>
      <c r="L4" s="197" t="s">
        <v>354</v>
      </c>
      <c r="M4" s="198" t="s">
        <v>355</v>
      </c>
      <c r="N4" s="447"/>
    </row>
    <row r="5" spans="1:14" s="46" customFormat="1" ht="18.75" customHeight="1">
      <c r="A5" s="451"/>
      <c r="B5" s="191" t="s">
        <v>14</v>
      </c>
      <c r="C5" s="195" t="s">
        <v>348</v>
      </c>
      <c r="D5" s="195" t="s">
        <v>349</v>
      </c>
      <c r="E5" s="191" t="s">
        <v>14</v>
      </c>
      <c r="F5" s="195" t="s">
        <v>348</v>
      </c>
      <c r="G5" s="195" t="s">
        <v>349</v>
      </c>
      <c r="H5" s="196" t="s">
        <v>14</v>
      </c>
      <c r="I5" s="199" t="s">
        <v>348</v>
      </c>
      <c r="J5" s="199" t="s">
        <v>349</v>
      </c>
      <c r="K5" s="196" t="s">
        <v>14</v>
      </c>
      <c r="L5" s="199" t="s">
        <v>348</v>
      </c>
      <c r="M5" s="199" t="s">
        <v>349</v>
      </c>
      <c r="N5" s="448"/>
    </row>
    <row r="6" spans="1:14" s="46" customFormat="1" ht="15" customHeight="1">
      <c r="A6" s="45"/>
      <c r="B6" s="153"/>
      <c r="C6" s="37"/>
      <c r="D6" s="37"/>
      <c r="E6" s="37"/>
      <c r="F6" s="37"/>
      <c r="G6" s="37"/>
      <c r="H6" s="37"/>
      <c r="I6" s="37"/>
      <c r="J6" s="37"/>
      <c r="K6" s="37"/>
      <c r="L6" s="37"/>
      <c r="M6" s="45"/>
      <c r="N6" s="153"/>
    </row>
    <row r="7" spans="1:14" s="146" customFormat="1" ht="39.950000000000003" customHeight="1">
      <c r="A7" s="143">
        <v>2012</v>
      </c>
      <c r="B7" s="144">
        <v>392507</v>
      </c>
      <c r="C7" s="144">
        <v>338264</v>
      </c>
      <c r="D7" s="144">
        <v>54243</v>
      </c>
      <c r="E7" s="144">
        <v>388013</v>
      </c>
      <c r="F7" s="144">
        <v>339177</v>
      </c>
      <c r="G7" s="144">
        <v>48836</v>
      </c>
      <c r="H7" s="144">
        <v>340390</v>
      </c>
      <c r="I7" s="144">
        <v>304469</v>
      </c>
      <c r="J7" s="144">
        <v>35921</v>
      </c>
      <c r="K7" s="144">
        <v>47623</v>
      </c>
      <c r="L7" s="144">
        <v>34708</v>
      </c>
      <c r="M7" s="144">
        <v>12915</v>
      </c>
      <c r="N7" s="145">
        <v>2012</v>
      </c>
    </row>
    <row r="8" spans="1:14" s="146" customFormat="1" ht="39.950000000000003" customHeight="1">
      <c r="A8" s="143">
        <v>2013</v>
      </c>
      <c r="B8" s="144">
        <v>363154</v>
      </c>
      <c r="C8" s="144">
        <v>290298</v>
      </c>
      <c r="D8" s="144">
        <v>72856</v>
      </c>
      <c r="E8" s="144">
        <v>391773</v>
      </c>
      <c r="F8" s="144">
        <v>317183</v>
      </c>
      <c r="G8" s="144">
        <v>74590</v>
      </c>
      <c r="H8" s="144">
        <v>329599</v>
      </c>
      <c r="I8" s="144">
        <v>278463</v>
      </c>
      <c r="J8" s="144">
        <v>51136</v>
      </c>
      <c r="K8" s="144">
        <v>62174</v>
      </c>
      <c r="L8" s="144">
        <v>38720</v>
      </c>
      <c r="M8" s="144">
        <v>23454</v>
      </c>
      <c r="N8" s="145">
        <v>2013</v>
      </c>
    </row>
    <row r="9" spans="1:14" s="147" customFormat="1" ht="39.950000000000003" customHeight="1">
      <c r="A9" s="143">
        <v>2014</v>
      </c>
      <c r="B9" s="144">
        <v>349195</v>
      </c>
      <c r="C9" s="144">
        <v>289295</v>
      </c>
      <c r="D9" s="144">
        <v>59900</v>
      </c>
      <c r="E9" s="144">
        <v>311733</v>
      </c>
      <c r="F9" s="144">
        <v>251911</v>
      </c>
      <c r="G9" s="144">
        <v>59822</v>
      </c>
      <c r="H9" s="144">
        <v>279488</v>
      </c>
      <c r="I9" s="144">
        <v>238569</v>
      </c>
      <c r="J9" s="144">
        <v>40919</v>
      </c>
      <c r="K9" s="144">
        <v>32245</v>
      </c>
      <c r="L9" s="144">
        <v>13342</v>
      </c>
      <c r="M9" s="144">
        <v>18903</v>
      </c>
      <c r="N9" s="145">
        <v>2014</v>
      </c>
    </row>
    <row r="10" spans="1:14" s="147" customFormat="1" ht="39.950000000000003" customHeight="1">
      <c r="A10" s="143">
        <v>2015</v>
      </c>
      <c r="B10" s="144">
        <v>444778</v>
      </c>
      <c r="C10" s="144">
        <v>359060</v>
      </c>
      <c r="D10" s="144">
        <v>85718</v>
      </c>
      <c r="E10" s="144">
        <v>447182</v>
      </c>
      <c r="F10" s="144">
        <v>358147</v>
      </c>
      <c r="G10" s="144">
        <v>89035</v>
      </c>
      <c r="H10" s="144">
        <v>318274</v>
      </c>
      <c r="I10" s="144">
        <v>276087</v>
      </c>
      <c r="J10" s="144">
        <v>42187</v>
      </c>
      <c r="K10" s="144">
        <v>128908</v>
      </c>
      <c r="L10" s="144">
        <v>82060</v>
      </c>
      <c r="M10" s="144">
        <v>46848</v>
      </c>
      <c r="N10" s="145">
        <v>2015</v>
      </c>
    </row>
    <row r="11" spans="1:14" s="147" customFormat="1" ht="39.950000000000003" customHeight="1">
      <c r="A11" s="143">
        <v>2016</v>
      </c>
      <c r="B11" s="114">
        <v>522284</v>
      </c>
      <c r="C11" s="114">
        <v>429011</v>
      </c>
      <c r="D11" s="114">
        <v>93273</v>
      </c>
      <c r="E11" s="114">
        <v>525307</v>
      </c>
      <c r="F11" s="114">
        <v>428157</v>
      </c>
      <c r="G11" s="114">
        <v>97149</v>
      </c>
      <c r="H11" s="114">
        <v>338380</v>
      </c>
      <c r="I11" s="114">
        <v>291990</v>
      </c>
      <c r="J11" s="114">
        <v>46390</v>
      </c>
      <c r="K11" s="114">
        <v>186927</v>
      </c>
      <c r="L11" s="114">
        <v>136167</v>
      </c>
      <c r="M11" s="114">
        <v>50759</v>
      </c>
      <c r="N11" s="111">
        <v>2016</v>
      </c>
    </row>
    <row r="12" spans="1:14" s="146" customFormat="1" ht="39.950000000000003" customHeight="1">
      <c r="A12" s="122">
        <v>2017</v>
      </c>
      <c r="B12" s="505">
        <v>600652</v>
      </c>
      <c r="C12" s="505">
        <v>486228</v>
      </c>
      <c r="D12" s="505">
        <v>114424</v>
      </c>
      <c r="E12" s="505">
        <v>598346</v>
      </c>
      <c r="F12" s="505">
        <v>489346</v>
      </c>
      <c r="G12" s="505">
        <v>109001</v>
      </c>
      <c r="H12" s="505">
        <v>352114</v>
      </c>
      <c r="I12" s="505">
        <v>300543</v>
      </c>
      <c r="J12" s="505">
        <v>51571</v>
      </c>
      <c r="K12" s="505">
        <v>246233</v>
      </c>
      <c r="L12" s="505">
        <v>188803</v>
      </c>
      <c r="M12" s="505">
        <v>57430</v>
      </c>
      <c r="N12" s="123">
        <v>2017</v>
      </c>
    </row>
    <row r="13" spans="1:14" s="146" customFormat="1" ht="13.5" customHeight="1">
      <c r="A13" s="148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50"/>
    </row>
    <row r="14" spans="1:14" s="46" customFormat="1" ht="16.5" customHeight="1">
      <c r="A14" s="100" t="s">
        <v>65</v>
      </c>
      <c r="B14" s="100"/>
      <c r="C14" s="100"/>
      <c r="D14" s="100"/>
      <c r="I14" s="41"/>
      <c r="N14" s="99" t="s">
        <v>395</v>
      </c>
    </row>
  </sheetData>
  <customSheetViews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7"/>
  <sheetViews>
    <sheetView view="pageBreakPreview" zoomScaleNormal="100" zoomScaleSheetLayoutView="100" workbookViewId="0">
      <pane xSplit="1" ySplit="6" topLeftCell="B7" activePane="bottomRight" state="frozen"/>
      <selection activeCell="D12" sqref="D12"/>
      <selection pane="topRight" activeCell="D12" sqref="D12"/>
      <selection pane="bottomLeft" activeCell="D12" sqref="D12"/>
      <selection pane="bottomRight" sqref="A1:G1"/>
    </sheetView>
  </sheetViews>
  <sheetFormatPr defaultRowHeight="15"/>
  <cols>
    <col min="1" max="1" width="9.77734375" style="178" customWidth="1"/>
    <col min="2" max="13" width="10.77734375" style="178" customWidth="1"/>
    <col min="14" max="14" width="9.77734375" style="178" customWidth="1"/>
    <col min="15" max="16384" width="8.88671875" style="178"/>
  </cols>
  <sheetData>
    <row r="1" spans="1:35" s="157" customFormat="1" ht="49.5" customHeight="1">
      <c r="A1" s="459" t="s">
        <v>263</v>
      </c>
      <c r="B1" s="459"/>
      <c r="C1" s="459"/>
      <c r="D1" s="459"/>
      <c r="E1" s="459"/>
      <c r="F1" s="459"/>
      <c r="G1" s="459"/>
      <c r="H1" s="458" t="s">
        <v>444</v>
      </c>
      <c r="I1" s="458"/>
      <c r="J1" s="458"/>
      <c r="K1" s="458"/>
      <c r="L1" s="458"/>
      <c r="M1" s="458"/>
      <c r="N1" s="458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35" s="162" customFormat="1" ht="26.25" customHeight="1" thickBot="1">
      <c r="A2" s="158" t="s">
        <v>96</v>
      </c>
      <c r="B2" s="159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60" t="s">
        <v>42</v>
      </c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</row>
    <row r="3" spans="1:35" s="164" customFormat="1" ht="25.5" customHeight="1" thickTop="1">
      <c r="A3" s="185" t="s">
        <v>145</v>
      </c>
      <c r="B3" s="262" t="s">
        <v>356</v>
      </c>
      <c r="C3" s="262" t="s">
        <v>357</v>
      </c>
      <c r="D3" s="262" t="s">
        <v>358</v>
      </c>
      <c r="E3" s="261" t="s">
        <v>359</v>
      </c>
      <c r="F3" s="268"/>
      <c r="G3" s="273" t="s">
        <v>360</v>
      </c>
      <c r="H3" s="272" t="s">
        <v>441</v>
      </c>
      <c r="I3" s="263" t="s">
        <v>361</v>
      </c>
      <c r="J3" s="262" t="s">
        <v>362</v>
      </c>
      <c r="K3" s="456" t="s">
        <v>384</v>
      </c>
      <c r="L3" s="457"/>
      <c r="M3" s="457"/>
      <c r="N3" s="186" t="s">
        <v>142</v>
      </c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</row>
    <row r="4" spans="1:35" s="164" customFormat="1" ht="17.25" customHeight="1">
      <c r="A4" s="187"/>
      <c r="B4" s="265"/>
      <c r="C4" s="265"/>
      <c r="D4" s="265"/>
      <c r="E4" s="265" t="s">
        <v>363</v>
      </c>
      <c r="F4" s="269" t="s">
        <v>364</v>
      </c>
      <c r="G4" s="274" t="s">
        <v>365</v>
      </c>
      <c r="H4" s="274"/>
      <c r="I4" s="270"/>
      <c r="J4" s="271"/>
      <c r="K4" s="257"/>
      <c r="L4" s="256" t="s">
        <v>374</v>
      </c>
      <c r="M4" s="255" t="s">
        <v>375</v>
      </c>
      <c r="N4" s="188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</row>
    <row r="5" spans="1:35" s="164" customFormat="1" ht="21.75" customHeight="1">
      <c r="A5" s="187"/>
      <c r="B5" s="265"/>
      <c r="C5" s="265"/>
      <c r="D5" s="265"/>
      <c r="E5" s="265" t="s">
        <v>366</v>
      </c>
      <c r="F5" s="259" t="s">
        <v>367</v>
      </c>
      <c r="G5" s="189" t="s">
        <v>365</v>
      </c>
      <c r="H5" s="273" t="s">
        <v>365</v>
      </c>
      <c r="I5" s="264" t="s">
        <v>365</v>
      </c>
      <c r="J5" s="265" t="s">
        <v>365</v>
      </c>
      <c r="K5" s="254"/>
      <c r="L5" s="257" t="s">
        <v>376</v>
      </c>
      <c r="M5" s="190" t="s">
        <v>377</v>
      </c>
      <c r="N5" s="188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</row>
    <row r="6" spans="1:35" s="164" customFormat="1" ht="21.75" customHeight="1">
      <c r="A6" s="187"/>
      <c r="B6" s="266" t="s">
        <v>14</v>
      </c>
      <c r="C6" s="266" t="s">
        <v>368</v>
      </c>
      <c r="D6" s="260"/>
      <c r="E6" s="266" t="s">
        <v>369</v>
      </c>
      <c r="F6" s="258" t="s">
        <v>369</v>
      </c>
      <c r="G6" s="275" t="s">
        <v>370</v>
      </c>
      <c r="H6" s="275" t="s">
        <v>371</v>
      </c>
      <c r="I6" s="267" t="s">
        <v>372</v>
      </c>
      <c r="J6" s="258" t="s">
        <v>373</v>
      </c>
      <c r="K6" s="253"/>
      <c r="L6" s="252" t="s">
        <v>378</v>
      </c>
      <c r="M6" s="251" t="s">
        <v>379</v>
      </c>
      <c r="N6" s="188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</row>
    <row r="7" spans="1:35" s="164" customFormat="1" ht="7.5" customHeight="1">
      <c r="A7" s="179"/>
      <c r="B7" s="180"/>
      <c r="C7" s="180"/>
      <c r="D7" s="181"/>
      <c r="E7" s="182"/>
      <c r="F7" s="183"/>
      <c r="G7" s="180"/>
      <c r="H7" s="180"/>
      <c r="I7" s="180"/>
      <c r="J7" s="180"/>
      <c r="K7" s="180"/>
      <c r="L7" s="180"/>
      <c r="M7" s="180"/>
      <c r="N7" s="184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</row>
    <row r="8" spans="1:35" s="170" customFormat="1" ht="35.1" customHeight="1">
      <c r="A8" s="166">
        <v>2012</v>
      </c>
      <c r="B8" s="165">
        <v>275457</v>
      </c>
      <c r="C8" s="165">
        <v>32920</v>
      </c>
      <c r="D8" s="165">
        <v>20159</v>
      </c>
      <c r="E8" s="165">
        <v>6747</v>
      </c>
      <c r="F8" s="165">
        <v>13412</v>
      </c>
      <c r="G8" s="165">
        <v>75516</v>
      </c>
      <c r="H8" s="167">
        <v>25010</v>
      </c>
      <c r="I8" s="167">
        <v>121852</v>
      </c>
      <c r="J8" s="165">
        <v>0</v>
      </c>
      <c r="K8" s="165" t="s">
        <v>381</v>
      </c>
      <c r="L8" s="165" t="s">
        <v>381</v>
      </c>
      <c r="M8" s="165" t="s">
        <v>381</v>
      </c>
      <c r="N8" s="168">
        <v>2012</v>
      </c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</row>
    <row r="9" spans="1:35" s="170" customFormat="1" ht="35.1" customHeight="1">
      <c r="A9" s="166">
        <v>2013</v>
      </c>
      <c r="B9" s="165">
        <v>290299</v>
      </c>
      <c r="C9" s="165">
        <v>32750</v>
      </c>
      <c r="D9" s="165">
        <v>28051</v>
      </c>
      <c r="E9" s="165">
        <v>5842</v>
      </c>
      <c r="F9" s="165">
        <v>22209</v>
      </c>
      <c r="G9" s="165">
        <v>79531</v>
      </c>
      <c r="H9" s="167">
        <v>20651</v>
      </c>
      <c r="I9" s="167">
        <v>124516</v>
      </c>
      <c r="J9" s="165">
        <v>4800</v>
      </c>
      <c r="K9" s="165" t="s">
        <v>382</v>
      </c>
      <c r="L9" s="165" t="s">
        <v>382</v>
      </c>
      <c r="M9" s="165" t="s">
        <v>382</v>
      </c>
      <c r="N9" s="168">
        <v>2013</v>
      </c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</row>
    <row r="10" spans="1:35" s="172" customFormat="1" ht="35.1" customHeight="1">
      <c r="A10" s="166">
        <v>2014</v>
      </c>
      <c r="B10" s="165">
        <v>256776</v>
      </c>
      <c r="C10" s="165">
        <v>33750</v>
      </c>
      <c r="D10" s="165">
        <v>9829</v>
      </c>
      <c r="E10" s="165">
        <v>4657</v>
      </c>
      <c r="F10" s="165">
        <v>5172</v>
      </c>
      <c r="G10" s="165">
        <v>80143</v>
      </c>
      <c r="H10" s="167">
        <v>23601</v>
      </c>
      <c r="I10" s="167">
        <v>103072</v>
      </c>
      <c r="J10" s="165">
        <v>0</v>
      </c>
      <c r="K10" s="165">
        <v>6381</v>
      </c>
      <c r="L10" s="165">
        <v>6201</v>
      </c>
      <c r="M10" s="165">
        <v>180</v>
      </c>
      <c r="N10" s="168">
        <v>2014</v>
      </c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</row>
    <row r="11" spans="1:35" s="172" customFormat="1" ht="35.1" customHeight="1">
      <c r="A11" s="166">
        <v>2015</v>
      </c>
      <c r="B11" s="165">
        <v>317118</v>
      </c>
      <c r="C11" s="165">
        <v>34400</v>
      </c>
      <c r="D11" s="165">
        <v>10415</v>
      </c>
      <c r="E11" s="165">
        <v>5308</v>
      </c>
      <c r="F11" s="165">
        <v>5107</v>
      </c>
      <c r="G11" s="165">
        <v>77490</v>
      </c>
      <c r="H11" s="167">
        <v>48927</v>
      </c>
      <c r="I11" s="167">
        <v>133854</v>
      </c>
      <c r="J11" s="165">
        <v>0</v>
      </c>
      <c r="K11" s="165">
        <v>12032</v>
      </c>
      <c r="L11" s="165">
        <v>10299</v>
      </c>
      <c r="M11" s="165">
        <v>1733</v>
      </c>
      <c r="N11" s="168">
        <v>2015</v>
      </c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</row>
    <row r="12" spans="1:35" s="172" customFormat="1" ht="35.1" customHeight="1">
      <c r="A12" s="166">
        <v>2016</v>
      </c>
      <c r="B12" s="167">
        <v>380417</v>
      </c>
      <c r="C12" s="167">
        <v>38108</v>
      </c>
      <c r="D12" s="167">
        <v>12686</v>
      </c>
      <c r="E12" s="167">
        <v>5564</v>
      </c>
      <c r="F12" s="167">
        <v>7122</v>
      </c>
      <c r="G12" s="167">
        <v>99252</v>
      </c>
      <c r="H12" s="167">
        <v>43531</v>
      </c>
      <c r="I12" s="167">
        <v>151001</v>
      </c>
      <c r="J12" s="167">
        <v>0</v>
      </c>
      <c r="K12" s="167">
        <v>35839</v>
      </c>
      <c r="L12" s="167">
        <v>35462</v>
      </c>
      <c r="M12" s="167">
        <v>377</v>
      </c>
      <c r="N12" s="412">
        <v>2016</v>
      </c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</row>
    <row r="13" spans="1:35" s="170" customFormat="1" ht="35.1" customHeight="1">
      <c r="A13" s="506">
        <v>2017</v>
      </c>
      <c r="B13" s="507">
        <v>427837</v>
      </c>
      <c r="C13" s="507">
        <v>41090</v>
      </c>
      <c r="D13" s="507">
        <v>12661</v>
      </c>
      <c r="E13" s="507">
        <v>6880</v>
      </c>
      <c r="F13" s="507">
        <v>5781</v>
      </c>
      <c r="G13" s="507">
        <v>97159</v>
      </c>
      <c r="H13" s="507">
        <v>52006</v>
      </c>
      <c r="I13" s="507">
        <v>132938</v>
      </c>
      <c r="J13" s="507">
        <v>0</v>
      </c>
      <c r="K13" s="507">
        <v>91983</v>
      </c>
      <c r="L13" s="507">
        <v>79734</v>
      </c>
      <c r="M13" s="507">
        <v>12249</v>
      </c>
      <c r="N13" s="508">
        <v>2017</v>
      </c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</row>
    <row r="14" spans="1:35" s="164" customFormat="1" ht="9" customHeight="1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5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</row>
    <row r="15" spans="1:35" s="164" customFormat="1" ht="15" customHeight="1">
      <c r="A15" s="163" t="s">
        <v>143</v>
      </c>
      <c r="B15" s="163"/>
      <c r="C15" s="163"/>
      <c r="D15" s="163"/>
      <c r="E15" s="176"/>
      <c r="F15" s="176"/>
      <c r="G15" s="176"/>
      <c r="H15" s="176"/>
      <c r="I15" s="176"/>
      <c r="J15" s="176"/>
      <c r="K15" s="176"/>
      <c r="L15" s="176"/>
      <c r="M15" s="176"/>
      <c r="N15" s="105" t="s">
        <v>395</v>
      </c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7"/>
    </row>
    <row r="16" spans="1:35" s="164" customFormat="1" ht="15" customHeight="1">
      <c r="A16" s="163" t="s">
        <v>264</v>
      </c>
      <c r="B16" s="163"/>
      <c r="C16" s="176"/>
      <c r="D16" s="163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7"/>
    </row>
    <row r="17" spans="1:35" s="164" customFormat="1" ht="15" customHeight="1">
      <c r="A17" s="163" t="s">
        <v>383</v>
      </c>
      <c r="B17" s="163"/>
      <c r="C17" s="176"/>
      <c r="D17" s="163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7"/>
    </row>
  </sheetData>
  <mergeCells count="3">
    <mergeCell ref="K3:M3"/>
    <mergeCell ref="H1:N1"/>
    <mergeCell ref="A1:G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sqref="A1:C1"/>
    </sheetView>
  </sheetViews>
  <sheetFormatPr defaultRowHeight="15"/>
  <cols>
    <col min="1" max="1" width="17.88671875" style="137" customWidth="1"/>
    <col min="2" max="2" width="28.88671875" style="247" customWidth="1"/>
    <col min="3" max="3" width="28.44140625" style="247" customWidth="1"/>
    <col min="4" max="4" width="19.21875" style="137" customWidth="1"/>
    <col min="5" max="5" width="19.21875" style="247" customWidth="1"/>
    <col min="6" max="6" width="18.6640625" style="247" customWidth="1"/>
    <col min="7" max="7" width="17.88671875" style="246" customWidth="1"/>
    <col min="8" max="16384" width="8.88671875" style="247"/>
  </cols>
  <sheetData>
    <row r="1" spans="1:7" s="96" customFormat="1" ht="37.5" customHeight="1">
      <c r="A1" s="421" t="s">
        <v>125</v>
      </c>
      <c r="B1" s="421"/>
      <c r="C1" s="421"/>
      <c r="D1" s="421" t="s">
        <v>126</v>
      </c>
      <c r="E1" s="421"/>
      <c r="F1" s="421"/>
      <c r="G1" s="421"/>
    </row>
    <row r="2" spans="1:7" s="107" customFormat="1" ht="26.25" customHeight="1" thickBot="1">
      <c r="A2" s="2" t="s">
        <v>118</v>
      </c>
      <c r="B2" s="2"/>
      <c r="C2" s="2"/>
      <c r="D2" s="2"/>
      <c r="E2" s="2"/>
      <c r="F2" s="2"/>
      <c r="G2" s="3" t="s">
        <v>127</v>
      </c>
    </row>
    <row r="3" spans="1:7" s="21" customFormat="1" ht="25.5" customHeight="1" thickTop="1">
      <c r="A3" s="436" t="s">
        <v>75</v>
      </c>
      <c r="B3" s="433" t="s">
        <v>3</v>
      </c>
      <c r="C3" s="424"/>
      <c r="D3" s="436" t="s">
        <v>11</v>
      </c>
      <c r="E3" s="433"/>
      <c r="F3" s="435" t="s">
        <v>12</v>
      </c>
      <c r="G3" s="429" t="s">
        <v>76</v>
      </c>
    </row>
    <row r="4" spans="1:7" s="21" customFormat="1" ht="32.25" customHeight="1">
      <c r="A4" s="430"/>
      <c r="B4" s="109" t="s">
        <v>43</v>
      </c>
      <c r="C4" s="94" t="s">
        <v>44</v>
      </c>
      <c r="D4" s="95" t="s">
        <v>45</v>
      </c>
      <c r="E4" s="94" t="s">
        <v>18</v>
      </c>
      <c r="F4" s="434"/>
      <c r="G4" s="425"/>
    </row>
    <row r="5" spans="1:7" s="21" customFormat="1" ht="9" customHeight="1">
      <c r="A5" s="23"/>
      <c r="B5" s="335"/>
      <c r="C5" s="334"/>
      <c r="D5" s="334"/>
      <c r="E5" s="334"/>
      <c r="F5" s="332"/>
      <c r="G5" s="5"/>
    </row>
    <row r="6" spans="1:7" s="108" customFormat="1" ht="30" customHeight="1">
      <c r="A6" s="121">
        <v>2012</v>
      </c>
      <c r="B6" s="334">
        <v>338264</v>
      </c>
      <c r="C6" s="334">
        <v>100</v>
      </c>
      <c r="D6" s="334">
        <v>339178</v>
      </c>
      <c r="E6" s="334">
        <v>100</v>
      </c>
      <c r="F6" s="333">
        <v>100.27020315493225</v>
      </c>
      <c r="G6" s="6">
        <v>2012</v>
      </c>
    </row>
    <row r="7" spans="1:7" s="108" customFormat="1" ht="30" customHeight="1">
      <c r="A7" s="121">
        <v>2013</v>
      </c>
      <c r="B7" s="334">
        <v>316931</v>
      </c>
      <c r="C7" s="334">
        <v>100</v>
      </c>
      <c r="D7" s="334">
        <v>317183</v>
      </c>
      <c r="E7" s="334">
        <v>100</v>
      </c>
      <c r="F7" s="333">
        <v>100.07951257529241</v>
      </c>
      <c r="G7" s="6">
        <v>2013</v>
      </c>
    </row>
    <row r="8" spans="1:7" s="108" customFormat="1" ht="30" customHeight="1">
      <c r="A8" s="121">
        <v>2014</v>
      </c>
      <c r="B8" s="334">
        <v>289295</v>
      </c>
      <c r="C8" s="334">
        <v>100</v>
      </c>
      <c r="D8" s="334">
        <v>290811</v>
      </c>
      <c r="E8" s="334">
        <v>100</v>
      </c>
      <c r="F8" s="333">
        <v>100</v>
      </c>
      <c r="G8" s="6">
        <v>2014</v>
      </c>
    </row>
    <row r="9" spans="1:7" s="108" customFormat="1" ht="30" customHeight="1">
      <c r="A9" s="121">
        <v>2015</v>
      </c>
      <c r="B9" s="334">
        <v>359060</v>
      </c>
      <c r="C9" s="334">
        <v>100</v>
      </c>
      <c r="D9" s="334">
        <v>358147</v>
      </c>
      <c r="E9" s="334">
        <v>100</v>
      </c>
      <c r="F9" s="333">
        <v>99.7</v>
      </c>
      <c r="G9" s="6">
        <v>2015</v>
      </c>
    </row>
    <row r="10" spans="1:7" s="108" customFormat="1" ht="30" customHeight="1">
      <c r="A10" s="121">
        <v>2016</v>
      </c>
      <c r="B10" s="334">
        <v>429011</v>
      </c>
      <c r="C10" s="334">
        <v>100</v>
      </c>
      <c r="D10" s="334">
        <v>428157</v>
      </c>
      <c r="E10" s="334">
        <v>100</v>
      </c>
      <c r="F10" s="333">
        <v>99.8</v>
      </c>
      <c r="G10" s="6">
        <v>2016</v>
      </c>
    </row>
    <row r="11" spans="1:7" s="250" customFormat="1" ht="30" customHeight="1">
      <c r="A11" s="122">
        <v>2017</v>
      </c>
      <c r="B11" s="509">
        <f>SUM(B12:B19)</f>
        <v>486228</v>
      </c>
      <c r="C11" s="510">
        <f>SUM(C12:C19)</f>
        <v>99.999999999999986</v>
      </c>
      <c r="D11" s="511">
        <f>SUM(D12:D19)</f>
        <v>489345</v>
      </c>
      <c r="E11" s="509">
        <f>SUM(E12:E19)</f>
        <v>100</v>
      </c>
      <c r="F11" s="512">
        <f>D11/B11*100</f>
        <v>100.64105728176904</v>
      </c>
      <c r="G11" s="501">
        <v>2017</v>
      </c>
    </row>
    <row r="12" spans="1:7" s="108" customFormat="1" ht="24.95" customHeight="1">
      <c r="A12" s="23" t="s">
        <v>157</v>
      </c>
      <c r="B12" s="334">
        <v>41090</v>
      </c>
      <c r="C12" s="513">
        <f>(B12*100)/B11</f>
        <v>8.4507679524831971</v>
      </c>
      <c r="D12" s="514">
        <v>42370</v>
      </c>
      <c r="E12" s="334">
        <f>(D12*100)/D11</f>
        <v>8.6585129101145402</v>
      </c>
      <c r="F12" s="512">
        <f>D12/B12*100</f>
        <v>103.11511316622048</v>
      </c>
      <c r="G12" s="420" t="s">
        <v>158</v>
      </c>
    </row>
    <row r="13" spans="1:7" s="108" customFormat="1" ht="24.95" customHeight="1">
      <c r="A13" s="23" t="s">
        <v>159</v>
      </c>
      <c r="B13" s="334">
        <v>12661</v>
      </c>
      <c r="C13" s="513">
        <f>(B13*100)/B11</f>
        <v>2.6039224396785046</v>
      </c>
      <c r="D13" s="514">
        <v>13379</v>
      </c>
      <c r="E13" s="334">
        <f>(D13*100)/D11</f>
        <v>2.7340628799722078</v>
      </c>
      <c r="F13" s="512">
        <f t="shared" ref="F13:F19" si="0">D13/B13*100</f>
        <v>105.67095806018483</v>
      </c>
      <c r="G13" s="420" t="s">
        <v>160</v>
      </c>
    </row>
    <row r="14" spans="1:7" s="126" customFormat="1" ht="24.95" customHeight="1">
      <c r="A14" s="23" t="s">
        <v>161</v>
      </c>
      <c r="B14" s="334">
        <v>97159</v>
      </c>
      <c r="C14" s="513">
        <f>(B14*100)/B11</f>
        <v>19.982189425536991</v>
      </c>
      <c r="D14" s="514">
        <v>97159</v>
      </c>
      <c r="E14" s="334">
        <f>(D14*100)/D11</f>
        <v>19.854908091428339</v>
      </c>
      <c r="F14" s="512">
        <f t="shared" si="0"/>
        <v>100</v>
      </c>
      <c r="G14" s="420" t="s">
        <v>162</v>
      </c>
    </row>
    <row r="15" spans="1:7" s="126" customFormat="1" ht="24.95" customHeight="1">
      <c r="A15" s="23" t="s">
        <v>163</v>
      </c>
      <c r="B15" s="334">
        <v>52006</v>
      </c>
      <c r="C15" s="513">
        <f>(B15*100)/B11</f>
        <v>10.695805260083747</v>
      </c>
      <c r="D15" s="514">
        <v>52006</v>
      </c>
      <c r="E15" s="334">
        <f>(D15*100)/D11</f>
        <v>10.627675770673042</v>
      </c>
      <c r="F15" s="512">
        <f t="shared" si="0"/>
        <v>100</v>
      </c>
      <c r="G15" s="420" t="s">
        <v>164</v>
      </c>
    </row>
    <row r="16" spans="1:7" s="126" customFormat="1" ht="24.95" customHeight="1">
      <c r="A16" s="23" t="s">
        <v>165</v>
      </c>
      <c r="B16" s="334" t="s">
        <v>449</v>
      </c>
      <c r="C16" s="513" t="s">
        <v>449</v>
      </c>
      <c r="D16" s="515" t="s">
        <v>449</v>
      </c>
      <c r="E16" s="334" t="s">
        <v>449</v>
      </c>
      <c r="F16" s="512" t="s">
        <v>449</v>
      </c>
      <c r="G16" s="420" t="s">
        <v>166</v>
      </c>
    </row>
    <row r="17" spans="1:7" s="108" customFormat="1" ht="24.95" customHeight="1">
      <c r="A17" s="23" t="s">
        <v>390</v>
      </c>
      <c r="B17" s="334">
        <v>132938</v>
      </c>
      <c r="C17" s="513">
        <f>(B17*100)/B11</f>
        <v>27.340671454543958</v>
      </c>
      <c r="D17" s="514">
        <v>135979</v>
      </c>
      <c r="E17" s="334">
        <f>(D17*100)/D11</f>
        <v>27.787961458684567</v>
      </c>
      <c r="F17" s="512">
        <f t="shared" si="0"/>
        <v>102.28753253396322</v>
      </c>
      <c r="G17" s="420" t="s">
        <v>391</v>
      </c>
    </row>
    <row r="18" spans="1:7" s="126" customFormat="1" ht="24.95" customHeight="1">
      <c r="A18" s="23" t="s">
        <v>167</v>
      </c>
      <c r="B18" s="334" t="s">
        <v>449</v>
      </c>
      <c r="C18" s="513" t="s">
        <v>449</v>
      </c>
      <c r="D18" s="515" t="s">
        <v>449</v>
      </c>
      <c r="E18" s="334" t="s">
        <v>449</v>
      </c>
      <c r="F18" s="512" t="s">
        <v>449</v>
      </c>
      <c r="G18" s="420" t="s">
        <v>168</v>
      </c>
    </row>
    <row r="19" spans="1:7" s="126" customFormat="1" ht="24.95" customHeight="1">
      <c r="A19" s="516" t="s">
        <v>389</v>
      </c>
      <c r="B19" s="517">
        <v>150374</v>
      </c>
      <c r="C19" s="513">
        <f>(B19*100)/B11</f>
        <v>30.926643467673603</v>
      </c>
      <c r="D19" s="518">
        <v>148452</v>
      </c>
      <c r="E19" s="334">
        <f>(D19*100)/D11</f>
        <v>30.336878889127302</v>
      </c>
      <c r="F19" s="512">
        <f t="shared" si="0"/>
        <v>98.721853511910311</v>
      </c>
      <c r="G19" s="516" t="s">
        <v>389</v>
      </c>
    </row>
    <row r="20" spans="1:7" s="126" customFormat="1" ht="11.25" customHeight="1">
      <c r="A20" s="331"/>
      <c r="B20" s="330"/>
      <c r="C20" s="329"/>
      <c r="D20" s="345"/>
      <c r="E20" s="328"/>
      <c r="F20" s="327"/>
      <c r="G20" s="249"/>
    </row>
    <row r="21" spans="1:7" s="21" customFormat="1" ht="15" customHeight="1">
      <c r="A21" s="431" t="s">
        <v>250</v>
      </c>
      <c r="B21" s="431"/>
      <c r="C21" s="248"/>
      <c r="D21" s="8"/>
      <c r="E21" s="248"/>
      <c r="F21" s="248"/>
      <c r="G21" s="105" t="s">
        <v>395</v>
      </c>
    </row>
    <row r="22" spans="1:7" s="21" customFormat="1" ht="15" customHeight="1">
      <c r="A22" s="7" t="s">
        <v>415</v>
      </c>
      <c r="D22" s="7"/>
      <c r="G22" s="248"/>
    </row>
    <row r="23" spans="1:7" s="21" customFormat="1" ht="15" customHeight="1">
      <c r="A23" s="7" t="s">
        <v>416</v>
      </c>
      <c r="D23" s="119"/>
      <c r="G23" s="248"/>
    </row>
    <row r="24" spans="1:7">
      <c r="A24" s="247"/>
    </row>
  </sheetData>
  <customSheetViews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87" orientation="portrait" horizontalDpi="2400" verticalDpi="2400" r:id="rId3"/>
  <headerFooter scaleWithDoc="0" alignWithMargins="0"/>
  <colBreaks count="1" manualBreakCount="1">
    <brk id="3" max="22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/>
    </sheetView>
  </sheetViews>
  <sheetFormatPr defaultRowHeight="15"/>
  <cols>
    <col min="1" max="1" width="11.77734375" style="112" customWidth="1"/>
    <col min="2" max="2" width="17.109375" style="207" customWidth="1"/>
    <col min="3" max="3" width="15.6640625" style="207" customWidth="1"/>
    <col min="4" max="4" width="16" style="207" customWidth="1"/>
    <col min="5" max="5" width="14.5546875" style="207" customWidth="1"/>
    <col min="6" max="6" width="14.88671875" style="206" customWidth="1"/>
    <col min="7" max="7" width="16" style="207" customWidth="1"/>
    <col min="8" max="8" width="16" style="205" customWidth="1"/>
    <col min="9" max="9" width="16" style="206" customWidth="1"/>
    <col min="10" max="10" width="12.109375" style="207" customWidth="1"/>
    <col min="11" max="16384" width="8.88671875" style="17"/>
  </cols>
  <sheetData>
    <row r="1" spans="1:10" s="113" customFormat="1" ht="25.5" customHeight="1">
      <c r="A1" s="245" t="s">
        <v>385</v>
      </c>
      <c r="B1" s="244"/>
      <c r="C1" s="244"/>
      <c r="D1" s="244"/>
      <c r="E1" s="244"/>
      <c r="F1" s="244" t="s">
        <v>147</v>
      </c>
      <c r="G1" s="244"/>
      <c r="H1" s="244"/>
      <c r="I1" s="244"/>
      <c r="J1" s="245"/>
    </row>
    <row r="2" spans="1:10" s="4" customFormat="1" ht="26.25" customHeight="1" thickBot="1">
      <c r="A2" s="243" t="s">
        <v>17</v>
      </c>
      <c r="B2" s="242"/>
      <c r="C2" s="242"/>
      <c r="D2" s="241"/>
      <c r="E2" s="242"/>
      <c r="F2" s="242"/>
      <c r="G2" s="242"/>
      <c r="H2" s="242"/>
      <c r="I2" s="242"/>
      <c r="J2" s="240" t="s">
        <v>122</v>
      </c>
    </row>
    <row r="3" spans="1:10" s="7" customFormat="1" ht="16.5" customHeight="1" thickTop="1">
      <c r="A3" s="239"/>
      <c r="B3" s="238" t="s">
        <v>19</v>
      </c>
      <c r="C3" s="238" t="s">
        <v>100</v>
      </c>
      <c r="D3" s="238" t="s">
        <v>101</v>
      </c>
      <c r="E3" s="237" t="s">
        <v>102</v>
      </c>
      <c r="F3" s="236" t="s">
        <v>103</v>
      </c>
      <c r="G3" s="238" t="s">
        <v>104</v>
      </c>
      <c r="H3" s="238" t="s">
        <v>105</v>
      </c>
      <c r="I3" s="238" t="s">
        <v>106</v>
      </c>
    </row>
    <row r="4" spans="1:10" s="7" customFormat="1" ht="16.5" customHeight="1">
      <c r="A4" s="239" t="s">
        <v>108</v>
      </c>
      <c r="B4" s="235"/>
      <c r="C4" s="235" t="s">
        <v>109</v>
      </c>
      <c r="D4" s="235"/>
      <c r="E4" s="234"/>
      <c r="F4" s="233"/>
      <c r="G4" s="235"/>
      <c r="H4" s="235"/>
      <c r="I4" s="235"/>
      <c r="J4" s="239" t="s">
        <v>107</v>
      </c>
    </row>
    <row r="5" spans="1:10" s="7" customFormat="1" ht="24.75" customHeight="1">
      <c r="A5" s="232"/>
      <c r="B5" s="231" t="s">
        <v>14</v>
      </c>
      <c r="C5" s="231" t="s">
        <v>110</v>
      </c>
      <c r="D5" s="230" t="s">
        <v>113</v>
      </c>
      <c r="E5" s="229" t="s">
        <v>97</v>
      </c>
      <c r="F5" s="228" t="s">
        <v>112</v>
      </c>
      <c r="G5" s="227" t="s">
        <v>111</v>
      </c>
      <c r="H5" s="231" t="s">
        <v>98</v>
      </c>
      <c r="I5" s="231" t="s">
        <v>99</v>
      </c>
      <c r="J5" s="232"/>
    </row>
    <row r="6" spans="1:10" s="7" customFormat="1" ht="12" customHeight="1">
      <c r="A6" s="239"/>
      <c r="B6" s="217"/>
      <c r="C6" s="239"/>
      <c r="D6" s="202"/>
      <c r="E6" s="239"/>
      <c r="F6" s="201"/>
      <c r="G6" s="200"/>
      <c r="H6" s="239"/>
      <c r="I6" s="233"/>
      <c r="J6" s="239"/>
    </row>
    <row r="7" spans="1:10" s="7" customFormat="1" ht="30" customHeight="1">
      <c r="A7" s="224">
        <v>2012</v>
      </c>
      <c r="B7" s="226">
        <v>275457</v>
      </c>
      <c r="C7" s="226">
        <v>28284</v>
      </c>
      <c r="D7" s="226">
        <v>33561</v>
      </c>
      <c r="E7" s="226">
        <v>3460</v>
      </c>
      <c r="F7" s="226">
        <v>7986</v>
      </c>
      <c r="G7" s="226">
        <v>10479</v>
      </c>
      <c r="H7" s="226">
        <v>71034</v>
      </c>
      <c r="I7" s="226">
        <v>4291</v>
      </c>
      <c r="J7" s="225">
        <v>2012</v>
      </c>
    </row>
    <row r="8" spans="1:10" s="7" customFormat="1" ht="30" customHeight="1">
      <c r="A8" s="224">
        <v>2013</v>
      </c>
      <c r="B8" s="226">
        <v>290298</v>
      </c>
      <c r="C8" s="226">
        <v>36381</v>
      </c>
      <c r="D8" s="226">
        <v>39282</v>
      </c>
      <c r="E8" s="226">
        <v>3181</v>
      </c>
      <c r="F8" s="226">
        <v>12960</v>
      </c>
      <c r="G8" s="226">
        <v>12198</v>
      </c>
      <c r="H8" s="226">
        <v>80703</v>
      </c>
      <c r="I8" s="226">
        <v>4774</v>
      </c>
      <c r="J8" s="225">
        <v>2013</v>
      </c>
    </row>
    <row r="9" spans="1:10" s="42" customFormat="1" ht="30" customHeight="1">
      <c r="A9" s="224">
        <v>2014</v>
      </c>
      <c r="B9" s="366">
        <v>256777</v>
      </c>
      <c r="C9" s="366">
        <v>22688</v>
      </c>
      <c r="D9" s="366">
        <v>8744</v>
      </c>
      <c r="E9" s="366">
        <v>3063</v>
      </c>
      <c r="F9" s="366">
        <v>12080</v>
      </c>
      <c r="G9" s="366">
        <v>8400</v>
      </c>
      <c r="H9" s="366">
        <v>91653</v>
      </c>
      <c r="I9" s="366">
        <v>5396</v>
      </c>
      <c r="J9" s="225">
        <v>2014</v>
      </c>
    </row>
    <row r="10" spans="1:10" s="42" customFormat="1" ht="30" customHeight="1">
      <c r="A10" s="224">
        <v>2015</v>
      </c>
      <c r="B10" s="394">
        <v>317118</v>
      </c>
      <c r="C10" s="394">
        <v>18776</v>
      </c>
      <c r="D10" s="394">
        <v>9441</v>
      </c>
      <c r="E10" s="394">
        <v>3205</v>
      </c>
      <c r="F10" s="394">
        <v>16591</v>
      </c>
      <c r="G10" s="394">
        <v>8451</v>
      </c>
      <c r="H10" s="394">
        <v>104084</v>
      </c>
      <c r="I10" s="394">
        <v>6731</v>
      </c>
      <c r="J10" s="225">
        <v>2015</v>
      </c>
    </row>
    <row r="11" spans="1:10" s="42" customFormat="1" ht="30" customHeight="1">
      <c r="A11" s="224">
        <v>2016</v>
      </c>
      <c r="B11" s="410">
        <v>380417</v>
      </c>
      <c r="C11" s="410">
        <v>23359</v>
      </c>
      <c r="D11" s="410">
        <v>7783</v>
      </c>
      <c r="E11" s="410">
        <v>3690</v>
      </c>
      <c r="F11" s="410">
        <v>9553</v>
      </c>
      <c r="G11" s="410">
        <v>9013</v>
      </c>
      <c r="H11" s="410">
        <v>109877</v>
      </c>
      <c r="I11" s="410">
        <v>7136</v>
      </c>
      <c r="J11" s="225">
        <v>2016</v>
      </c>
    </row>
    <row r="12" spans="1:10" s="7" customFormat="1" ht="30" customHeight="1">
      <c r="A12" s="519">
        <v>2017</v>
      </c>
      <c r="B12" s="520">
        <v>300543</v>
      </c>
      <c r="C12" s="520">
        <v>29023</v>
      </c>
      <c r="D12" s="520">
        <v>4733</v>
      </c>
      <c r="E12" s="520">
        <v>4145</v>
      </c>
      <c r="F12" s="520">
        <v>9155</v>
      </c>
      <c r="G12" s="520">
        <v>11780</v>
      </c>
      <c r="H12" s="520">
        <v>112112</v>
      </c>
      <c r="I12" s="520">
        <v>7323</v>
      </c>
      <c r="J12" s="521">
        <v>2017</v>
      </c>
    </row>
    <row r="13" spans="1:10" s="7" customFormat="1" ht="10.5" customHeight="1">
      <c r="A13" s="223"/>
      <c r="B13" s="222"/>
      <c r="C13" s="222"/>
      <c r="D13" s="222"/>
      <c r="E13" s="222"/>
      <c r="F13" s="222"/>
      <c r="G13" s="222"/>
      <c r="H13" s="222"/>
      <c r="I13" s="222"/>
      <c r="J13" s="221"/>
    </row>
    <row r="14" spans="1:10" s="7" customFormat="1" ht="19.5" customHeight="1">
      <c r="A14" s="209" t="s">
        <v>386</v>
      </c>
      <c r="B14" s="220"/>
      <c r="C14" s="220"/>
      <c r="D14" s="220"/>
      <c r="E14" s="220"/>
      <c r="F14" s="220"/>
      <c r="G14" s="220"/>
      <c r="H14" s="220"/>
      <c r="I14" s="220"/>
      <c r="J14" s="105" t="s">
        <v>395</v>
      </c>
    </row>
    <row r="15" spans="1:10" s="7" customFormat="1" ht="41.25" customHeight="1">
      <c r="A15" s="209"/>
      <c r="B15" s="220"/>
      <c r="C15" s="220"/>
      <c r="D15" s="220"/>
      <c r="E15" s="220"/>
      <c r="F15" s="220"/>
      <c r="G15" s="220"/>
      <c r="H15" s="220"/>
      <c r="I15" s="220"/>
      <c r="J15" s="105"/>
    </row>
    <row r="16" spans="1:10" s="7" customFormat="1" ht="24.75" customHeight="1">
      <c r="A16" s="245" t="s">
        <v>146</v>
      </c>
      <c r="B16" s="244"/>
      <c r="C16" s="244"/>
      <c r="D16" s="244"/>
      <c r="E16" s="244"/>
      <c r="F16" s="244" t="s">
        <v>156</v>
      </c>
      <c r="G16" s="244"/>
      <c r="H16" s="244"/>
      <c r="I16" s="245"/>
      <c r="J16" s="219"/>
    </row>
    <row r="17" spans="1:10" s="7" customFormat="1" ht="24.75" customHeight="1" thickBot="1">
      <c r="A17" s="243" t="s">
        <v>17</v>
      </c>
      <c r="B17" s="242"/>
      <c r="C17" s="242"/>
      <c r="D17" s="242"/>
      <c r="E17" s="242"/>
      <c r="F17" s="242"/>
      <c r="G17" s="242"/>
      <c r="H17" s="242"/>
      <c r="J17" s="240" t="s">
        <v>183</v>
      </c>
    </row>
    <row r="18" spans="1:10" s="7" customFormat="1" ht="16.5" customHeight="1" thickTop="1">
      <c r="A18" s="239"/>
      <c r="B18" s="238" t="s">
        <v>184</v>
      </c>
      <c r="C18" s="238" t="s">
        <v>185</v>
      </c>
      <c r="D18" s="218" t="s">
        <v>186</v>
      </c>
      <c r="E18" s="237" t="s">
        <v>187</v>
      </c>
      <c r="F18" s="395" t="s">
        <v>188</v>
      </c>
      <c r="G18" s="238" t="s">
        <v>189</v>
      </c>
      <c r="H18" s="462" t="s">
        <v>190</v>
      </c>
      <c r="I18" s="463"/>
    </row>
    <row r="19" spans="1:10" s="7" customFormat="1" ht="16.5" customHeight="1">
      <c r="A19" s="239" t="s">
        <v>191</v>
      </c>
      <c r="B19" s="235" t="s">
        <v>192</v>
      </c>
      <c r="C19" s="235" t="s">
        <v>193</v>
      </c>
      <c r="D19" s="239"/>
      <c r="E19" s="217" t="s">
        <v>194</v>
      </c>
      <c r="F19" s="239"/>
      <c r="G19" s="235"/>
      <c r="I19" s="233"/>
      <c r="J19" s="239" t="s">
        <v>195</v>
      </c>
    </row>
    <row r="20" spans="1:10" s="7" customFormat="1" ht="24.75" customHeight="1">
      <c r="A20" s="232"/>
      <c r="B20" s="216" t="s">
        <v>196</v>
      </c>
      <c r="C20" s="216" t="s">
        <v>197</v>
      </c>
      <c r="D20" s="215" t="s">
        <v>198</v>
      </c>
      <c r="E20" s="229" t="s">
        <v>199</v>
      </c>
      <c r="F20" s="204" t="s">
        <v>200</v>
      </c>
      <c r="G20" s="231" t="s">
        <v>201</v>
      </c>
      <c r="H20" s="464" t="s">
        <v>202</v>
      </c>
      <c r="I20" s="465"/>
      <c r="J20" s="232"/>
    </row>
    <row r="21" spans="1:10" s="7" customFormat="1" ht="27" customHeight="1">
      <c r="A21" s="224">
        <v>2012</v>
      </c>
      <c r="B21" s="226">
        <v>7816</v>
      </c>
      <c r="C21" s="226">
        <v>1231</v>
      </c>
      <c r="D21" s="226">
        <v>42900</v>
      </c>
      <c r="E21" s="226">
        <v>28410</v>
      </c>
      <c r="F21" s="203">
        <v>0</v>
      </c>
      <c r="G21" s="226">
        <v>1328</v>
      </c>
      <c r="H21" s="460">
        <v>34677</v>
      </c>
      <c r="I21" s="461"/>
      <c r="J21" s="225">
        <v>2012</v>
      </c>
    </row>
    <row r="22" spans="1:10" s="7" customFormat="1" ht="27" customHeight="1">
      <c r="A22" s="224">
        <v>2013</v>
      </c>
      <c r="B22" s="226">
        <v>7834</v>
      </c>
      <c r="C22" s="226">
        <v>1330</v>
      </c>
      <c r="D22" s="226">
        <v>34570</v>
      </c>
      <c r="E22" s="226">
        <v>19148</v>
      </c>
      <c r="F22" s="203">
        <v>0</v>
      </c>
      <c r="G22" s="226">
        <v>1366</v>
      </c>
      <c r="H22" s="460">
        <v>36571</v>
      </c>
      <c r="I22" s="461"/>
      <c r="J22" s="225">
        <v>2013</v>
      </c>
    </row>
    <row r="23" spans="1:10" s="42" customFormat="1" ht="27" customHeight="1">
      <c r="A23" s="224">
        <v>2014</v>
      </c>
      <c r="B23" s="366">
        <v>6854</v>
      </c>
      <c r="C23" s="366">
        <v>722</v>
      </c>
      <c r="D23" s="366">
        <v>42219</v>
      </c>
      <c r="E23" s="366">
        <v>15467</v>
      </c>
      <c r="F23" s="203">
        <v>0</v>
      </c>
      <c r="G23" s="366">
        <v>1236</v>
      </c>
      <c r="H23" s="460">
        <v>38255</v>
      </c>
      <c r="I23" s="461"/>
      <c r="J23" s="225">
        <v>2014</v>
      </c>
    </row>
    <row r="24" spans="1:10" s="42" customFormat="1" ht="27" customHeight="1">
      <c r="A24" s="224">
        <v>2015</v>
      </c>
      <c r="B24" s="394">
        <v>10995</v>
      </c>
      <c r="C24" s="394">
        <v>1090</v>
      </c>
      <c r="D24" s="394">
        <v>49402</v>
      </c>
      <c r="E24" s="394">
        <v>20394</v>
      </c>
      <c r="F24" s="203">
        <v>0</v>
      </c>
      <c r="G24" s="394">
        <v>27003</v>
      </c>
      <c r="H24" s="460">
        <v>40955</v>
      </c>
      <c r="I24" s="461"/>
      <c r="J24" s="225">
        <v>2015</v>
      </c>
    </row>
    <row r="25" spans="1:10" s="42" customFormat="1" ht="27" customHeight="1">
      <c r="A25" s="224">
        <v>2016</v>
      </c>
      <c r="B25" s="410">
        <v>198674</v>
      </c>
      <c r="C25" s="410">
        <v>761</v>
      </c>
      <c r="D25" s="410">
        <v>49666</v>
      </c>
      <c r="E25" s="410">
        <v>24802</v>
      </c>
      <c r="F25" s="203">
        <v>0</v>
      </c>
      <c r="G25" s="410">
        <v>72472</v>
      </c>
      <c r="H25" s="460">
        <v>42437</v>
      </c>
      <c r="I25" s="461"/>
      <c r="J25" s="225">
        <v>2016</v>
      </c>
    </row>
    <row r="26" spans="1:10" s="7" customFormat="1" ht="27" customHeight="1">
      <c r="A26" s="519">
        <v>2017</v>
      </c>
      <c r="B26" s="520">
        <v>17551</v>
      </c>
      <c r="C26" s="520">
        <v>1390</v>
      </c>
      <c r="D26" s="520">
        <v>37587</v>
      </c>
      <c r="E26" s="520">
        <v>21260</v>
      </c>
      <c r="F26" s="522">
        <v>0</v>
      </c>
      <c r="G26" s="523">
        <v>0</v>
      </c>
      <c r="H26" s="524">
        <v>44485</v>
      </c>
      <c r="I26" s="525"/>
      <c r="J26" s="521">
        <v>2017</v>
      </c>
    </row>
    <row r="27" spans="1:10" s="7" customFormat="1" ht="3.75" customHeight="1">
      <c r="A27" s="223"/>
      <c r="B27" s="222"/>
      <c r="C27" s="222"/>
      <c r="D27" s="222"/>
      <c r="E27" s="222"/>
      <c r="F27" s="214"/>
      <c r="G27" s="222"/>
      <c r="H27" s="222"/>
      <c r="I27" s="213"/>
      <c r="J27" s="221"/>
    </row>
    <row r="28" spans="1:10" s="7" customFormat="1" ht="13.5" customHeight="1">
      <c r="A28" s="209" t="s">
        <v>386</v>
      </c>
      <c r="B28" s="212"/>
      <c r="C28" s="212"/>
      <c r="D28" s="212"/>
      <c r="E28" s="212"/>
      <c r="F28" s="211"/>
      <c r="G28" s="212"/>
      <c r="H28" s="210"/>
      <c r="I28" s="211"/>
      <c r="J28" s="105" t="s">
        <v>395</v>
      </c>
    </row>
    <row r="29" spans="1:10" s="7" customFormat="1" ht="13.5" customHeight="1">
      <c r="A29" s="163" t="s">
        <v>264</v>
      </c>
      <c r="B29" s="212"/>
      <c r="C29" s="212"/>
      <c r="D29" s="212"/>
      <c r="E29" s="212"/>
      <c r="F29" s="211"/>
      <c r="G29" s="212"/>
      <c r="H29" s="210"/>
      <c r="I29" s="211"/>
      <c r="J29" s="212"/>
    </row>
    <row r="30" spans="1:10" s="7" customFormat="1" ht="13.5" customHeight="1">
      <c r="A30" s="208"/>
      <c r="B30" s="212"/>
      <c r="C30" s="212"/>
      <c r="D30" s="212"/>
      <c r="E30" s="212"/>
      <c r="F30" s="211"/>
      <c r="G30" s="212"/>
      <c r="H30" s="210"/>
      <c r="I30" s="211"/>
      <c r="J30" s="212"/>
    </row>
    <row r="31" spans="1:10">
      <c r="A31" s="17"/>
    </row>
    <row r="32" spans="1:10">
      <c r="A32" s="17"/>
    </row>
    <row r="33" spans="1:1">
      <c r="A33" s="17"/>
    </row>
  </sheetData>
  <mergeCells count="8">
    <mergeCell ref="H26:I26"/>
    <mergeCell ref="H23:I23"/>
    <mergeCell ref="H18:I18"/>
    <mergeCell ref="H20:I20"/>
    <mergeCell ref="H21:I21"/>
    <mergeCell ref="H22:I22"/>
    <mergeCell ref="H24:I24"/>
    <mergeCell ref="H25:I25"/>
  </mergeCells>
  <phoneticPr fontId="2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5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"/>
  <sheetViews>
    <sheetView view="pageBreakPreview" zoomScale="85" zoomScaleNormal="100" zoomScaleSheetLayoutView="85" workbookViewId="0">
      <pane xSplit="1" ySplit="8" topLeftCell="B9" activePane="bottomRight" state="frozen"/>
      <selection activeCell="D12" sqref="D12"/>
      <selection pane="topRight" activeCell="D12" sqref="D12"/>
      <selection pane="bottomLeft" activeCell="D12" sqref="D12"/>
      <selection pane="bottomRight" sqref="A1:C1"/>
    </sheetView>
  </sheetViews>
  <sheetFormatPr defaultRowHeight="15"/>
  <cols>
    <col min="1" max="1" width="20.77734375" style="40" customWidth="1"/>
    <col min="2" max="6" width="20.77734375" style="284" customWidth="1"/>
    <col min="7" max="7" width="20.77734375" style="285" customWidth="1"/>
    <col min="8" max="16384" width="8.88671875" style="284"/>
  </cols>
  <sheetData>
    <row r="1" spans="1:7" s="276" customFormat="1" ht="25.5" customHeight="1">
      <c r="A1" s="449" t="s">
        <v>128</v>
      </c>
      <c r="B1" s="449"/>
      <c r="C1" s="449"/>
      <c r="D1" s="449" t="s">
        <v>129</v>
      </c>
      <c r="E1" s="449"/>
      <c r="F1" s="449"/>
      <c r="G1" s="449"/>
    </row>
    <row r="2" spans="1:7" s="162" customFormat="1" ht="26.25" customHeight="1" thickBot="1">
      <c r="A2" s="53" t="s">
        <v>118</v>
      </c>
      <c r="B2" s="52"/>
      <c r="C2" s="52"/>
      <c r="D2" s="32"/>
      <c r="E2" s="32"/>
      <c r="F2" s="52"/>
      <c r="G2" s="52" t="s">
        <v>127</v>
      </c>
    </row>
    <row r="3" spans="1:7" s="164" customFormat="1" ht="28.5" customHeight="1" thickTop="1">
      <c r="A3" s="450" t="s">
        <v>77</v>
      </c>
      <c r="B3" s="446" t="s">
        <v>7</v>
      </c>
      <c r="C3" s="469"/>
      <c r="D3" s="469" t="s">
        <v>20</v>
      </c>
      <c r="E3" s="469"/>
      <c r="F3" s="468" t="s">
        <v>144</v>
      </c>
      <c r="G3" s="466" t="s">
        <v>114</v>
      </c>
    </row>
    <row r="4" spans="1:7" s="164" customFormat="1" ht="34.5" customHeight="1">
      <c r="A4" s="451"/>
      <c r="B4" s="101" t="s">
        <v>15</v>
      </c>
      <c r="C4" s="101" t="s">
        <v>21</v>
      </c>
      <c r="D4" s="103" t="s">
        <v>22</v>
      </c>
      <c r="E4" s="102" t="s">
        <v>13</v>
      </c>
      <c r="F4" s="447"/>
      <c r="G4" s="467"/>
    </row>
    <row r="5" spans="1:7" s="164" customFormat="1" ht="33" hidden="1" customHeight="1">
      <c r="A5" s="45">
        <v>1994</v>
      </c>
      <c r="B5" s="277" t="s">
        <v>0</v>
      </c>
      <c r="C5" s="278" t="s">
        <v>0</v>
      </c>
      <c r="D5" s="278" t="s">
        <v>0</v>
      </c>
      <c r="E5" s="278" t="s">
        <v>0</v>
      </c>
      <c r="F5" s="278" t="s">
        <v>0</v>
      </c>
      <c r="G5" s="279">
        <v>1994</v>
      </c>
    </row>
    <row r="6" spans="1:7" s="164" customFormat="1" ht="33" hidden="1" customHeight="1">
      <c r="A6" s="45">
        <v>1995</v>
      </c>
      <c r="B6" s="277">
        <v>99072</v>
      </c>
      <c r="C6" s="278">
        <v>100</v>
      </c>
      <c r="D6" s="278">
        <v>81659</v>
      </c>
      <c r="E6" s="278">
        <v>100</v>
      </c>
      <c r="F6" s="278">
        <v>82.4</v>
      </c>
      <c r="G6" s="279">
        <v>1995</v>
      </c>
    </row>
    <row r="7" spans="1:7" s="164" customFormat="1" ht="33" hidden="1" customHeight="1">
      <c r="A7" s="45">
        <v>1996</v>
      </c>
      <c r="B7" s="277">
        <v>129281</v>
      </c>
      <c r="C7" s="278">
        <v>100</v>
      </c>
      <c r="D7" s="278">
        <v>101112</v>
      </c>
      <c r="E7" s="278">
        <v>100</v>
      </c>
      <c r="F7" s="278">
        <v>78</v>
      </c>
      <c r="G7" s="279">
        <v>1996</v>
      </c>
    </row>
    <row r="8" spans="1:7" s="164" customFormat="1" ht="39.75" hidden="1" customHeight="1">
      <c r="A8" s="45">
        <v>1997</v>
      </c>
      <c r="B8" s="277">
        <v>143407</v>
      </c>
      <c r="C8" s="278">
        <v>100</v>
      </c>
      <c r="D8" s="278">
        <v>104240</v>
      </c>
      <c r="E8" s="278">
        <v>100</v>
      </c>
      <c r="F8" s="280">
        <f>D8/B8*100</f>
        <v>72.688223029559225</v>
      </c>
      <c r="G8" s="279">
        <f>A8</f>
        <v>1997</v>
      </c>
    </row>
    <row r="9" spans="1:7" s="164" customFormat="1" ht="24.95" customHeight="1">
      <c r="A9" s="45">
        <v>2012</v>
      </c>
      <c r="B9" s="325">
        <v>338265</v>
      </c>
      <c r="C9" s="326">
        <v>100</v>
      </c>
      <c r="D9" s="324">
        <v>304469</v>
      </c>
      <c r="E9" s="326">
        <v>100</v>
      </c>
      <c r="F9" s="326">
        <v>90.009016599411709</v>
      </c>
      <c r="G9" s="279">
        <v>2012</v>
      </c>
    </row>
    <row r="10" spans="1:7" s="164" customFormat="1" ht="24.95" customHeight="1">
      <c r="A10" s="45">
        <v>2013</v>
      </c>
      <c r="B10" s="325">
        <v>316930</v>
      </c>
      <c r="C10" s="326">
        <v>100</v>
      </c>
      <c r="D10" s="324">
        <v>278463</v>
      </c>
      <c r="E10" s="326">
        <v>100</v>
      </c>
      <c r="F10" s="326">
        <v>87.862619505884581</v>
      </c>
      <c r="G10" s="279">
        <v>2013</v>
      </c>
    </row>
    <row r="11" spans="1:7" s="164" customFormat="1" ht="24.95" customHeight="1">
      <c r="A11" s="45">
        <v>2014</v>
      </c>
      <c r="B11" s="325">
        <v>289295</v>
      </c>
      <c r="C11" s="326">
        <v>100</v>
      </c>
      <c r="D11" s="324">
        <v>238569</v>
      </c>
      <c r="E11" s="326">
        <v>100</v>
      </c>
      <c r="F11" s="326">
        <v>82.5</v>
      </c>
      <c r="G11" s="279">
        <v>2014</v>
      </c>
    </row>
    <row r="12" spans="1:7" s="164" customFormat="1" ht="24.95" customHeight="1">
      <c r="A12" s="45">
        <v>2015</v>
      </c>
      <c r="B12" s="325">
        <v>317118</v>
      </c>
      <c r="C12" s="326">
        <v>100</v>
      </c>
      <c r="D12" s="324">
        <v>276087</v>
      </c>
      <c r="E12" s="326">
        <v>100</v>
      </c>
      <c r="F12" s="326">
        <v>87.1</v>
      </c>
      <c r="G12" s="279">
        <v>2015</v>
      </c>
    </row>
    <row r="13" spans="1:7" s="164" customFormat="1" ht="24.95" customHeight="1">
      <c r="A13" s="45">
        <v>2016</v>
      </c>
      <c r="B13" s="325">
        <v>429011</v>
      </c>
      <c r="C13" s="326">
        <v>100</v>
      </c>
      <c r="D13" s="324">
        <v>291990</v>
      </c>
      <c r="E13" s="326">
        <v>100</v>
      </c>
      <c r="F13" s="326">
        <v>68.099999999999994</v>
      </c>
      <c r="G13" s="279">
        <v>2016</v>
      </c>
    </row>
    <row r="14" spans="1:7" s="281" customFormat="1" ht="24.95" customHeight="1">
      <c r="A14" s="502">
        <v>2017</v>
      </c>
      <c r="B14" s="526">
        <f>SUM(B15:B28)</f>
        <v>487228</v>
      </c>
      <c r="C14" s="527">
        <f>SUM(C15:C28)</f>
        <v>100</v>
      </c>
      <c r="D14" s="304">
        <f>SUM(D15:D28)</f>
        <v>300543</v>
      </c>
      <c r="E14" s="527">
        <f>SUM(E15:E28)</f>
        <v>99.999999999999986</v>
      </c>
      <c r="F14" s="527">
        <f>D14/B14*100</f>
        <v>61.684262809198152</v>
      </c>
      <c r="G14" s="528">
        <v>2017</v>
      </c>
    </row>
    <row r="15" spans="1:7" s="248" customFormat="1" ht="24.95" customHeight="1">
      <c r="A15" s="23" t="s">
        <v>207</v>
      </c>
      <c r="B15" s="529">
        <v>32321</v>
      </c>
      <c r="C15" s="530">
        <f>(B15*100)/B14</f>
        <v>6.633649954436116</v>
      </c>
      <c r="D15" s="531">
        <v>29023</v>
      </c>
      <c r="E15" s="530">
        <f>(D15*100)/D14</f>
        <v>9.6568544268207877</v>
      </c>
      <c r="F15" s="527">
        <f>D15/B15*100</f>
        <v>89.796107793694503</v>
      </c>
      <c r="G15" s="282" t="s">
        <v>208</v>
      </c>
    </row>
    <row r="16" spans="1:7" s="248" customFormat="1" ht="24.95" customHeight="1">
      <c r="A16" s="23" t="s">
        <v>209</v>
      </c>
      <c r="B16" s="529">
        <v>5892</v>
      </c>
      <c r="C16" s="530">
        <f>(B16*100)/B14</f>
        <v>1.2092901064799231</v>
      </c>
      <c r="D16" s="531">
        <v>4733</v>
      </c>
      <c r="E16" s="530">
        <f>(D16*100)/D14</f>
        <v>1.5748162492555142</v>
      </c>
      <c r="F16" s="527">
        <f t="shared" ref="F16:F28" si="0">D16/B16*100</f>
        <v>80.329260013577723</v>
      </c>
      <c r="G16" s="282" t="s">
        <v>210</v>
      </c>
    </row>
    <row r="17" spans="1:7" s="248" customFormat="1" ht="24.95" customHeight="1">
      <c r="A17" s="23" t="s">
        <v>211</v>
      </c>
      <c r="B17" s="529">
        <v>4154</v>
      </c>
      <c r="C17" s="530">
        <f>(B17*100)/B14</f>
        <v>0.85257825904915152</v>
      </c>
      <c r="D17" s="531">
        <v>4145</v>
      </c>
      <c r="E17" s="530">
        <f>(D17*100)/D14</f>
        <v>1.3791703683000436</v>
      </c>
      <c r="F17" s="527">
        <f t="shared" si="0"/>
        <v>99.783341357727494</v>
      </c>
      <c r="G17" s="282" t="s">
        <v>212</v>
      </c>
    </row>
    <row r="18" spans="1:7" s="248" customFormat="1" ht="24.95" customHeight="1">
      <c r="A18" s="23" t="s">
        <v>213</v>
      </c>
      <c r="B18" s="529">
        <v>15163</v>
      </c>
      <c r="C18" s="530">
        <f>(B18*100)/B14</f>
        <v>3.1120953639774398</v>
      </c>
      <c r="D18" s="531">
        <v>9155</v>
      </c>
      <c r="E18" s="530">
        <f>(D18*100)/D14</f>
        <v>3.0461531295022675</v>
      </c>
      <c r="F18" s="527">
        <f t="shared" si="0"/>
        <v>60.377234056585102</v>
      </c>
      <c r="G18" s="282" t="s">
        <v>214</v>
      </c>
    </row>
    <row r="19" spans="1:7" s="248" customFormat="1" ht="24.95" customHeight="1">
      <c r="A19" s="23" t="s">
        <v>215</v>
      </c>
      <c r="B19" s="529">
        <v>12017</v>
      </c>
      <c r="C19" s="530">
        <f>(B19*100)/B14</f>
        <v>2.4664017667293341</v>
      </c>
      <c r="D19" s="531">
        <v>11780</v>
      </c>
      <c r="E19" s="530">
        <f>(D19*100)/D14</f>
        <v>3.9195722409106186</v>
      </c>
      <c r="F19" s="527">
        <f t="shared" si="0"/>
        <v>98.027793958558703</v>
      </c>
      <c r="G19" s="282" t="s">
        <v>216</v>
      </c>
    </row>
    <row r="20" spans="1:7" s="248" customFormat="1" ht="24.95" customHeight="1">
      <c r="A20" s="23" t="s">
        <v>217</v>
      </c>
      <c r="B20" s="529">
        <v>115898</v>
      </c>
      <c r="C20" s="530">
        <f>(B20*100)/B14</f>
        <v>23.787220767279386</v>
      </c>
      <c r="D20" s="531">
        <v>112112</v>
      </c>
      <c r="E20" s="530">
        <f>(D20*100)/D14</f>
        <v>37.303147968843064</v>
      </c>
      <c r="F20" s="527">
        <f t="shared" si="0"/>
        <v>96.733334483770221</v>
      </c>
      <c r="G20" s="282" t="s">
        <v>218</v>
      </c>
    </row>
    <row r="21" spans="1:7" s="248" customFormat="1" ht="24.95" customHeight="1">
      <c r="A21" s="420" t="s">
        <v>219</v>
      </c>
      <c r="B21" s="529">
        <v>8152</v>
      </c>
      <c r="C21" s="530">
        <f>(B21*100)/B14</f>
        <v>1.6731386537719508</v>
      </c>
      <c r="D21" s="531">
        <v>7322</v>
      </c>
      <c r="E21" s="530">
        <f>(D21*100)/D14</f>
        <v>2.4362570414216935</v>
      </c>
      <c r="F21" s="527">
        <f t="shared" si="0"/>
        <v>89.818449460255152</v>
      </c>
      <c r="G21" s="282" t="s">
        <v>220</v>
      </c>
    </row>
    <row r="22" spans="1:7" s="248" customFormat="1" ht="24.95" customHeight="1">
      <c r="A22" s="420" t="s">
        <v>221</v>
      </c>
      <c r="B22" s="529">
        <v>32353</v>
      </c>
      <c r="C22" s="530">
        <f>(B22*100)/B14</f>
        <v>6.640217721477419</v>
      </c>
      <c r="D22" s="531">
        <v>17551</v>
      </c>
      <c r="E22" s="530">
        <f>(D22*100)/D14</f>
        <v>5.8397633616487488</v>
      </c>
      <c r="F22" s="527">
        <f t="shared" si="0"/>
        <v>54.248446821005778</v>
      </c>
      <c r="G22" s="282" t="s">
        <v>222</v>
      </c>
    </row>
    <row r="23" spans="1:7" s="248" customFormat="1" ht="24.95" customHeight="1">
      <c r="A23" s="420" t="s">
        <v>223</v>
      </c>
      <c r="B23" s="529">
        <v>1686</v>
      </c>
      <c r="C23" s="530">
        <f>(B23*100)/B14</f>
        <v>0.34603922598865416</v>
      </c>
      <c r="D23" s="531">
        <v>1390</v>
      </c>
      <c r="E23" s="530">
        <f>(D23*100)/D14</f>
        <v>0.46249621518385059</v>
      </c>
      <c r="F23" s="527">
        <f t="shared" si="0"/>
        <v>82.443653618030837</v>
      </c>
      <c r="G23" s="282" t="s">
        <v>419</v>
      </c>
    </row>
    <row r="24" spans="1:7" s="248" customFormat="1" ht="24.95" customHeight="1">
      <c r="A24" s="8" t="s">
        <v>224</v>
      </c>
      <c r="B24" s="529">
        <v>103927</v>
      </c>
      <c r="C24" s="530">
        <f>(B24*100)/B14</f>
        <v>21.330260165671923</v>
      </c>
      <c r="D24" s="531">
        <v>37587</v>
      </c>
      <c r="E24" s="530">
        <f>(D24*100)/D14</f>
        <v>12.506363482097404</v>
      </c>
      <c r="F24" s="527">
        <f t="shared" si="0"/>
        <v>36.166732417947209</v>
      </c>
      <c r="G24" s="282" t="s">
        <v>225</v>
      </c>
    </row>
    <row r="25" spans="1:7" s="248" customFormat="1" ht="24.95" customHeight="1">
      <c r="A25" s="8" t="s">
        <v>226</v>
      </c>
      <c r="B25" s="529">
        <v>43712</v>
      </c>
      <c r="C25" s="530">
        <f>(B25*100)/B14</f>
        <v>8.9715697784199602</v>
      </c>
      <c r="D25" s="531">
        <v>21260</v>
      </c>
      <c r="E25" s="530">
        <f>(D25*100)/D14</f>
        <v>7.0738629746824913</v>
      </c>
      <c r="F25" s="527">
        <f t="shared" si="0"/>
        <v>48.636530014641288</v>
      </c>
      <c r="G25" s="282" t="s">
        <v>227</v>
      </c>
    </row>
    <row r="26" spans="1:7" s="248" customFormat="1" ht="24.95" customHeight="1">
      <c r="A26" s="8" t="s">
        <v>228</v>
      </c>
      <c r="B26" s="302" t="s">
        <v>449</v>
      </c>
      <c r="C26" s="530" t="s">
        <v>450</v>
      </c>
      <c r="D26" s="302" t="s">
        <v>449</v>
      </c>
      <c r="E26" s="530" t="s">
        <v>449</v>
      </c>
      <c r="F26" s="527" t="s">
        <v>449</v>
      </c>
      <c r="G26" s="282" t="s">
        <v>229</v>
      </c>
    </row>
    <row r="27" spans="1:7" s="248" customFormat="1" ht="24.95" customHeight="1">
      <c r="A27" s="8" t="s">
        <v>230</v>
      </c>
      <c r="B27" s="529">
        <v>67055</v>
      </c>
      <c r="C27" s="530">
        <f>(B27*100)/B14</f>
        <v>13.76255059233049</v>
      </c>
      <c r="D27" s="302" t="s">
        <v>449</v>
      </c>
      <c r="E27" s="530" t="s">
        <v>449</v>
      </c>
      <c r="F27" s="527" t="s">
        <v>451</v>
      </c>
      <c r="G27" s="282" t="s">
        <v>231</v>
      </c>
    </row>
    <row r="28" spans="1:7" s="283" customFormat="1" ht="24.95" customHeight="1">
      <c r="A28" s="283" t="s">
        <v>232</v>
      </c>
      <c r="B28" s="532">
        <v>44898</v>
      </c>
      <c r="C28" s="533">
        <f>(B28*100)/B14</f>
        <v>9.2149876443882537</v>
      </c>
      <c r="D28" s="534">
        <v>44485</v>
      </c>
      <c r="E28" s="533">
        <f>(D28*100)/D14</f>
        <v>14.80154254133352</v>
      </c>
      <c r="F28" s="535">
        <f t="shared" si="0"/>
        <v>99.080137199875267</v>
      </c>
      <c r="G28" s="536" t="s">
        <v>233</v>
      </c>
    </row>
    <row r="29" spans="1:7" s="21" customFormat="1" ht="15" customHeight="1">
      <c r="A29" s="7" t="s">
        <v>66</v>
      </c>
      <c r="G29" s="105" t="s">
        <v>395</v>
      </c>
    </row>
    <row r="30" spans="1:7" s="164" customFormat="1" ht="15" customHeight="1">
      <c r="A30" s="7" t="s">
        <v>265</v>
      </c>
      <c r="G30" s="170"/>
    </row>
    <row r="31" spans="1:7">
      <c r="A31" s="7" t="s">
        <v>266</v>
      </c>
    </row>
  </sheetData>
  <customSheetViews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2019-11-15T00:37:30Z</dcterms:modified>
</cp:coreProperties>
</file>