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9270" yWindow="360" windowWidth="19170" windowHeight="6480" tabRatio="880" firstSheet="34" activeTab="38"/>
  </bookViews>
  <sheets>
    <sheet name="1.의료기관" sheetId="1" r:id="rId1"/>
    <sheet name="2.의료기관종사의료인력" sheetId="2" r:id="rId2"/>
    <sheet name="3. 보건소인력" sheetId="99" r:id="rId3"/>
    <sheet name="3.보건소인력(1-2)" sheetId="3" state="hidden" r:id="rId4"/>
    <sheet name="4. 부정의료업자 단속실적" sheetId="100" r:id="rId5"/>
    <sheet name="5.의약품등제조업소및판매업소" sheetId="7" r:id="rId6"/>
    <sheet name="6.식품위생관계업소(1-2)" sheetId="8" r:id="rId7"/>
    <sheet name="7.공중위생관계업소" sheetId="9" r:id="rId8"/>
    <sheet name="8.예방접종" sheetId="10" r:id="rId9"/>
    <sheet name="9. 법정전염병 발생및사망(1-3)" sheetId="11" r:id="rId10"/>
    <sheet name="10.결핵환자현황(1-2)" sheetId="83" r:id="rId11"/>
    <sheet name="11.보건소구강보건사업실적" sheetId="71" r:id="rId12"/>
    <sheet name="12.모자보건사업실적" sheetId="14" r:id="rId13"/>
    <sheet name="13.보건교육 실적(1-2)" sheetId="94" r:id="rId14"/>
    <sheet name="14.건강보험적용인구" sheetId="101" r:id="rId15"/>
    <sheet name="15.건강보험급여" sheetId="76" r:id="rId16"/>
    <sheet name="16.건강보험대상자진료실적" sheetId="78" r:id="rId17"/>
    <sheet name="17.국민연금가입자" sheetId="18" r:id="rId18"/>
    <sheet name="18.국민연금급여지급현황" sheetId="74" r:id="rId19"/>
    <sheet name="19.국가보훈대상자" sheetId="102" r:id="rId20"/>
    <sheet name="20.국가보훈대상자취업" sheetId="20" r:id="rId21"/>
    <sheet name="21.국가보훈대상자 및 자녀취학" sheetId="21" r:id="rId22"/>
    <sheet name="23.노인여가복지시설" sheetId="72" state="hidden" r:id="rId23"/>
    <sheet name="22.노인여가복지시설" sheetId="98" r:id="rId24"/>
    <sheet name="23.노인주거복지시설" sheetId="88" r:id="rId25"/>
    <sheet name="24. 노인의료복지시설" sheetId="96" r:id="rId26"/>
    <sheet name="25.재가노인복지시설" sheetId="75" r:id="rId27"/>
    <sheet name="26.국민기초생활보장수급자" sheetId="73" r:id="rId28"/>
    <sheet name="27.여성복지시설" sheetId="80" r:id="rId29"/>
    <sheet name="28.여성폭력상담" sheetId="53" r:id="rId30"/>
    <sheet name="29.소년·소녀가장현황" sheetId="28" r:id="rId31"/>
    <sheet name="30.아동복지시설" sheetId="54" r:id="rId32"/>
    <sheet name="31.장애인등록현황" sheetId="57" r:id="rId33"/>
    <sheet name="32.노숙인 생활시설수 및 현황" sheetId="56" r:id="rId34"/>
    <sheet name="33.저소득한부모가족" sheetId="81" r:id="rId35"/>
    <sheet name="34.묘지및봉안시설" sheetId="33" r:id="rId36"/>
    <sheet name="35.방문건강관리사업실적" sheetId="90" r:id="rId37"/>
    <sheet name="36.어린이집" sheetId="65" r:id="rId38"/>
    <sheet name="37.자원봉사자현황" sheetId="92" r:id="rId39"/>
  </sheets>
  <definedNames>
    <definedName name="_xlnm.Print_Area" localSheetId="0">'1.의료기관'!$A$1:$AA$16</definedName>
    <definedName name="_xlnm.Print_Area" localSheetId="10">'10.결핵환자현황(1-2)'!$A$1:$AJ$15</definedName>
    <definedName name="_xlnm.Print_Area" localSheetId="11">'11.보건소구강보건사업실적'!$A$1:$L$16</definedName>
    <definedName name="_xlnm.Print_Area" localSheetId="12">'12.모자보건사업실적'!$A$1:$F$14</definedName>
    <definedName name="_xlnm.Print_Area" localSheetId="13">'13.보건교육 실적(1-2)'!$A$1:$X$33</definedName>
    <definedName name="_xlnm.Print_Area" localSheetId="14">'14.건강보험적용인구'!$A$1:$X$17</definedName>
    <definedName name="_xlnm.Print_Area" localSheetId="18">'18.국민연금급여지급현황'!$A$1:$X$17</definedName>
    <definedName name="_xlnm.Print_Area" localSheetId="1">'2.의료기관종사의료인력'!$A$1:$O$15</definedName>
    <definedName name="_xlnm.Print_Area" localSheetId="21">'21.국가보훈대상자 및 자녀취학'!$A$1:$T$15</definedName>
    <definedName name="_xlnm.Print_Area" localSheetId="23">'22.노인여가복지시설'!$A$1:$I$16</definedName>
    <definedName name="_xlnm.Print_Area" localSheetId="22">'23.노인여가복지시설'!$A$1:$P$15</definedName>
    <definedName name="_xlnm.Print_Area" localSheetId="24">'23.노인주거복지시설'!$A$1:$AH$14</definedName>
    <definedName name="_xlnm.Print_Area" localSheetId="25">'24. 노인의료복지시설'!$A$1:$Z$14</definedName>
    <definedName name="_xlnm.Print_Area" localSheetId="27">'26.국민기초생활보장수급자'!$A$1:$Q$16</definedName>
    <definedName name="_xlnm.Print_Area" localSheetId="28">'27.여성복지시설'!$A$1:$AR$15</definedName>
    <definedName name="_xlnm.Print_Area" localSheetId="30">'29.소년·소녀가장현황'!$A$1:$P$16</definedName>
    <definedName name="_xlnm.Print_Area" localSheetId="3">'3.보건소인력(1-2)'!$A$1:$P$31</definedName>
    <definedName name="_xlnm.Print_Area" localSheetId="31">'30.아동복지시설'!$A$1:$AB$15</definedName>
    <definedName name="_xlnm.Print_Area" localSheetId="34">'33.저소득한부모가족'!$A$1:$R$17</definedName>
    <definedName name="_xlnm.Print_Area" localSheetId="35">'34.묘지및봉안시설'!$A$1:$AC$16</definedName>
    <definedName name="_xlnm.Print_Area" localSheetId="36">'35.방문건강관리사업실적'!$A$1:$AG$15</definedName>
    <definedName name="_xlnm.Print_Area" localSheetId="37">'36.어린이집'!$A$1:$T$18</definedName>
    <definedName name="_xlnm.Print_Area" localSheetId="38">'37.자원봉사자현황'!$A$1:$M$14</definedName>
    <definedName name="_xlnm.Print_Area" localSheetId="4">'4. 부정의료업자 단속실적'!$A$1:$S$38</definedName>
    <definedName name="_xlnm.Print_Area" localSheetId="7">'7.공중위생관계업소'!$A$1:$T$11</definedName>
    <definedName name="_xlnm.Print_Area" localSheetId="9">'9. 법정전염병 발생및사망(1-3)'!$A$1:$BX$17</definedName>
  </definedNames>
  <calcPr calcId="144525"/>
</workbook>
</file>

<file path=xl/calcChain.xml><?xml version="1.0" encoding="utf-8"?>
<calcChain xmlns="http://schemas.openxmlformats.org/spreadsheetml/2006/main">
  <c r="C30" i="94" l="1"/>
  <c r="B30" i="94"/>
  <c r="C14" i="94"/>
  <c r="B14" i="94"/>
  <c r="C13" i="74" l="1"/>
  <c r="B13" i="74"/>
  <c r="B13" i="18"/>
  <c r="C12" i="76"/>
  <c r="B12" i="76"/>
  <c r="C13" i="94" l="1"/>
  <c r="B13" i="94"/>
  <c r="B13" i="57" l="1"/>
  <c r="W14" i="33" l="1"/>
  <c r="Y11" i="102" l="1"/>
  <c r="Y10" i="102"/>
  <c r="L10" i="83" l="1"/>
  <c r="AD9" i="83"/>
  <c r="Y9" i="83"/>
  <c r="T9" i="83"/>
  <c r="B10" i="8" l="1"/>
  <c r="G9" i="7" l="1"/>
  <c r="B9" i="96" l="1"/>
  <c r="B9" i="98"/>
  <c r="B12" i="78" l="1"/>
  <c r="C12" i="78"/>
  <c r="D12" i="78"/>
  <c r="E12" i="78"/>
  <c r="F12" i="78"/>
  <c r="G12" i="78"/>
  <c r="D9" i="8" l="1"/>
  <c r="C9" i="8" s="1"/>
  <c r="B9" i="7"/>
  <c r="B8" i="7"/>
  <c r="B10" i="7"/>
  <c r="K28" i="3"/>
  <c r="E12" i="3"/>
  <c r="K27" i="3"/>
  <c r="B12" i="72"/>
  <c r="X9" i="8"/>
  <c r="S9" i="8"/>
  <c r="O9" i="8"/>
  <c r="B12" i="3" l="1"/>
  <c r="B9" i="8"/>
</calcChain>
</file>

<file path=xl/sharedStrings.xml><?xml version="1.0" encoding="utf-8"?>
<sst xmlns="http://schemas.openxmlformats.org/spreadsheetml/2006/main" count="3461" uniqueCount="1459">
  <si>
    <t>남</t>
    <phoneticPr fontId="10" type="noConversion"/>
  </si>
  <si>
    <t>여</t>
    <phoneticPr fontId="10" type="noConversion"/>
  </si>
  <si>
    <t>Patriots and veterans affairs law
Recipients</t>
    <phoneticPr fontId="19" type="noConversion"/>
  </si>
  <si>
    <t>국가보훈법 수급자</t>
    <phoneticPr fontId="19" type="noConversion"/>
  </si>
  <si>
    <t>        성 별  by Gender</t>
  </si>
  <si>
    <t>남 Male</t>
  </si>
  <si>
    <t>여 Female</t>
  </si>
  <si>
    <t>Unit : person</t>
  </si>
  <si>
    <t>Year</t>
    <phoneticPr fontId="17" type="noConversion"/>
  </si>
  <si>
    <t>합계
Total</t>
    <phoneticPr fontId="17" type="noConversion"/>
  </si>
  <si>
    <t>신환자
New-
registration</t>
    <phoneticPr fontId="17" type="noConversion"/>
  </si>
  <si>
    <t>재발자
Relapse</t>
    <phoneticPr fontId="17" type="noConversion"/>
  </si>
  <si>
    <t>중단후
재등록
Treatment
after efault</t>
    <phoneticPr fontId="17" type="noConversion"/>
  </si>
  <si>
    <t>기타
others</t>
    <phoneticPr fontId="17" type="noConversion"/>
  </si>
  <si>
    <t>보건소 Health center</t>
    <phoneticPr fontId="17" type="noConversion"/>
  </si>
  <si>
    <t>Number of Medical Institutions</t>
    <phoneticPr fontId="10" type="noConversion"/>
  </si>
  <si>
    <t>부모협동</t>
    <phoneticPr fontId="8" type="noConversion"/>
  </si>
  <si>
    <t>Parents-</t>
    <phoneticPr fontId="8" type="noConversion"/>
  </si>
  <si>
    <t>Corp
oration</t>
    <phoneticPr fontId="8" type="noConversion"/>
  </si>
  <si>
    <t>5. 의약품등 제조업소 및 판매업소</t>
    <phoneticPr fontId="10" type="noConversion"/>
  </si>
  <si>
    <t>Manufactures and Stores of Pharmaceutical Goods etc.</t>
    <phoneticPr fontId="10" type="noConversion"/>
  </si>
  <si>
    <t>제 조 업 소       Number of manufactures</t>
    <phoneticPr fontId="10" type="noConversion"/>
  </si>
  <si>
    <t>6. 식 품 위 생 관 계 업 소(2-1)</t>
    <phoneticPr fontId="10" type="noConversion"/>
  </si>
  <si>
    <t>6. 식 품 위 생 관 계 업 소(2-2)</t>
    <phoneticPr fontId="10" type="noConversion"/>
  </si>
  <si>
    <t>Number of Licensed Food Premises, by Business Type</t>
    <phoneticPr fontId="10" type="noConversion"/>
  </si>
  <si>
    <t>Number of Licensed Food Premises, by Business Type (Cont'd)</t>
    <phoneticPr fontId="10" type="noConversion"/>
  </si>
  <si>
    <t>7. 공중위생관계업소</t>
    <phoneticPr fontId="10" type="noConversion"/>
  </si>
  <si>
    <t>8. 예  방  접  종</t>
    <phoneticPr fontId="10" type="noConversion"/>
  </si>
  <si>
    <t>이용인원 
Persons</t>
    <phoneticPr fontId="20" type="noConversion"/>
  </si>
  <si>
    <t>이용인원
Persons</t>
    <phoneticPr fontId="20" type="noConversion"/>
  </si>
  <si>
    <t>이용인원
Persons</t>
    <phoneticPr fontId="19" type="noConversion"/>
  </si>
  <si>
    <t>facilities</t>
    <phoneticPr fontId="19" type="noConversion"/>
  </si>
  <si>
    <t>No. of</t>
    <phoneticPr fontId="19" type="noConversion"/>
  </si>
  <si>
    <t>Year</t>
    <phoneticPr fontId="10" type="noConversion"/>
  </si>
  <si>
    <t>No. of 
Facilities</t>
    <phoneticPr fontId="10" type="noConversion"/>
  </si>
  <si>
    <t>No. of
Facilities</t>
    <phoneticPr fontId="10" type="noConversion"/>
  </si>
  <si>
    <t>Work-
shop</t>
    <phoneticPr fontId="8" type="noConversion"/>
  </si>
  <si>
    <t>No. of 
Recipi-
ents</t>
    <phoneticPr fontId="10" type="noConversion"/>
  </si>
  <si>
    <t xml:space="preserve">Year </t>
    <phoneticPr fontId="10" type="noConversion"/>
  </si>
  <si>
    <t>Vaccinations against Major Communicable Diseases</t>
    <phoneticPr fontId="10" type="noConversion"/>
  </si>
  <si>
    <t>(DT&amp;P)</t>
    <phoneticPr fontId="10" type="noConversion"/>
  </si>
  <si>
    <t>(M M R)</t>
    <phoneticPr fontId="10" type="noConversion"/>
  </si>
  <si>
    <t>인플루엔자</t>
    <phoneticPr fontId="10" type="noConversion"/>
  </si>
  <si>
    <t>건수</t>
    <phoneticPr fontId="9" type="noConversion"/>
  </si>
  <si>
    <t>자료 : 보건소</t>
    <phoneticPr fontId="17" type="noConversion"/>
  </si>
  <si>
    <t>Educational Benefits for Patriots &amp; Veterans, and Their Families</t>
    <phoneticPr fontId="10" type="noConversion"/>
  </si>
  <si>
    <t>인 원</t>
    <phoneticPr fontId="10" type="noConversion"/>
  </si>
  <si>
    <t>일반수급자</t>
    <phoneticPr fontId="10" type="noConversion"/>
  </si>
  <si>
    <t>연별</t>
    <phoneticPr fontId="10" type="noConversion"/>
  </si>
  <si>
    <t>의     원</t>
    <phoneticPr fontId="10" type="noConversion"/>
  </si>
  <si>
    <t>한  의 원</t>
    <phoneticPr fontId="10" type="noConversion"/>
  </si>
  <si>
    <t>조  산  소</t>
    <phoneticPr fontId="10" type="noConversion"/>
  </si>
  <si>
    <t>부 속 의 원</t>
    <phoneticPr fontId="10" type="noConversion"/>
  </si>
  <si>
    <t>보  건</t>
    <phoneticPr fontId="10" type="noConversion"/>
  </si>
  <si>
    <t>연 별</t>
    <phoneticPr fontId="10" type="noConversion"/>
  </si>
  <si>
    <t>Nurse</t>
    <phoneticPr fontId="10" type="noConversion"/>
  </si>
  <si>
    <t>technicians</t>
    <phoneticPr fontId="10" type="noConversion"/>
  </si>
  <si>
    <t>자료 : 보건소</t>
    <phoneticPr fontId="10" type="noConversion"/>
  </si>
  <si>
    <t>목 욕 장 업
Bath houses</t>
    <phoneticPr fontId="9" type="noConversion"/>
  </si>
  <si>
    <t>이 용 업
Barber</t>
    <phoneticPr fontId="9" type="noConversion"/>
  </si>
  <si>
    <t>세 탁 업
Laundry</t>
    <phoneticPr fontId="9" type="noConversion"/>
  </si>
  <si>
    <t xml:space="preserve">위생관리
용역업 </t>
    <phoneticPr fontId="9" type="noConversion"/>
  </si>
  <si>
    <t>당해년도 등록(신고)된 결핵 환자수
No. of pulmonary tuberculosis patients registered(declared) the current year</t>
    <phoneticPr fontId="17" type="noConversion"/>
  </si>
  <si>
    <t>정신질환
Mental illness</t>
    <phoneticPr fontId="6" type="noConversion"/>
  </si>
  <si>
    <t>고혈압
Hypertension</t>
    <phoneticPr fontId="6" type="noConversion"/>
  </si>
  <si>
    <t>공무원·교직원
Government employees and private 
school teachers</t>
    <phoneticPr fontId="19" type="noConversion"/>
  </si>
  <si>
    <t>분할</t>
    <phoneticPr fontId="10" type="noConversion"/>
  </si>
  <si>
    <t xml:space="preserve">가  구 </t>
    <phoneticPr fontId="10" type="noConversion"/>
  </si>
  <si>
    <t>부랑인시설(남녀공동)
(Both man&amp;woman)</t>
    <phoneticPr fontId="7" type="noConversion"/>
  </si>
  <si>
    <t>봉안당</t>
    <phoneticPr fontId="10" type="noConversion"/>
  </si>
  <si>
    <t>봉안기수(기)</t>
    <phoneticPr fontId="10" type="noConversion"/>
  </si>
  <si>
    <t>total</t>
    <phoneticPr fontId="10" type="noConversion"/>
  </si>
  <si>
    <t>Sub-</t>
    <phoneticPr fontId="10" type="noConversion"/>
  </si>
  <si>
    <t>3. 보 건 소 인 력 (2-2)</t>
    <phoneticPr fontId="10" type="noConversion"/>
  </si>
  <si>
    <t>단위 : 명</t>
    <phoneticPr fontId="10" type="noConversion"/>
  </si>
  <si>
    <t>Unit : Person</t>
    <phoneticPr fontId="10" type="noConversion"/>
  </si>
  <si>
    <t>Number of Staff in Health Centers (Cont'd)</t>
    <phoneticPr fontId="10" type="noConversion"/>
  </si>
  <si>
    <t>Medical Practitioners etc.</t>
  </si>
  <si>
    <t>preser-
vation</t>
    <phoneticPr fontId="10" type="noConversion"/>
  </si>
  <si>
    <t>Manu-
facturing</t>
    <phoneticPr fontId="10" type="noConversion"/>
  </si>
  <si>
    <t>식품 제조업</t>
    <phoneticPr fontId="10" type="noConversion"/>
  </si>
  <si>
    <t>Food
subdivision</t>
    <phoneticPr fontId="10" type="noConversion"/>
  </si>
  <si>
    <t>판매·운반·기타업</t>
    <phoneticPr fontId="10" type="noConversion"/>
  </si>
  <si>
    <t>Sales·transportation·others</t>
    <phoneticPr fontId="10" type="noConversion"/>
  </si>
  <si>
    <t>식품제조업 및 가공업
Food manufacturing &amp; processing businesses</t>
    <phoneticPr fontId="10" type="noConversion"/>
  </si>
  <si>
    <t>Number of Licensed Sanitary Premises, by Business Type</t>
    <phoneticPr fontId="10" type="noConversion"/>
  </si>
  <si>
    <t>Oral Health Activities at Health Centers</t>
    <phoneticPr fontId="6" type="noConversion"/>
  </si>
  <si>
    <t>가 구</t>
    <phoneticPr fontId="10" type="noConversion"/>
  </si>
  <si>
    <t>시설수급자</t>
    <phoneticPr fontId="10" type="noConversion"/>
  </si>
  <si>
    <t>특례수급자</t>
    <phoneticPr fontId="10" type="noConversion"/>
  </si>
  <si>
    <t>Special recipients</t>
    <phoneticPr fontId="10" type="noConversion"/>
  </si>
  <si>
    <t>퇴소자</t>
    <phoneticPr fontId="10" type="noConversion"/>
  </si>
  <si>
    <t>연말현재
생활인원</t>
    <phoneticPr fontId="10" type="noConversion"/>
  </si>
  <si>
    <t>Discharged</t>
    <phoneticPr fontId="10" type="noConversion"/>
  </si>
  <si>
    <t>Inmates as of
year-end</t>
    <phoneticPr fontId="10" type="noConversion"/>
  </si>
  <si>
    <t>여성폭력상담</t>
    <phoneticPr fontId="10" type="noConversion"/>
  </si>
  <si>
    <t>합   계
Total</t>
    <phoneticPr fontId="10" type="noConversion"/>
  </si>
  <si>
    <t>가정폭력
Domestic Violence</t>
    <phoneticPr fontId="10" type="noConversion"/>
  </si>
  <si>
    <t>성폭력
Sexual Violence</t>
    <phoneticPr fontId="10" type="noConversion"/>
  </si>
  <si>
    <t>성매매피해
Victims of Forced Prostitution</t>
    <phoneticPr fontId="10" type="noConversion"/>
  </si>
  <si>
    <t>재  학  별        School Attendance</t>
    <phoneticPr fontId="10" type="noConversion"/>
  </si>
  <si>
    <t>Registered Disabled Persons</t>
    <phoneticPr fontId="10" type="noConversion"/>
  </si>
  <si>
    <t>합  계</t>
    <phoneticPr fontId="10" type="noConversion"/>
  </si>
  <si>
    <t>장  애  유  형</t>
    <phoneticPr fontId="10" type="noConversion"/>
  </si>
  <si>
    <t>청각</t>
    <phoneticPr fontId="7" type="noConversion"/>
  </si>
  <si>
    <t>언어</t>
    <phoneticPr fontId="10" type="noConversion"/>
  </si>
  <si>
    <t>Auditorily</t>
    <phoneticPr fontId="10" type="noConversion"/>
  </si>
  <si>
    <t>Lingually</t>
    <phoneticPr fontId="10" type="noConversion"/>
  </si>
  <si>
    <t>발달</t>
    <phoneticPr fontId="10" type="noConversion"/>
  </si>
  <si>
    <t>By type of the disabled</t>
    <phoneticPr fontId="10" type="noConversion"/>
  </si>
  <si>
    <t>…</t>
    <phoneticPr fontId="10" type="noConversion"/>
  </si>
  <si>
    <t>한부모가족지원법 수급자</t>
    <phoneticPr fontId="19" type="noConversion"/>
  </si>
  <si>
    <t>Single Parent Family Support
 Act Recipients</t>
    <phoneticPr fontId="19" type="noConversion"/>
  </si>
  <si>
    <t>분묘설치가능</t>
    <phoneticPr fontId="10" type="noConversion"/>
  </si>
  <si>
    <t>Cemeteries, Crematorium and Charnel houses</t>
    <phoneticPr fontId="10" type="noConversion"/>
  </si>
  <si>
    <t>Cemeteries, Crematorium and Charnel houses(Cont'd)</t>
    <phoneticPr fontId="10" type="noConversion"/>
  </si>
  <si>
    <t>합계</t>
    <phoneticPr fontId="19" type="noConversion"/>
  </si>
  <si>
    <t>단위 : 개</t>
    <phoneticPr fontId="10" type="noConversion"/>
  </si>
  <si>
    <t>Unit : number</t>
    <phoneticPr fontId="10" type="noConversion"/>
  </si>
  <si>
    <t>Number of Medical Personnels Employed in Medical Institutions</t>
    <phoneticPr fontId="10" type="noConversion"/>
  </si>
  <si>
    <t>3. 보 건 소 인 력 (2-1)</t>
    <phoneticPr fontId="10" type="noConversion"/>
  </si>
  <si>
    <t>Number of Staffs in Health Centers</t>
    <phoneticPr fontId="10" type="noConversion"/>
  </si>
  <si>
    <t>단위 : 개소</t>
    <phoneticPr fontId="10" type="noConversion"/>
  </si>
  <si>
    <t>단위 :건, 명</t>
    <phoneticPr fontId="10" type="noConversion"/>
  </si>
  <si>
    <t>Unit : case,Person</t>
    <phoneticPr fontId="10" type="noConversion"/>
  </si>
  <si>
    <t>10. 결핵환자 현황 (2-1)</t>
    <phoneticPr fontId="10" type="noConversion"/>
  </si>
  <si>
    <t>단위 : 명</t>
    <phoneticPr fontId="19" type="noConversion"/>
  </si>
  <si>
    <t>단위 : 가구수, 명, 건수</t>
    <phoneticPr fontId="6" type="noConversion"/>
  </si>
  <si>
    <t>Unit : number, person, case</t>
    <phoneticPr fontId="6" type="noConversion"/>
  </si>
  <si>
    <t>단위 : 건수, 명</t>
    <phoneticPr fontId="10" type="noConversion"/>
  </si>
  <si>
    <t>Unit : case, person</t>
    <phoneticPr fontId="9" type="noConversion"/>
  </si>
  <si>
    <t>Unit :  Number, Person</t>
    <phoneticPr fontId="10" type="noConversion"/>
  </si>
  <si>
    <t xml:space="preserve">단위: 건, 천원 </t>
    <phoneticPr fontId="19" type="noConversion"/>
  </si>
  <si>
    <t>unit : case,1000won</t>
    <phoneticPr fontId="19" type="noConversion"/>
  </si>
  <si>
    <t>Medical Treatment Activities of The Medically Insured</t>
    <phoneticPr fontId="19" type="noConversion"/>
  </si>
  <si>
    <t>단위 : 건, 일, 천원</t>
    <phoneticPr fontId="10" type="noConversion"/>
  </si>
  <si>
    <t>Unit :  case,day,1,000won</t>
    <phoneticPr fontId="10" type="noConversion"/>
  </si>
  <si>
    <t>Number of National Pension Insurants</t>
    <phoneticPr fontId="10" type="noConversion"/>
  </si>
  <si>
    <t>단위 :개소, 명</t>
    <phoneticPr fontId="10" type="noConversion"/>
  </si>
  <si>
    <t>단위 : 명, 천원</t>
    <phoneticPr fontId="10" type="noConversion"/>
  </si>
  <si>
    <t>Unit : Person, 1,000won</t>
    <phoneticPr fontId="10" type="noConversion"/>
  </si>
  <si>
    <t>Employment of Patriots &amp; Veterans, and Bereaved Families</t>
    <phoneticPr fontId="10" type="noConversion"/>
  </si>
  <si>
    <t>23. 노인여가복지시설</t>
    <phoneticPr fontId="10" type="noConversion"/>
  </si>
  <si>
    <t>Senior Leisure Service Facilities</t>
    <phoneticPr fontId="10" type="noConversion"/>
  </si>
  <si>
    <t>Unit : number, person</t>
    <phoneticPr fontId="10" type="noConversion"/>
  </si>
  <si>
    <t>단위 : 개소,명</t>
    <phoneticPr fontId="8" type="noConversion"/>
  </si>
  <si>
    <t>Unit : Number,Person</t>
    <phoneticPr fontId="8" type="noConversion"/>
  </si>
  <si>
    <t>Basic Livelihood Security Recipients</t>
    <phoneticPr fontId="10" type="noConversion"/>
  </si>
  <si>
    <t>단위 : 가구수, 명, 개소</t>
    <phoneticPr fontId="10" type="noConversion"/>
  </si>
  <si>
    <t>Women's Welfare Institutions</t>
    <phoneticPr fontId="10" type="noConversion"/>
  </si>
  <si>
    <t>단위 :  개소, 명</t>
    <phoneticPr fontId="10" type="noConversion"/>
  </si>
  <si>
    <t>Counseling Activities for Women</t>
    <phoneticPr fontId="10" type="noConversion"/>
  </si>
  <si>
    <t>단위 :  개소, 건</t>
    <phoneticPr fontId="10" type="noConversion"/>
  </si>
  <si>
    <t>The State of Households headed by child</t>
    <phoneticPr fontId="10" type="noConversion"/>
  </si>
  <si>
    <t>Children Welfare Institutions</t>
    <phoneticPr fontId="7" type="noConversion"/>
  </si>
  <si>
    <t>단위 : 개소,명</t>
    <phoneticPr fontId="7" type="noConversion"/>
  </si>
  <si>
    <t>Unit : Number,Person</t>
    <phoneticPr fontId="7" type="noConversion"/>
  </si>
  <si>
    <t>단위 : 개소, 명</t>
    <phoneticPr fontId="7" type="noConversion"/>
  </si>
  <si>
    <t>Unit : Number,person</t>
    <phoneticPr fontId="7" type="noConversion"/>
  </si>
  <si>
    <t>단위:가구,명</t>
    <phoneticPr fontId="19" type="noConversion"/>
  </si>
  <si>
    <t>unit:person,%</t>
    <phoneticPr fontId="19" type="noConversion"/>
  </si>
  <si>
    <t>단위 : 개소, 천 ㎡</t>
    <phoneticPr fontId="10" type="noConversion"/>
  </si>
  <si>
    <t>Unit : number, 1,000㎡</t>
    <phoneticPr fontId="10" type="noConversion"/>
  </si>
  <si>
    <t>단위 : 개소, 명</t>
    <phoneticPr fontId="8" type="noConversion"/>
  </si>
  <si>
    <t>Unit : number, person</t>
    <phoneticPr fontId="8" type="noConversion"/>
  </si>
  <si>
    <t>37. 자원봉사자 현황</t>
    <phoneticPr fontId="19" type="noConversion"/>
  </si>
  <si>
    <t>Volunteers</t>
    <phoneticPr fontId="19" type="noConversion"/>
  </si>
  <si>
    <t>금연</t>
    <phoneticPr fontId="19" type="noConversion"/>
  </si>
  <si>
    <t>영양</t>
    <phoneticPr fontId="19" type="noConversion"/>
  </si>
  <si>
    <t>Year</t>
    <phoneticPr fontId="19" type="noConversion"/>
  </si>
  <si>
    <t>병·의원
Hospitals &amp; clinics</t>
    <phoneticPr fontId="17" type="noConversion"/>
  </si>
  <si>
    <t>검사건수
Cases of the exam</t>
    <phoneticPr fontId="17" type="noConversion"/>
  </si>
  <si>
    <t>발견환자수
No. of patients discovered</t>
    <phoneticPr fontId="17" type="noConversion"/>
  </si>
  <si>
    <t>요관찰
Surveillance</t>
    <phoneticPr fontId="17" type="noConversion"/>
  </si>
  <si>
    <t>객담검사
Exam of the Sputum</t>
    <phoneticPr fontId="7" type="noConversion"/>
  </si>
  <si>
    <t>도말양성
Smear
Positive</t>
    <phoneticPr fontId="7" type="noConversion"/>
  </si>
  <si>
    <t>도말음성
Smear
Negative</t>
    <phoneticPr fontId="7" type="noConversion"/>
  </si>
  <si>
    <t>자료: 보건소</t>
    <phoneticPr fontId="17" type="noConversion"/>
  </si>
  <si>
    <t>Households</t>
    <phoneticPr fontId="10" type="noConversion"/>
  </si>
  <si>
    <t>No. of  Counseling</t>
    <phoneticPr fontId="10" type="noConversion"/>
  </si>
  <si>
    <t>Counseling</t>
    <phoneticPr fontId="10" type="noConversion"/>
  </si>
  <si>
    <t>Victim's
facilities</t>
    <phoneticPr fontId="10" type="noConversion"/>
  </si>
  <si>
    <t>Orhers</t>
    <phoneticPr fontId="10" type="noConversion"/>
  </si>
  <si>
    <t>일     수  Days</t>
    <phoneticPr fontId="19" type="noConversion"/>
  </si>
  <si>
    <t>진    료    비   Amounts of medical fees</t>
    <phoneticPr fontId="10" type="noConversion"/>
  </si>
  <si>
    <t>연   별</t>
    <phoneticPr fontId="19" type="noConversion"/>
  </si>
  <si>
    <t>내  원</t>
    <phoneticPr fontId="19" type="noConversion"/>
  </si>
  <si>
    <t>진  료</t>
    <phoneticPr fontId="19" type="noConversion"/>
  </si>
  <si>
    <t>본인부담</t>
    <phoneticPr fontId="19" type="noConversion"/>
  </si>
  <si>
    <t>Visit for medical treatment</t>
    <phoneticPr fontId="19" type="noConversion"/>
  </si>
  <si>
    <t>Medical treatment</t>
    <phoneticPr fontId="19" type="noConversion"/>
  </si>
  <si>
    <t>Covered by the patient</t>
    <phoneticPr fontId="19" type="noConversion"/>
  </si>
  <si>
    <t>단위 :  개소,  명</t>
  </si>
  <si>
    <t>경로당</t>
    <phoneticPr fontId="10" type="noConversion"/>
  </si>
  <si>
    <t>노인교실</t>
    <phoneticPr fontId="10" type="noConversion"/>
  </si>
  <si>
    <t>Total</t>
    <phoneticPr fontId="9" type="noConversion"/>
  </si>
  <si>
    <t>Senior service center</t>
    <phoneticPr fontId="10" type="noConversion"/>
  </si>
  <si>
    <t>Community senior center</t>
    <phoneticPr fontId="10" type="noConversion"/>
  </si>
  <si>
    <t>Senior school</t>
    <phoneticPr fontId="9" type="noConversion"/>
  </si>
  <si>
    <t xml:space="preserve"> 시설수</t>
    <phoneticPr fontId="10" type="noConversion"/>
  </si>
  <si>
    <t>시설수</t>
    <phoneticPr fontId="10" type="noConversion"/>
  </si>
  <si>
    <t>Facilities</t>
    <phoneticPr fontId="9" type="noConversion"/>
  </si>
  <si>
    <t>Persons</t>
    <phoneticPr fontId="10" type="noConversion"/>
  </si>
  <si>
    <t>Total</t>
    <phoneticPr fontId="10" type="noConversion"/>
  </si>
  <si>
    <t xml:space="preserve">자료 : 사회복지과 </t>
    <phoneticPr fontId="10" type="noConversion"/>
  </si>
  <si>
    <t>Source : Social &amp; Family Welfare Division</t>
    <phoneticPr fontId="10" type="noConversion"/>
  </si>
  <si>
    <t>In - patients</t>
  </si>
  <si>
    <t>Out - patients</t>
  </si>
  <si>
    <t>임의가입자</t>
    <phoneticPr fontId="10" type="noConversion"/>
  </si>
  <si>
    <t>자료 : 보건소</t>
    <phoneticPr fontId="6" type="noConversion"/>
  </si>
  <si>
    <t>자료 : 사회복지과</t>
    <phoneticPr fontId="8" type="noConversion"/>
  </si>
  <si>
    <t>자    녀       children</t>
    <phoneticPr fontId="10" type="noConversion"/>
  </si>
  <si>
    <t>자료 : 의정부 보훈지청</t>
    <phoneticPr fontId="10" type="noConversion"/>
  </si>
  <si>
    <t>합   계   Grand  Total</t>
    <phoneticPr fontId="10" type="noConversion"/>
  </si>
  <si>
    <t>국가유공자  Patriots and veterans</t>
    <phoneticPr fontId="10" type="noConversion"/>
  </si>
  <si>
    <t>유족 Bereaved families</t>
    <phoneticPr fontId="10" type="noConversion"/>
  </si>
  <si>
    <t>기타대상자   Others</t>
    <phoneticPr fontId="10" type="noConversion"/>
  </si>
  <si>
    <t>사 업 장 가 입 자</t>
    <phoneticPr fontId="10" type="noConversion"/>
  </si>
  <si>
    <t>Insurants in workplaces</t>
    <phoneticPr fontId="10" type="noConversion"/>
  </si>
  <si>
    <t>Voluntarily and</t>
    <phoneticPr fontId="10" type="noConversion"/>
  </si>
  <si>
    <t>가   입   자</t>
    <phoneticPr fontId="10" type="noConversion"/>
  </si>
  <si>
    <t>Voluntarily insured</t>
    <phoneticPr fontId="10" type="noConversion"/>
  </si>
  <si>
    <t>continuously insured</t>
    <phoneticPr fontId="10" type="noConversion"/>
  </si>
  <si>
    <t>Workplaces</t>
    <phoneticPr fontId="10" type="noConversion"/>
  </si>
  <si>
    <t>Insurants</t>
    <phoneticPr fontId="10" type="noConversion"/>
  </si>
  <si>
    <t>persons</t>
    <phoneticPr fontId="10" type="noConversion"/>
  </si>
  <si>
    <t>계</t>
    <phoneticPr fontId="10" type="noConversion"/>
  </si>
  <si>
    <t xml:space="preserve">콜레라  </t>
    <phoneticPr fontId="10" type="noConversion"/>
  </si>
  <si>
    <t>디프테리아</t>
    <phoneticPr fontId="10" type="noConversion"/>
  </si>
  <si>
    <t>Year</t>
  </si>
  <si>
    <t>연별</t>
  </si>
  <si>
    <t>…</t>
  </si>
  <si>
    <t>중 학 교</t>
  </si>
  <si>
    <t>(미재학등)</t>
  </si>
  <si>
    <t>계          Total</t>
  </si>
  <si>
    <t>장 티 푸 스</t>
  </si>
  <si>
    <t>B 형 간 염</t>
  </si>
  <si>
    <t xml:space="preserve">장티푸스 </t>
  </si>
  <si>
    <t>총 가 입 자 수</t>
  </si>
  <si>
    <t>사   업   장</t>
  </si>
  <si>
    <t xml:space="preserve"> 국          가         유         공          자      </t>
  </si>
  <si>
    <t>전상,공상군경</t>
  </si>
  <si>
    <t>자    녀</t>
  </si>
  <si>
    <t>부  모</t>
  </si>
  <si>
    <t>Unit : Establishment</t>
  </si>
  <si>
    <t>종합병원</t>
  </si>
  <si>
    <t>보건소</t>
  </si>
  <si>
    <t>보건</t>
  </si>
  <si>
    <t>Total</t>
  </si>
  <si>
    <t>의료원</t>
  </si>
  <si>
    <t>병원수</t>
  </si>
  <si>
    <t>병상수</t>
  </si>
  <si>
    <t>Health</t>
  </si>
  <si>
    <t>centers</t>
  </si>
  <si>
    <t>-</t>
  </si>
  <si>
    <t>2. 의료기관종사 의료인력</t>
  </si>
  <si>
    <t>Unit : Person</t>
  </si>
  <si>
    <t>치과의사</t>
  </si>
  <si>
    <t>간호조무사</t>
  </si>
  <si>
    <t>의료기사</t>
  </si>
  <si>
    <t>의무기록사</t>
  </si>
  <si>
    <t>상근의사</t>
  </si>
  <si>
    <t>Medical</t>
  </si>
  <si>
    <t>Full-time</t>
  </si>
  <si>
    <t>Part-time</t>
  </si>
  <si>
    <t>Dentist</t>
  </si>
  <si>
    <t>Nurses</t>
  </si>
  <si>
    <t>Pharmacists</t>
  </si>
  <si>
    <t>기타</t>
  </si>
  <si>
    <t>Others</t>
  </si>
  <si>
    <t>계</t>
  </si>
  <si>
    <t>면허대여</t>
  </si>
  <si>
    <t>품위손상</t>
  </si>
  <si>
    <t>허위진단발급</t>
  </si>
  <si>
    <t>면허취소</t>
  </si>
  <si>
    <t>자격정지</t>
  </si>
  <si>
    <t>suspended</t>
  </si>
  <si>
    <t>Warning</t>
  </si>
  <si>
    <t>Prosecution</t>
  </si>
  <si>
    <t>광고위반</t>
  </si>
  <si>
    <t>업무정지</t>
  </si>
  <si>
    <t>시정지시</t>
  </si>
  <si>
    <t>Rectification</t>
  </si>
  <si>
    <t>의약품외품</t>
  </si>
  <si>
    <t>약업자</t>
  </si>
  <si>
    <t>한약업사</t>
  </si>
  <si>
    <t>Drugs</t>
  </si>
  <si>
    <t>Cosmetics</t>
  </si>
  <si>
    <t>instruments</t>
  </si>
  <si>
    <t>일반음식점</t>
  </si>
  <si>
    <t>단란주점</t>
  </si>
  <si>
    <t>유흥주점</t>
  </si>
  <si>
    <t>Grand</t>
  </si>
  <si>
    <t xml:space="preserve">General </t>
  </si>
  <si>
    <t>Food</t>
  </si>
  <si>
    <t>B.C.G.</t>
  </si>
  <si>
    <t>Japanese</t>
  </si>
  <si>
    <t>Polio</t>
  </si>
  <si>
    <t>encephalitis</t>
  </si>
  <si>
    <t>Typhoid fever</t>
  </si>
  <si>
    <t>Hepatitis B</t>
  </si>
  <si>
    <t>파라티푸스</t>
  </si>
  <si>
    <t>백일해</t>
  </si>
  <si>
    <t xml:space="preserve"> Typhoid fever</t>
  </si>
  <si>
    <t>남</t>
  </si>
  <si>
    <t>여</t>
  </si>
  <si>
    <t>Male</t>
  </si>
  <si>
    <t>Female</t>
  </si>
  <si>
    <t>피부양자</t>
  </si>
  <si>
    <t>Insured</t>
  </si>
  <si>
    <t>Dependents</t>
  </si>
  <si>
    <t>지역가입자</t>
  </si>
  <si>
    <t>임의계속가입자</t>
  </si>
  <si>
    <t>Patriots   and   veterans</t>
  </si>
  <si>
    <t>애국지사</t>
  </si>
  <si>
    <t>재일학도의용군</t>
  </si>
  <si>
    <t>공상공무원</t>
  </si>
  <si>
    <t>Widows</t>
  </si>
  <si>
    <t>Parents</t>
  </si>
  <si>
    <t>중학교</t>
  </si>
  <si>
    <t>Middle</t>
  </si>
  <si>
    <t>High</t>
  </si>
  <si>
    <t>school</t>
  </si>
  <si>
    <t>자료 : 사회복지과</t>
  </si>
  <si>
    <t>시설수</t>
  </si>
  <si>
    <t>초등학교</t>
  </si>
  <si>
    <t>고등학교</t>
  </si>
  <si>
    <t>총면적</t>
  </si>
  <si>
    <t>Sites</t>
  </si>
  <si>
    <t>Elementary</t>
  </si>
  <si>
    <t xml:space="preserve">Middle </t>
  </si>
  <si>
    <t>Physician</t>
  </si>
  <si>
    <t>No.of</t>
  </si>
  <si>
    <t>입소자</t>
  </si>
  <si>
    <t>퇴소자</t>
  </si>
  <si>
    <t>치과병(의)원</t>
  </si>
  <si>
    <t>한방병(의)원</t>
  </si>
  <si>
    <t>단위 : 명</t>
  </si>
  <si>
    <t>한 의 사</t>
  </si>
  <si>
    <t>조 산 사</t>
  </si>
  <si>
    <t>간 호 사</t>
  </si>
  <si>
    <t>단위 : 개소</t>
  </si>
  <si>
    <t>의 약 품</t>
  </si>
  <si>
    <t>화 장 품</t>
  </si>
  <si>
    <t>약   국</t>
  </si>
  <si>
    <t>매 약 상</t>
  </si>
  <si>
    <t>경    고</t>
  </si>
  <si>
    <t>고  발</t>
  </si>
  <si>
    <t>기  타</t>
  </si>
  <si>
    <t>단위 : 건</t>
  </si>
  <si>
    <t>합  계</t>
  </si>
  <si>
    <t>식         품         접         객         업</t>
  </si>
  <si>
    <t>소  계</t>
  </si>
  <si>
    <t>소   계</t>
  </si>
  <si>
    <t>다  방</t>
  </si>
  <si>
    <t>합      계         Grand Total</t>
  </si>
  <si>
    <t>국가유공자   Patriots and veterans</t>
  </si>
  <si>
    <t>배 우 자       Spouses</t>
  </si>
  <si>
    <t>단위 :  명</t>
  </si>
  <si>
    <t>식품보존업</t>
    <phoneticPr fontId="10" type="noConversion"/>
  </si>
  <si>
    <t>즉석판매</t>
    <phoneticPr fontId="10" type="noConversion"/>
  </si>
  <si>
    <t>제조가공업</t>
    <phoneticPr fontId="10" type="noConversion"/>
  </si>
  <si>
    <t>Food Additives</t>
    <phoneticPr fontId="10" type="noConversion"/>
  </si>
  <si>
    <t>제조업</t>
    <phoneticPr fontId="10" type="noConversion"/>
  </si>
  <si>
    <t>식품첨가물</t>
    <phoneticPr fontId="10" type="noConversion"/>
  </si>
  <si>
    <t>식품소분</t>
    <phoneticPr fontId="10" type="noConversion"/>
  </si>
  <si>
    <t>판매업</t>
    <phoneticPr fontId="10" type="noConversion"/>
  </si>
  <si>
    <t>건강기능</t>
    <phoneticPr fontId="10" type="noConversion"/>
  </si>
  <si>
    <t>식품 수입업</t>
  </si>
  <si>
    <t>식품 판매업</t>
    <phoneticPr fontId="10" type="noConversion"/>
  </si>
  <si>
    <t>(DT)</t>
    <phoneticPr fontId="10" type="noConversion"/>
  </si>
  <si>
    <t>facilities</t>
  </si>
  <si>
    <t>Regular</t>
  </si>
  <si>
    <t>Present</t>
  </si>
  <si>
    <t>Workers</t>
  </si>
  <si>
    <t>No. of</t>
  </si>
  <si>
    <t>정원</t>
  </si>
  <si>
    <t>현원</t>
  </si>
  <si>
    <t>시설수</t>
    <phoneticPr fontId="19" type="noConversion"/>
  </si>
  <si>
    <t>종사자수</t>
    <phoneticPr fontId="19" type="noConversion"/>
  </si>
  <si>
    <t>방문목욕서비스
Visit bath service</t>
    <phoneticPr fontId="19" type="noConversion"/>
  </si>
  <si>
    <t xml:space="preserve"> </t>
    <phoneticPr fontId="10" type="noConversion"/>
  </si>
  <si>
    <t>Nurses</t>
    <phoneticPr fontId="10" type="noConversion"/>
  </si>
  <si>
    <t>aides</t>
    <phoneticPr fontId="10" type="noConversion"/>
  </si>
  <si>
    <t>합   계    Total</t>
    <phoneticPr fontId="5" type="noConversion"/>
  </si>
  <si>
    <t>2nd Grade</t>
  </si>
  <si>
    <t>3rd Grade</t>
  </si>
  <si>
    <t>4th Grade</t>
  </si>
  <si>
    <t>5th Grade</t>
  </si>
  <si>
    <t>6th Grade</t>
  </si>
  <si>
    <t>면허·자격종별</t>
    <phoneticPr fontId="10" type="noConversion"/>
  </si>
  <si>
    <t>소  계</t>
    <phoneticPr fontId="10" type="noConversion"/>
  </si>
  <si>
    <t>의     사</t>
    <phoneticPr fontId="10" type="noConversion"/>
  </si>
  <si>
    <t>한  의  사</t>
    <phoneticPr fontId="10" type="noConversion"/>
  </si>
  <si>
    <t>조  산  사</t>
    <phoneticPr fontId="10" type="noConversion"/>
  </si>
  <si>
    <t>간  호  사</t>
    <phoneticPr fontId="10" type="noConversion"/>
  </si>
  <si>
    <t>임상병리사</t>
    <phoneticPr fontId="10" type="noConversion"/>
  </si>
  <si>
    <t>방사선사</t>
    <phoneticPr fontId="10" type="noConversion"/>
  </si>
  <si>
    <t>물리치료사</t>
    <phoneticPr fontId="10" type="noConversion"/>
  </si>
  <si>
    <t>치과위생사</t>
    <phoneticPr fontId="10" type="noConversion"/>
  </si>
  <si>
    <t>Oriental</t>
    <phoneticPr fontId="10" type="noConversion"/>
  </si>
  <si>
    <t xml:space="preserve">  비상근의사</t>
    <phoneticPr fontId="10" type="noConversion"/>
  </si>
  <si>
    <t>합 계</t>
    <phoneticPr fontId="10" type="noConversion"/>
  </si>
  <si>
    <t xml:space="preserve">미취학  </t>
    <phoneticPr fontId="10" type="noConversion"/>
  </si>
  <si>
    <t>전문대</t>
    <phoneticPr fontId="10" type="noConversion"/>
  </si>
  <si>
    <t xml:space="preserve">기 타 </t>
    <phoneticPr fontId="10" type="noConversion"/>
  </si>
  <si>
    <t>이  상</t>
    <phoneticPr fontId="10" type="noConversion"/>
  </si>
  <si>
    <t>doctors</t>
    <phoneticPr fontId="10" type="noConversion"/>
  </si>
  <si>
    <t>Midwives</t>
    <phoneticPr fontId="10" type="noConversion"/>
  </si>
  <si>
    <t xml:space="preserve"> school</t>
    <phoneticPr fontId="10" type="noConversion"/>
  </si>
  <si>
    <t>school</t>
    <phoneticPr fontId="10" type="noConversion"/>
  </si>
  <si>
    <t>High school</t>
    <phoneticPr fontId="10" type="noConversion"/>
  </si>
  <si>
    <t>자료:보건소</t>
    <phoneticPr fontId="19" type="noConversion"/>
  </si>
  <si>
    <t>공단부담금</t>
    <phoneticPr fontId="19" type="noConversion"/>
  </si>
  <si>
    <t>Covered by Insurance Corporation</t>
    <phoneticPr fontId="19" type="noConversion"/>
  </si>
  <si>
    <t>소계</t>
    <phoneticPr fontId="19" type="noConversion"/>
  </si>
  <si>
    <t xml:space="preserve"> Medical Institutions</t>
  </si>
  <si>
    <t>자료 : 국민연금공단 의정부지사</t>
    <phoneticPr fontId="10" type="noConversion"/>
  </si>
  <si>
    <t>-</t>
    <phoneticPr fontId="10" type="noConversion"/>
  </si>
  <si>
    <t>자료 : 국민연금공단  의정부지사</t>
    <phoneticPr fontId="10" type="noConversion"/>
  </si>
  <si>
    <t>자료 :  사회복지과</t>
    <phoneticPr fontId="7" type="noConversion"/>
  </si>
  <si>
    <t xml:space="preserve">                             합     계              </t>
    <phoneticPr fontId="9" type="noConversion"/>
  </si>
  <si>
    <t>양로시설</t>
    <phoneticPr fontId="9" type="noConversion"/>
  </si>
  <si>
    <t>노인공동생활가정</t>
    <phoneticPr fontId="9" type="noConversion"/>
  </si>
  <si>
    <t>노인복지주택</t>
    <phoneticPr fontId="9" type="noConversion"/>
  </si>
  <si>
    <t>연    별</t>
    <phoneticPr fontId="10" type="noConversion"/>
  </si>
  <si>
    <t>시 설 수</t>
    <phoneticPr fontId="9" type="noConversion"/>
  </si>
  <si>
    <t>Year</t>
    <phoneticPr fontId="9" type="noConversion"/>
  </si>
  <si>
    <t>정   원</t>
    <phoneticPr fontId="9" type="noConversion"/>
  </si>
  <si>
    <t>Institution</t>
    <phoneticPr fontId="9" type="noConversion"/>
  </si>
  <si>
    <t>Regular</t>
    <phoneticPr fontId="9" type="noConversion"/>
  </si>
  <si>
    <t>자료 : 사회복지과</t>
    <phoneticPr fontId="19" type="noConversion"/>
  </si>
  <si>
    <t>입소인원 
Admitted person</t>
    <phoneticPr fontId="9" type="noConversion"/>
  </si>
  <si>
    <t>방문요양서비스
  a  visit  Nursing</t>
    <phoneticPr fontId="20" type="noConversion"/>
  </si>
  <si>
    <t>주 야간보호시설  
Day and night care cente</t>
    <phoneticPr fontId="20" type="noConversion"/>
  </si>
  <si>
    <t>Junior College 
and over</t>
    <phoneticPr fontId="10" type="noConversion"/>
  </si>
  <si>
    <t>단위 : 개소, 명</t>
  </si>
  <si>
    <t>Unit : number, person</t>
  </si>
  <si>
    <t>합     계</t>
    <phoneticPr fontId="10" type="noConversion"/>
  </si>
  <si>
    <t xml:space="preserve">공   중   위   생    영   업   소          </t>
    <phoneticPr fontId="10" type="noConversion"/>
  </si>
  <si>
    <t>연  별</t>
    <phoneticPr fontId="9" type="noConversion"/>
  </si>
  <si>
    <t>소계
Sub-Total</t>
    <phoneticPr fontId="9" type="noConversion"/>
  </si>
  <si>
    <t>기타</t>
    <phoneticPr fontId="9" type="noConversion"/>
  </si>
  <si>
    <t>세척제제조업
Soap, detergents, etc</t>
    <phoneticPr fontId="9" type="noConversion"/>
  </si>
  <si>
    <t>Sanitary service 
business</t>
    <phoneticPr fontId="9" type="noConversion"/>
  </si>
  <si>
    <t>X-선검사
X-ray
inspection</t>
    <phoneticPr fontId="7" type="noConversion"/>
  </si>
  <si>
    <t>한약국</t>
    <phoneticPr fontId="10" type="noConversion"/>
  </si>
  <si>
    <t>(A+B+C+D+E)</t>
    <phoneticPr fontId="10" type="noConversion"/>
  </si>
  <si>
    <t>(E)</t>
    <phoneticPr fontId="10" type="noConversion"/>
  </si>
  <si>
    <t>Importing</t>
    <phoneticPr fontId="10" type="noConversion"/>
  </si>
  <si>
    <t>Sales</t>
    <phoneticPr fontId="10" type="noConversion"/>
  </si>
  <si>
    <t>건강기능식품  제조 수입 판매업  
An aid to good health manufacturing, importing, sales</t>
    <phoneticPr fontId="10" type="noConversion"/>
  </si>
  <si>
    <t>Improvised 
foods</t>
    <phoneticPr fontId="10" type="noConversion"/>
  </si>
  <si>
    <t>용기.포장류
 제조업</t>
    <phoneticPr fontId="10" type="noConversion"/>
  </si>
  <si>
    <t>catering 
service</t>
    <phoneticPr fontId="10" type="noConversion"/>
  </si>
  <si>
    <t xml:space="preserve">식품
운반업 </t>
    <phoneticPr fontId="10" type="noConversion"/>
  </si>
  <si>
    <t xml:space="preserve">Food </t>
  </si>
  <si>
    <t>trans
portation</t>
    <phoneticPr fontId="10" type="noConversion"/>
  </si>
  <si>
    <t>Unit : establishment</t>
  </si>
  <si>
    <t>Public  sanitary   business</t>
  </si>
  <si>
    <t>판  매  업  소              Number   of   sellers</t>
    <phoneticPr fontId="10" type="noConversion"/>
  </si>
  <si>
    <t>치과의사</t>
    <phoneticPr fontId="10" type="noConversion"/>
  </si>
  <si>
    <t>약    사</t>
    <phoneticPr fontId="10" type="noConversion"/>
  </si>
  <si>
    <t>Radiological</t>
    <phoneticPr fontId="10" type="noConversion"/>
  </si>
  <si>
    <t>Physical therapy</t>
    <phoneticPr fontId="10" type="noConversion"/>
  </si>
  <si>
    <t>Dental hygienics</t>
    <phoneticPr fontId="10" type="noConversion"/>
  </si>
  <si>
    <t xml:space="preserve"> Dentists</t>
    <phoneticPr fontId="10" type="noConversion"/>
  </si>
  <si>
    <t>Medicine doctors</t>
    <phoneticPr fontId="10" type="noConversion"/>
  </si>
  <si>
    <t xml:space="preserve">Oriental </t>
    <phoneticPr fontId="10" type="noConversion"/>
  </si>
  <si>
    <t>medical</t>
    <phoneticPr fontId="10" type="noConversion"/>
  </si>
  <si>
    <t>Medical record</t>
    <phoneticPr fontId="10" type="noConversion"/>
  </si>
  <si>
    <t>Food premises</t>
    <phoneticPr fontId="10" type="noConversion"/>
  </si>
  <si>
    <t>집단급식소 (B)</t>
    <phoneticPr fontId="10" type="noConversion"/>
  </si>
  <si>
    <t>휴게음식점    Restaurants</t>
    <phoneticPr fontId="10" type="noConversion"/>
  </si>
  <si>
    <t>식품제조</t>
    <phoneticPr fontId="10" type="noConversion"/>
  </si>
  <si>
    <t>(A)</t>
    <phoneticPr fontId="10" type="noConversion"/>
  </si>
  <si>
    <t>Public bar</t>
    <phoneticPr fontId="10" type="noConversion"/>
  </si>
  <si>
    <t>Amusement</t>
    <phoneticPr fontId="10" type="noConversion"/>
  </si>
  <si>
    <t>Food suppliers</t>
    <phoneticPr fontId="10" type="noConversion"/>
  </si>
  <si>
    <t>(C)</t>
    <phoneticPr fontId="10" type="noConversion"/>
  </si>
  <si>
    <t>가공업</t>
    <phoneticPr fontId="10" type="noConversion"/>
  </si>
  <si>
    <t>(D)</t>
    <phoneticPr fontId="10" type="noConversion"/>
  </si>
  <si>
    <t>Sub-Total</t>
    <phoneticPr fontId="10" type="noConversion"/>
  </si>
  <si>
    <t>Cafes</t>
    <phoneticPr fontId="10" type="noConversion"/>
  </si>
  <si>
    <t>Others</t>
    <phoneticPr fontId="10" type="noConversion"/>
  </si>
  <si>
    <t xml:space="preserve"> Restaurants</t>
    <phoneticPr fontId="10" type="noConversion"/>
  </si>
  <si>
    <t>karaokes</t>
    <phoneticPr fontId="10" type="noConversion"/>
  </si>
  <si>
    <t>restaurants</t>
    <phoneticPr fontId="10" type="noConversion"/>
  </si>
  <si>
    <t>for group</t>
    <phoneticPr fontId="10" type="noConversion"/>
  </si>
  <si>
    <t>Food manufacturing 
and processing</t>
    <phoneticPr fontId="10" type="noConversion"/>
  </si>
  <si>
    <t xml:space="preserve">매                       장                         </t>
    <phoneticPr fontId="10" type="noConversion"/>
  </si>
  <si>
    <t>Cemeteries</t>
    <phoneticPr fontId="10" type="noConversion"/>
  </si>
  <si>
    <t>공설묘지</t>
    <phoneticPr fontId="10" type="noConversion"/>
  </si>
  <si>
    <t xml:space="preserve"> Public cemeteries</t>
    <phoneticPr fontId="10" type="noConversion"/>
  </si>
  <si>
    <t>개소수</t>
    <phoneticPr fontId="10" type="noConversion"/>
  </si>
  <si>
    <t>면  적   Area</t>
    <phoneticPr fontId="10" type="noConversion"/>
  </si>
  <si>
    <t>면  적 Area</t>
    <phoneticPr fontId="10" type="noConversion"/>
  </si>
  <si>
    <t>합      계         Total</t>
    <phoneticPr fontId="5" type="noConversion"/>
  </si>
  <si>
    <t>연별</t>
    <phoneticPr fontId="7" type="noConversion"/>
  </si>
  <si>
    <t>장  애  등  급   By grade of the disabled</t>
    <phoneticPr fontId="7" type="noConversion"/>
  </si>
  <si>
    <t>Year</t>
    <phoneticPr fontId="7" type="noConversion"/>
  </si>
  <si>
    <t>지 체</t>
    <phoneticPr fontId="7" type="noConversion"/>
  </si>
  <si>
    <t>시 각</t>
    <phoneticPr fontId="7" type="noConversion"/>
  </si>
  <si>
    <t>정신지체</t>
    <phoneticPr fontId="7" type="noConversion"/>
  </si>
  <si>
    <t>2급</t>
    <phoneticPr fontId="7" type="noConversion"/>
  </si>
  <si>
    <t>3급</t>
    <phoneticPr fontId="7" type="noConversion"/>
  </si>
  <si>
    <t>4급</t>
    <phoneticPr fontId="7" type="noConversion"/>
  </si>
  <si>
    <t>5급</t>
    <phoneticPr fontId="7" type="noConversion"/>
  </si>
  <si>
    <t>6급</t>
    <phoneticPr fontId="7" type="noConversion"/>
  </si>
  <si>
    <t>합계</t>
    <phoneticPr fontId="10" type="noConversion"/>
  </si>
  <si>
    <t>국공립</t>
    <phoneticPr fontId="8" type="noConversion"/>
  </si>
  <si>
    <t>뇌병변</t>
    <phoneticPr fontId="10" type="noConversion"/>
  </si>
  <si>
    <t>1급</t>
    <phoneticPr fontId="10" type="noConversion"/>
  </si>
  <si>
    <t>신장</t>
    <phoneticPr fontId="7" type="noConversion"/>
  </si>
  <si>
    <t>심장</t>
    <phoneticPr fontId="10" type="noConversion"/>
  </si>
  <si>
    <t>Public</t>
    <phoneticPr fontId="8" type="noConversion"/>
  </si>
  <si>
    <t>Home</t>
    <phoneticPr fontId="8" type="noConversion"/>
  </si>
  <si>
    <t>직장</t>
    <phoneticPr fontId="8" type="noConversion"/>
  </si>
  <si>
    <t>가정</t>
    <phoneticPr fontId="8" type="noConversion"/>
  </si>
  <si>
    <t>Mental</t>
    <phoneticPr fontId="10" type="noConversion"/>
  </si>
  <si>
    <t>illness</t>
    <phoneticPr fontId="10" type="noConversion"/>
  </si>
  <si>
    <t>Pertussis</t>
  </si>
  <si>
    <t>발 생</t>
  </si>
  <si>
    <t>사 망</t>
  </si>
  <si>
    <t>Incident</t>
  </si>
  <si>
    <t>Death</t>
  </si>
  <si>
    <t>By license/qualification</t>
    <phoneticPr fontId="10" type="noConversion"/>
  </si>
  <si>
    <t>Clinic pathology</t>
    <phoneticPr fontId="10" type="noConversion"/>
  </si>
  <si>
    <t>Influenza</t>
    <phoneticPr fontId="10" type="noConversion"/>
  </si>
  <si>
    <t>Total insurants</t>
    <phoneticPr fontId="10" type="noConversion"/>
  </si>
  <si>
    <t>Insured persons</t>
    <phoneticPr fontId="10" type="noConversion"/>
  </si>
  <si>
    <t>in the local area</t>
    <phoneticPr fontId="10" type="noConversion"/>
  </si>
  <si>
    <t>파상풍</t>
    <phoneticPr fontId="10" type="noConversion"/>
  </si>
  <si>
    <t>장출혈성대장균</t>
    <phoneticPr fontId="10" type="noConversion"/>
  </si>
  <si>
    <t>세균성이질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</si>
  <si>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</si>
  <si>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</si>
  <si>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</si>
  <si>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</si>
  <si>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일본뇌염</t>
    <phoneticPr fontId="10" type="noConversion"/>
  </si>
  <si>
    <t>기타</t>
    <phoneticPr fontId="10" type="noConversion"/>
  </si>
  <si>
    <t>보호치료시설 
Child care treatment institutions</t>
    <phoneticPr fontId="5" type="noConversion"/>
  </si>
  <si>
    <t>Pre-</t>
    <phoneticPr fontId="10" type="noConversion"/>
  </si>
  <si>
    <t>인  원</t>
  </si>
  <si>
    <t>Case</t>
  </si>
  <si>
    <t>Person</t>
  </si>
  <si>
    <t>구강보건교육</t>
    <phoneticPr fontId="10" type="noConversion"/>
  </si>
  <si>
    <t>치면세마</t>
    <phoneticPr fontId="10" type="noConversion"/>
  </si>
  <si>
    <t>연    별</t>
    <phoneticPr fontId="18" type="noConversion"/>
  </si>
  <si>
    <t>Oral health education</t>
    <phoneticPr fontId="9" type="noConversion"/>
  </si>
  <si>
    <t>Oral prophylaxis</t>
    <phoneticPr fontId="9" type="noConversion"/>
  </si>
  <si>
    <t>Fluoride mouth rinsing</t>
    <phoneticPr fontId="9" type="noConversion"/>
  </si>
  <si>
    <t xml:space="preserve">Year </t>
    <phoneticPr fontId="17" type="noConversion"/>
  </si>
  <si>
    <t>인  원</t>
    <phoneticPr fontId="9" type="noConversion"/>
  </si>
  <si>
    <t>건  수</t>
    <phoneticPr fontId="9" type="noConversion"/>
  </si>
  <si>
    <t>Case</t>
    <phoneticPr fontId="9" type="noConversion"/>
  </si>
  <si>
    <t>Person</t>
    <phoneticPr fontId="9" type="noConversion"/>
  </si>
  <si>
    <t>위탁급식영엽</t>
    <phoneticPr fontId="10" type="noConversion"/>
  </si>
  <si>
    <t>계</t>
    <phoneticPr fontId="19" type="noConversion"/>
  </si>
  <si>
    <t>Contracted</t>
    <phoneticPr fontId="10" type="noConversion"/>
  </si>
  <si>
    <t>호흡기</t>
    <phoneticPr fontId="7" type="noConversion"/>
  </si>
  <si>
    <t>간</t>
    <phoneticPr fontId="10" type="noConversion"/>
  </si>
  <si>
    <t>안면</t>
    <phoneticPr fontId="10" type="noConversion"/>
  </si>
  <si>
    <t>장루</t>
    <phoneticPr fontId="10" type="noConversion"/>
  </si>
  <si>
    <t>요루</t>
    <phoneticPr fontId="10" type="noConversion"/>
  </si>
  <si>
    <t>간질</t>
    <phoneticPr fontId="10" type="noConversion"/>
  </si>
  <si>
    <t>disabled</t>
    <phoneticPr fontId="10" type="noConversion"/>
  </si>
  <si>
    <t>retardation</t>
    <phoneticPr fontId="10" type="noConversion"/>
  </si>
  <si>
    <t>Visually</t>
    <phoneticPr fontId="10" type="noConversion"/>
  </si>
  <si>
    <t>Brain</t>
    <phoneticPr fontId="10" type="noConversion"/>
  </si>
  <si>
    <t>disorder</t>
    <phoneticPr fontId="10" type="noConversion"/>
  </si>
  <si>
    <t>Crippling</t>
    <phoneticPr fontId="10" type="noConversion"/>
  </si>
  <si>
    <t>condition</t>
    <phoneticPr fontId="10" type="noConversion"/>
  </si>
  <si>
    <t>(자폐증)</t>
    <phoneticPr fontId="10" type="noConversion"/>
  </si>
  <si>
    <t>Autism</t>
    <phoneticPr fontId="10" type="noConversion"/>
  </si>
  <si>
    <t>Kidney</t>
    <phoneticPr fontId="10" type="noConversion"/>
  </si>
  <si>
    <t>failure</t>
    <phoneticPr fontId="10" type="noConversion"/>
  </si>
  <si>
    <t>Heart</t>
    <phoneticPr fontId="10" type="noConversion"/>
  </si>
  <si>
    <t xml:space="preserve">Respiratory </t>
    <phoneticPr fontId="10" type="noConversion"/>
  </si>
  <si>
    <t>organ</t>
    <phoneticPr fontId="10" type="noConversion"/>
  </si>
  <si>
    <t>정신</t>
    <phoneticPr fontId="10" type="noConversion"/>
  </si>
  <si>
    <t>Liver</t>
    <phoneticPr fontId="10" type="noConversion"/>
  </si>
  <si>
    <t>Face</t>
    <phoneticPr fontId="10" type="noConversion"/>
  </si>
  <si>
    <t>Ostomy</t>
    <phoneticPr fontId="10" type="noConversion"/>
  </si>
  <si>
    <t>Epilepsy</t>
    <phoneticPr fontId="10" type="noConversion"/>
  </si>
  <si>
    <t>1st Grade</t>
    <phoneticPr fontId="10" type="noConversion"/>
  </si>
  <si>
    <t xml:space="preserve"> Pharmacists</t>
    <phoneticPr fontId="10" type="noConversion"/>
  </si>
  <si>
    <t>의료기기</t>
    <phoneticPr fontId="10" type="noConversion"/>
  </si>
  <si>
    <t xml:space="preserve">contracted </t>
    <phoneticPr fontId="10" type="noConversion"/>
  </si>
  <si>
    <t>단기보호시설</t>
    <phoneticPr fontId="19" type="noConversion"/>
  </si>
  <si>
    <t>제과점</t>
    <phoneticPr fontId="10" type="noConversion"/>
  </si>
  <si>
    <t>Bakeries</t>
    <phoneticPr fontId="10" type="noConversion"/>
  </si>
  <si>
    <t>연별</t>
    <phoneticPr fontId="6" type="noConversion"/>
  </si>
  <si>
    <t>Home visiting</t>
    <phoneticPr fontId="6" type="noConversion"/>
  </si>
  <si>
    <t>Year</t>
    <phoneticPr fontId="6" type="noConversion"/>
  </si>
  <si>
    <t>등록가구
Registration
household</t>
    <phoneticPr fontId="6" type="noConversion"/>
  </si>
  <si>
    <t>방문건수
No. of
Visitings</t>
    <phoneticPr fontId="6" type="noConversion"/>
  </si>
  <si>
    <t>암
Cancer</t>
    <phoneticPr fontId="6" type="noConversion"/>
  </si>
  <si>
    <t>당뇨병
Diabetes</t>
    <phoneticPr fontId="6" type="noConversion"/>
  </si>
  <si>
    <t>관절염
Arthritis</t>
    <phoneticPr fontId="6" type="noConversion"/>
  </si>
  <si>
    <t>뇌졸중
Apoplexy</t>
    <phoneticPr fontId="6" type="noConversion"/>
  </si>
  <si>
    <t>치매
Dementia</t>
    <phoneticPr fontId="6" type="noConversion"/>
  </si>
  <si>
    <t>기타
Others</t>
    <phoneticPr fontId="6" type="noConversion"/>
  </si>
  <si>
    <t>직  장
Medical insurance for employees</t>
    <phoneticPr fontId="19" type="noConversion"/>
  </si>
  <si>
    <t>연별</t>
    <phoneticPr fontId="19" type="noConversion"/>
  </si>
  <si>
    <t>합  계
Total</t>
    <phoneticPr fontId="19" type="noConversion"/>
  </si>
  <si>
    <t>지  역
Self-employed</t>
    <phoneticPr fontId="19" type="noConversion"/>
  </si>
  <si>
    <t>건 수
Cases</t>
    <phoneticPr fontId="19" type="noConversion"/>
  </si>
  <si>
    <t>금  액
Amount</t>
    <phoneticPr fontId="19" type="noConversion"/>
  </si>
  <si>
    <t>Benefits in Medical Insurance</t>
    <phoneticPr fontId="19" type="noConversion"/>
  </si>
  <si>
    <t>합계</t>
  </si>
  <si>
    <t>국민기초생활보장법 수급자</t>
  </si>
  <si>
    <t>Basic Livelihood Security law Recipients</t>
  </si>
  <si>
    <t>가구수</t>
  </si>
  <si>
    <t>Low-income Single Parent Families</t>
  </si>
  <si>
    <t xml:space="preserve">결   핵   </t>
    <phoneticPr fontId="10" type="noConversion"/>
  </si>
  <si>
    <t>(보건소분)</t>
    <phoneticPr fontId="10" type="noConversion"/>
  </si>
  <si>
    <t>자료 : 국민건강보험공단『건강보험통계연보』</t>
    <phoneticPr fontId="10" type="noConversion"/>
  </si>
  <si>
    <t>공설</t>
    <phoneticPr fontId="10" type="noConversion"/>
  </si>
  <si>
    <t>Crematorium</t>
  </si>
  <si>
    <t>Charnel house</t>
  </si>
  <si>
    <t>Public</t>
  </si>
  <si>
    <t>Brazier</t>
  </si>
  <si>
    <t>총봉안능력(기)</t>
    <phoneticPr fontId="10" type="noConversion"/>
  </si>
  <si>
    <t>Total capacity</t>
    <phoneticPr fontId="10" type="noConversion"/>
  </si>
  <si>
    <t>Deposited</t>
    <phoneticPr fontId="10" type="noConversion"/>
  </si>
  <si>
    <t>합 계         Total</t>
    <phoneticPr fontId="20" type="noConversion"/>
  </si>
  <si>
    <t>시설수
No. of
facilities</t>
    <phoneticPr fontId="19" type="noConversion"/>
  </si>
  <si>
    <t>정원</t>
    <phoneticPr fontId="20" type="noConversion"/>
  </si>
  <si>
    <t>Regular</t>
    <phoneticPr fontId="20" type="noConversion"/>
  </si>
  <si>
    <t>현원</t>
    <phoneticPr fontId="20" type="noConversion"/>
  </si>
  <si>
    <t>Present</t>
    <phoneticPr fontId="20" type="noConversion"/>
  </si>
  <si>
    <t>종사자수</t>
    <phoneticPr fontId="20" type="noConversion"/>
  </si>
  <si>
    <t>Workers</t>
    <phoneticPr fontId="20" type="noConversion"/>
  </si>
  <si>
    <t>이용인원 Persons</t>
    <phoneticPr fontId="20" type="noConversion"/>
  </si>
  <si>
    <t>Pharmacy</t>
  </si>
  <si>
    <t>Home Visiting Health Service</t>
    <phoneticPr fontId="6" type="noConversion"/>
  </si>
  <si>
    <t>Paying Benefit National Pension Insurant</t>
  </si>
  <si>
    <t>Community Senior Service Facilities</t>
  </si>
  <si>
    <t xml:space="preserve">합       계 </t>
    <phoneticPr fontId="10" type="noConversion"/>
  </si>
  <si>
    <t>연   별</t>
  </si>
  <si>
    <t>입소자</t>
    <phoneticPr fontId="10" type="noConversion"/>
  </si>
  <si>
    <t>Admitted</t>
    <phoneticPr fontId="10" type="noConversion"/>
  </si>
  <si>
    <t>피해자 지원내역  Counseling Follow-ups</t>
    <phoneticPr fontId="10" type="noConversion"/>
  </si>
  <si>
    <t>자료: 국민건강보험공단 『건강보험통계연보』</t>
    <phoneticPr fontId="19" type="noConversion"/>
  </si>
  <si>
    <t>…</t>
    <phoneticPr fontId="19" type="noConversion"/>
  </si>
  <si>
    <t>심리.정서적</t>
    <phoneticPr fontId="10" type="noConversion"/>
  </si>
  <si>
    <t>수사.법적</t>
    <phoneticPr fontId="10" type="noConversion"/>
  </si>
  <si>
    <t>의료지원</t>
    <phoneticPr fontId="10" type="noConversion"/>
  </si>
  <si>
    <t>시설입소</t>
    <phoneticPr fontId="10" type="noConversion"/>
  </si>
  <si>
    <t>상담소 개소</t>
    <phoneticPr fontId="10" type="noConversion"/>
  </si>
  <si>
    <t>상담건수</t>
    <phoneticPr fontId="10" type="noConversion"/>
  </si>
  <si>
    <t>지원</t>
    <phoneticPr fontId="10" type="noConversion"/>
  </si>
  <si>
    <t>연계</t>
    <phoneticPr fontId="10" type="noConversion"/>
  </si>
  <si>
    <t>No. of  Counseling
 Centers</t>
    <phoneticPr fontId="10" type="noConversion"/>
  </si>
  <si>
    <t xml:space="preserve">연   별
</t>
    <phoneticPr fontId="19" type="noConversion"/>
  </si>
  <si>
    <t xml:space="preserve">연금    </t>
    <phoneticPr fontId="19" type="noConversion"/>
  </si>
  <si>
    <t>Pension</t>
    <phoneticPr fontId="10" type="noConversion"/>
  </si>
  <si>
    <t>일시금   A lump sum allowance</t>
    <phoneticPr fontId="19" type="noConversion"/>
  </si>
  <si>
    <t>노령연금    Old-age Pension</t>
    <phoneticPr fontId="19" type="noConversion"/>
  </si>
  <si>
    <t>장애연금
Disability Pension</t>
    <phoneticPr fontId="19" type="noConversion"/>
  </si>
  <si>
    <t>유족연금
Survivor Pension</t>
    <phoneticPr fontId="19" type="noConversion"/>
  </si>
  <si>
    <t>장애
Disability</t>
    <phoneticPr fontId="19" type="noConversion"/>
  </si>
  <si>
    <t>반환
Restoration</t>
    <phoneticPr fontId="19" type="noConversion"/>
  </si>
  <si>
    <t>사망
Death</t>
    <phoneticPr fontId="19" type="noConversion"/>
  </si>
  <si>
    <t>수급자수</t>
    <phoneticPr fontId="19" type="noConversion"/>
  </si>
  <si>
    <t>금액</t>
    <phoneticPr fontId="19" type="noConversion"/>
  </si>
  <si>
    <t>Amount</t>
    <phoneticPr fontId="10" type="noConversion"/>
  </si>
  <si>
    <t>성홍열</t>
  </si>
  <si>
    <t>Scarlet Fever</t>
  </si>
  <si>
    <t>불소용액양치사업</t>
    <phoneticPr fontId="10" type="noConversion"/>
  </si>
  <si>
    <t>노인의치 보철사업</t>
    <phoneticPr fontId="10" type="noConversion"/>
  </si>
  <si>
    <t>Denture for older</t>
    <phoneticPr fontId="9" type="noConversion"/>
  </si>
  <si>
    <t>횟  수</t>
    <phoneticPr fontId="9" type="noConversion"/>
  </si>
  <si>
    <t>Year</t>
    <phoneticPr fontId="10" type="noConversion"/>
  </si>
  <si>
    <t>General hospitals</t>
    <phoneticPr fontId="10" type="noConversion"/>
  </si>
  <si>
    <t>Hospitals</t>
    <phoneticPr fontId="10" type="noConversion"/>
  </si>
  <si>
    <t>Clinics</t>
    <phoneticPr fontId="10" type="noConversion"/>
  </si>
  <si>
    <t>Special Hospitals</t>
    <phoneticPr fontId="10" type="noConversion"/>
  </si>
  <si>
    <t>Dental Clinics</t>
    <phoneticPr fontId="10" type="noConversion"/>
  </si>
  <si>
    <t>Oriental Medicine clinics</t>
    <phoneticPr fontId="10" type="noConversion"/>
  </si>
  <si>
    <t>Attached Clinics</t>
    <phoneticPr fontId="10" type="noConversion"/>
  </si>
  <si>
    <t>Midwife clinics</t>
    <phoneticPr fontId="10" type="noConversion"/>
  </si>
  <si>
    <t>진료소</t>
    <phoneticPr fontId="10" type="noConversion"/>
  </si>
  <si>
    <t>Health</t>
    <phoneticPr fontId="10" type="noConversion"/>
  </si>
  <si>
    <t xml:space="preserve">Health </t>
    <phoneticPr fontId="10" type="noConversion"/>
  </si>
  <si>
    <t>Number</t>
    <phoneticPr fontId="10" type="noConversion"/>
  </si>
  <si>
    <t>Beds</t>
    <phoneticPr fontId="10" type="noConversion"/>
  </si>
  <si>
    <t>Clinics</t>
    <phoneticPr fontId="10" type="noConversion"/>
  </si>
  <si>
    <t>sub-center</t>
    <phoneticPr fontId="10" type="noConversion"/>
  </si>
  <si>
    <t>단위 : 명</t>
    <phoneticPr fontId="10" type="noConversion"/>
  </si>
  <si>
    <t>Unit : Person</t>
    <phoneticPr fontId="10" type="noConversion"/>
  </si>
  <si>
    <t>연 별</t>
    <phoneticPr fontId="10" type="noConversion"/>
  </si>
  <si>
    <t>면허·자격종별  By license/qualification</t>
    <phoneticPr fontId="10" type="noConversion"/>
  </si>
  <si>
    <t>면허·자격종별외 인력  Others</t>
    <phoneticPr fontId="10" type="noConversion"/>
  </si>
  <si>
    <t>Year</t>
    <phoneticPr fontId="10" type="noConversion"/>
  </si>
  <si>
    <t>영  양  사</t>
    <phoneticPr fontId="10" type="noConversion"/>
  </si>
  <si>
    <t>간호조무사</t>
    <phoneticPr fontId="10" type="noConversion"/>
  </si>
  <si>
    <t>의무기록사</t>
    <phoneticPr fontId="10" type="noConversion"/>
  </si>
  <si>
    <t>위 생 사</t>
    <phoneticPr fontId="10" type="noConversion"/>
  </si>
  <si>
    <t>정신보건</t>
    <phoneticPr fontId="10" type="noConversion"/>
  </si>
  <si>
    <t>정보처리기사</t>
    <phoneticPr fontId="10" type="noConversion"/>
  </si>
  <si>
    <t>응급구조사</t>
    <phoneticPr fontId="10" type="noConversion"/>
  </si>
  <si>
    <t>소    계</t>
    <phoneticPr fontId="10" type="noConversion"/>
  </si>
  <si>
    <t>보  건  직</t>
    <phoneticPr fontId="10" type="noConversion"/>
  </si>
  <si>
    <t>행  정  직</t>
    <phoneticPr fontId="10" type="noConversion"/>
  </si>
  <si>
    <t>기      타</t>
    <phoneticPr fontId="10" type="noConversion"/>
  </si>
  <si>
    <t>Nutrition</t>
    <phoneticPr fontId="10" type="noConversion"/>
  </si>
  <si>
    <t>Nurse</t>
    <phoneticPr fontId="10" type="noConversion"/>
  </si>
  <si>
    <t xml:space="preserve">Medical </t>
    <phoneticPr fontId="10" type="noConversion"/>
  </si>
  <si>
    <t>위생시험사</t>
    <phoneticPr fontId="10" type="noConversion"/>
  </si>
  <si>
    <t>전문요원</t>
    <phoneticPr fontId="10" type="noConversion"/>
  </si>
  <si>
    <t>Data</t>
    <phoneticPr fontId="10" type="noConversion"/>
  </si>
  <si>
    <t>Emergency</t>
    <phoneticPr fontId="10" type="noConversion"/>
  </si>
  <si>
    <t xml:space="preserve">Public </t>
    <phoneticPr fontId="10" type="noConversion"/>
  </si>
  <si>
    <t>Administrative</t>
    <phoneticPr fontId="10" type="noConversion"/>
  </si>
  <si>
    <t>technicians</t>
    <phoneticPr fontId="10" type="noConversion"/>
  </si>
  <si>
    <t>aids</t>
    <phoneticPr fontId="10" type="noConversion"/>
  </si>
  <si>
    <t>records
Technicians</t>
    <phoneticPr fontId="10" type="noConversion"/>
  </si>
  <si>
    <t>Medical
corpsmen</t>
    <phoneticPr fontId="10" type="noConversion"/>
  </si>
  <si>
    <t>Mental and
health  specialists</t>
    <phoneticPr fontId="10" type="noConversion"/>
  </si>
  <si>
    <t>processing 
technicians</t>
    <phoneticPr fontId="10" type="noConversion"/>
  </si>
  <si>
    <t>rescue 
specialists</t>
    <phoneticPr fontId="10" type="noConversion"/>
  </si>
  <si>
    <t>Subtotal</t>
    <phoneticPr fontId="10" type="noConversion"/>
  </si>
  <si>
    <t xml:space="preserve"> health workers</t>
    <phoneticPr fontId="10" type="noConversion"/>
  </si>
  <si>
    <t>workers</t>
    <phoneticPr fontId="10" type="noConversion"/>
  </si>
  <si>
    <t>Other</t>
    <phoneticPr fontId="10" type="noConversion"/>
  </si>
  <si>
    <t>자료 : 보건소</t>
    <phoneticPr fontId="10" type="noConversion"/>
  </si>
  <si>
    <t>Source : Public Health Center</t>
    <phoneticPr fontId="10" type="noConversion"/>
  </si>
  <si>
    <t>의약품
도매상</t>
    <phoneticPr fontId="10" type="noConversion"/>
  </si>
  <si>
    <t>한약도매상</t>
    <phoneticPr fontId="10" type="noConversion"/>
  </si>
  <si>
    <t>Medical</t>
    <phoneticPr fontId="10" type="noConversion"/>
  </si>
  <si>
    <t>Non-drug</t>
    <phoneticPr fontId="10" type="noConversion"/>
  </si>
  <si>
    <t>dispensary of</t>
    <phoneticPr fontId="10" type="noConversion"/>
  </si>
  <si>
    <t>Oriental
medicine</t>
    <phoneticPr fontId="10" type="noConversion"/>
  </si>
  <si>
    <t>Oriental 
medicine</t>
    <phoneticPr fontId="10" type="noConversion"/>
  </si>
  <si>
    <t>Dealers of</t>
    <phoneticPr fontId="10" type="noConversion"/>
  </si>
  <si>
    <t>products</t>
    <phoneticPr fontId="10" type="noConversion"/>
  </si>
  <si>
    <t>Phar
macies</t>
    <phoneticPr fontId="10" type="noConversion"/>
  </si>
  <si>
    <t>Dru
ggists</t>
    <phoneticPr fontId="10" type="noConversion"/>
  </si>
  <si>
    <t>Whole
salers</t>
    <phoneticPr fontId="10" type="noConversion"/>
  </si>
  <si>
    <t>whole
salers</t>
    <phoneticPr fontId="10" type="noConversion"/>
  </si>
  <si>
    <t>dealers</t>
    <phoneticPr fontId="10" type="noConversion"/>
  </si>
  <si>
    <t>restricted 
drugs</t>
    <phoneticPr fontId="10" type="noConversion"/>
  </si>
  <si>
    <t>자료 : 보건소</t>
    <phoneticPr fontId="10" type="noConversion"/>
  </si>
  <si>
    <t>파상풍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</si>
  <si>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</si>
  <si>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</si>
  <si>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</si>
  <si>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</si>
  <si>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B형간염</t>
    <phoneticPr fontId="10" type="noConversion"/>
  </si>
  <si>
    <t>일본뇌염</t>
    <phoneticPr fontId="10" type="noConversion"/>
  </si>
  <si>
    <t>수두</t>
    <phoneticPr fontId="10" type="noConversion"/>
  </si>
  <si>
    <t>말라리아</t>
    <phoneticPr fontId="10" type="noConversion"/>
  </si>
  <si>
    <t>결핵</t>
    <phoneticPr fontId="10" type="noConversion"/>
  </si>
  <si>
    <t>한센병</t>
    <phoneticPr fontId="10" type="noConversion"/>
  </si>
  <si>
    <t>쯔쯔가무시증</t>
    <phoneticPr fontId="10" type="noConversion"/>
  </si>
  <si>
    <t>렙토스피라증</t>
    <phoneticPr fontId="10" type="noConversion"/>
  </si>
  <si>
    <t>브루셀라증</t>
    <phoneticPr fontId="10" type="noConversion"/>
  </si>
  <si>
    <t>신증후군출혈열</t>
    <phoneticPr fontId="10" type="noConversion"/>
  </si>
  <si>
    <t>기타</t>
    <phoneticPr fontId="10" type="noConversion"/>
  </si>
  <si>
    <t xml:space="preserve"> Cholera</t>
    <phoneticPr fontId="10" type="noConversion"/>
  </si>
  <si>
    <t>Paratyphoid fever</t>
    <phoneticPr fontId="10" type="noConversion"/>
  </si>
  <si>
    <t>Shigellosis</t>
    <phoneticPr fontId="10" type="noConversion"/>
  </si>
  <si>
    <t>Total</t>
    <phoneticPr fontId="10" type="noConversion"/>
  </si>
  <si>
    <t>Diphtheria</t>
    <phoneticPr fontId="10" type="noConversion"/>
  </si>
  <si>
    <t>Tetanus</t>
    <phoneticPr fontId="10" type="noConversion"/>
  </si>
  <si>
    <t>Measles</t>
    <phoneticPr fontId="10" type="noConversion"/>
  </si>
  <si>
    <t>Mumps</t>
    <phoneticPr fontId="10" type="noConversion"/>
  </si>
  <si>
    <t>Rubella</t>
    <phoneticPr fontId="10" type="noConversion"/>
  </si>
  <si>
    <t>Poliomyelitis</t>
    <phoneticPr fontId="10" type="noConversion"/>
  </si>
  <si>
    <t>Japanese encephalitis</t>
    <phoneticPr fontId="10" type="noConversion"/>
  </si>
  <si>
    <t>Varicella</t>
    <phoneticPr fontId="10" type="noConversion"/>
  </si>
  <si>
    <t>Malaria</t>
    <phoneticPr fontId="10" type="noConversion"/>
  </si>
  <si>
    <t>Tuberculosis</t>
    <phoneticPr fontId="10" type="noConversion"/>
  </si>
  <si>
    <t>Leprosy</t>
    <phoneticPr fontId="10" type="noConversion"/>
  </si>
  <si>
    <t>Scrub typhus</t>
    <phoneticPr fontId="10" type="noConversion"/>
  </si>
  <si>
    <t>Leptospirosis</t>
    <phoneticPr fontId="10" type="noConversion"/>
  </si>
  <si>
    <t>Brucellosis</t>
    <phoneticPr fontId="10" type="noConversion"/>
  </si>
  <si>
    <t>HFRS</t>
    <phoneticPr fontId="10" type="noConversion"/>
  </si>
  <si>
    <t>Others</t>
    <phoneticPr fontId="10" type="noConversion"/>
  </si>
  <si>
    <t>Class Ⅳ &amp; designated diseases</t>
    <phoneticPr fontId="10" type="noConversion"/>
  </si>
  <si>
    <t>발 생</t>
    <phoneticPr fontId="10" type="noConversion"/>
  </si>
  <si>
    <t>사 망</t>
    <phoneticPr fontId="10" type="noConversion"/>
  </si>
  <si>
    <t>발 생</t>
    <phoneticPr fontId="10" type="noConversion"/>
  </si>
  <si>
    <t>사 망</t>
    <phoneticPr fontId="10" type="noConversion"/>
  </si>
  <si>
    <t>발생</t>
    <phoneticPr fontId="10" type="noConversion"/>
  </si>
  <si>
    <t>사망</t>
    <phoneticPr fontId="10" type="noConversion"/>
  </si>
  <si>
    <t>사 망</t>
    <phoneticPr fontId="10" type="noConversion"/>
  </si>
  <si>
    <t>Incident</t>
    <phoneticPr fontId="10" type="noConversion"/>
  </si>
  <si>
    <t>Death</t>
    <phoneticPr fontId="10" type="noConversion"/>
  </si>
  <si>
    <t>자료 : 보건소</t>
    <phoneticPr fontId="10" type="noConversion"/>
  </si>
  <si>
    <t xml:space="preserve"> </t>
    <phoneticPr fontId="10" type="noConversion"/>
  </si>
  <si>
    <t>고혈압</t>
    <phoneticPr fontId="19" type="noConversion"/>
  </si>
  <si>
    <t>당뇨</t>
    <phoneticPr fontId="19" type="noConversion"/>
  </si>
  <si>
    <t>암예방</t>
    <phoneticPr fontId="19" type="noConversion"/>
  </si>
  <si>
    <t>Dementia</t>
    <phoneticPr fontId="19" type="noConversion"/>
  </si>
  <si>
    <t>고등학교</t>
    <phoneticPr fontId="10" type="noConversion"/>
  </si>
  <si>
    <t>대학교</t>
    <phoneticPr fontId="10" type="noConversion"/>
  </si>
  <si>
    <t>High</t>
    <phoneticPr fontId="10" type="noConversion"/>
  </si>
  <si>
    <t>College</t>
    <phoneticPr fontId="10" type="noConversion"/>
  </si>
  <si>
    <t>and Uni.</t>
    <phoneticPr fontId="10" type="noConversion"/>
  </si>
  <si>
    <t>자료 : 의정부 보훈지청</t>
    <phoneticPr fontId="10" type="noConversion"/>
  </si>
  <si>
    <t>연말현재
생활인원</t>
    <phoneticPr fontId="7" type="noConversion"/>
  </si>
  <si>
    <t>No.of
facili-
ties</t>
    <phoneticPr fontId="7" type="noConversion"/>
  </si>
  <si>
    <t xml:space="preserve">No.of inmates
as of year-end </t>
    <phoneticPr fontId="7" type="noConversion"/>
  </si>
  <si>
    <t>연말현재생활인원</t>
    <phoneticPr fontId="7" type="noConversion"/>
  </si>
  <si>
    <t>Inmates as of</t>
    <phoneticPr fontId="7" type="noConversion"/>
  </si>
  <si>
    <t>facilities</t>
    <phoneticPr fontId="7" type="noConversion"/>
  </si>
  <si>
    <t>Admitted</t>
    <phoneticPr fontId="7" type="noConversion"/>
  </si>
  <si>
    <t>Discharged</t>
    <phoneticPr fontId="7" type="noConversion"/>
  </si>
  <si>
    <t>year-end</t>
    <phoneticPr fontId="7" type="noConversion"/>
  </si>
  <si>
    <t>가구수</t>
    <phoneticPr fontId="19" type="noConversion"/>
  </si>
  <si>
    <t>Households</t>
    <phoneticPr fontId="19" type="noConversion"/>
  </si>
  <si>
    <t>자료:  보건복지부『보건복지통계연보』</t>
    <phoneticPr fontId="19" type="noConversion"/>
  </si>
  <si>
    <t>부서 : 사회복지과(한부모가족지원법 수급자), 주민생활지원실(국민기초생활보장법 수급자)</t>
    <phoneticPr fontId="19" type="noConversion"/>
  </si>
  <si>
    <t xml:space="preserve">         의정부 보훈지청(국가보훈법 수급자)</t>
    <phoneticPr fontId="19" type="noConversion"/>
  </si>
  <si>
    <t>점유면적</t>
    <phoneticPr fontId="10" type="noConversion"/>
  </si>
  <si>
    <t>개소수</t>
    <phoneticPr fontId="10" type="noConversion"/>
  </si>
  <si>
    <t>화로수</t>
    <phoneticPr fontId="10" type="noConversion"/>
  </si>
  <si>
    <t>소계</t>
    <phoneticPr fontId="10" type="noConversion"/>
  </si>
  <si>
    <t>공설</t>
    <phoneticPr fontId="10" type="noConversion"/>
  </si>
  <si>
    <t>Gross</t>
    <phoneticPr fontId="10" type="noConversion"/>
  </si>
  <si>
    <t>Occupied</t>
    <phoneticPr fontId="10" type="noConversion"/>
  </si>
  <si>
    <t>Grave placed</t>
    <phoneticPr fontId="10" type="noConversion"/>
  </si>
  <si>
    <t>Total</t>
    <phoneticPr fontId="10" type="noConversion"/>
  </si>
  <si>
    <t>Public</t>
    <phoneticPr fontId="10" type="noConversion"/>
  </si>
  <si>
    <t>자료 : 사회복지과</t>
    <phoneticPr fontId="10" type="noConversion"/>
  </si>
  <si>
    <t>No. of 
Recipi-
ents</t>
    <phoneticPr fontId="10" type="noConversion"/>
  </si>
  <si>
    <t>Medical
Aid</t>
    <phoneticPr fontId="10" type="noConversion"/>
  </si>
  <si>
    <t>Legal
Aid</t>
    <phoneticPr fontId="10" type="noConversion"/>
  </si>
  <si>
    <t>1. 의 료 기 관</t>
    <phoneticPr fontId="10" type="noConversion"/>
  </si>
  <si>
    <t>파상풍, 백일해</t>
    <phoneticPr fontId="10" type="noConversion"/>
  </si>
  <si>
    <t>일반
General</t>
    <phoneticPr fontId="10" type="noConversion"/>
  </si>
  <si>
    <t>피부
Skin</t>
    <phoneticPr fontId="10" type="noConversion"/>
  </si>
  <si>
    <t>종합
General&amp;Skin</t>
    <phoneticPr fontId="10" type="noConversion"/>
  </si>
  <si>
    <t>위생처리,세척제,위생용품 제조업
Sanitary cleaning, soap, detergents, etc. business</t>
    <phoneticPr fontId="10" type="noConversion"/>
  </si>
  <si>
    <t>위생처리업
Sanitary
cleaning</t>
    <phoneticPr fontId="10" type="noConversion"/>
  </si>
  <si>
    <t>의료기기판매업</t>
    <phoneticPr fontId="10" type="noConversion"/>
  </si>
  <si>
    <t>의료기기수리업</t>
    <phoneticPr fontId="10" type="noConversion"/>
  </si>
  <si>
    <t>Medical instru-</t>
  </si>
  <si>
    <t>ments sales</t>
  </si>
  <si>
    <t>ments leasing</t>
  </si>
  <si>
    <t>Fluoride topical application</t>
    <phoneticPr fontId="9" type="noConversion"/>
  </si>
  <si>
    <t>불소용액 도포</t>
    <phoneticPr fontId="10" type="noConversion"/>
  </si>
  <si>
    <t>지급건수</t>
    <phoneticPr fontId="19" type="noConversion"/>
  </si>
  <si>
    <t>Cases of</t>
    <phoneticPr fontId="19" type="noConversion"/>
  </si>
  <si>
    <t>medical treatment</t>
    <phoneticPr fontId="19" type="noConversion"/>
  </si>
  <si>
    <t>35. 묘지 및 봉안시설(2-2)</t>
    <phoneticPr fontId="10" type="noConversion"/>
  </si>
  <si>
    <t>법인묘지  Corporation cemeteries</t>
    <phoneticPr fontId="10" type="noConversion"/>
  </si>
  <si>
    <t>법인</t>
    <phoneticPr fontId="10" type="noConversion"/>
  </si>
  <si>
    <t>Corporation</t>
  </si>
  <si>
    <t>Corporation</t>
    <phoneticPr fontId="10" type="noConversion"/>
  </si>
  <si>
    <t>2011</t>
  </si>
  <si>
    <t>남</t>
    <phoneticPr fontId="10" type="noConversion"/>
  </si>
  <si>
    <t>여</t>
    <phoneticPr fontId="10" type="noConversion"/>
  </si>
  <si>
    <t>Female</t>
    <phoneticPr fontId="10" type="noConversion"/>
  </si>
  <si>
    <t>Male</t>
    <phoneticPr fontId="10" type="noConversion"/>
  </si>
  <si>
    <t>합     계    Total</t>
    <phoneticPr fontId="10" type="noConversion"/>
  </si>
  <si>
    <t>…</t>
    <phoneticPr fontId="10" type="noConversion"/>
  </si>
  <si>
    <t>의료기기임대업</t>
    <phoneticPr fontId="10" type="noConversion"/>
  </si>
  <si>
    <t>소계
Sub-total</t>
    <phoneticPr fontId="10" type="noConversion"/>
  </si>
  <si>
    <t>Incidents of Infectious Diseases and Deaths</t>
    <phoneticPr fontId="10" type="noConversion"/>
  </si>
  <si>
    <t>제1군 감염병 Infectious diseases,Category Ⅰ</t>
    <phoneticPr fontId="10" type="noConversion"/>
  </si>
  <si>
    <t>제2군감염병 Infectious diseases, Class Ⅱ</t>
    <phoneticPr fontId="10" type="noConversion"/>
  </si>
  <si>
    <t>제3군감염병 Infectious diseases, Class Ⅲ</t>
    <phoneticPr fontId="10" type="noConversion"/>
  </si>
  <si>
    <t>Infectious diseases,</t>
    <phoneticPr fontId="10" type="noConversion"/>
  </si>
  <si>
    <t>발 생 Incident</t>
    <phoneticPr fontId="10" type="noConversion"/>
  </si>
  <si>
    <t>계 Total</t>
    <phoneticPr fontId="10" type="noConversion"/>
  </si>
  <si>
    <t>남 Male</t>
    <phoneticPr fontId="10" type="noConversion"/>
  </si>
  <si>
    <t>여 Female</t>
    <phoneticPr fontId="10" type="noConversion"/>
  </si>
  <si>
    <t>사 망 Death</t>
    <phoneticPr fontId="10" type="noConversion"/>
  </si>
  <si>
    <t>합계</t>
    <phoneticPr fontId="10" type="noConversion"/>
  </si>
  <si>
    <t>Total</t>
    <phoneticPr fontId="10" type="noConversion"/>
  </si>
  <si>
    <t>미취학아동
Children
not in school</t>
    <phoneticPr fontId="17" type="noConversion"/>
  </si>
  <si>
    <t>취학아동
Children
in school</t>
    <phoneticPr fontId="17" type="noConversion"/>
  </si>
  <si>
    <t xml:space="preserve">취학아동
Children
in school
</t>
    <phoneticPr fontId="17" type="noConversion"/>
  </si>
  <si>
    <t>자료 : 보건소 (출처: 보건복지부 구강생활건강과)</t>
    <phoneticPr fontId="10" type="noConversion"/>
  </si>
  <si>
    <t>노인복지관</t>
    <phoneticPr fontId="10" type="noConversion"/>
  </si>
  <si>
    <t>종사자수  Workers</t>
    <phoneticPr fontId="10" type="noConversion"/>
  </si>
  <si>
    <t>주 : 2012년부터 경로당 신고, 미신고 삭제</t>
    <phoneticPr fontId="10" type="noConversion"/>
  </si>
  <si>
    <t>시설수</t>
    <phoneticPr fontId="10" type="noConversion"/>
  </si>
  <si>
    <t>Facilities</t>
    <phoneticPr fontId="10" type="noConversion"/>
  </si>
  <si>
    <t>남 Male</t>
    <phoneticPr fontId="10" type="noConversion"/>
  </si>
  <si>
    <t>여 Female</t>
    <phoneticPr fontId="10" type="noConversion"/>
  </si>
  <si>
    <t>남</t>
    <phoneticPr fontId="8" type="noConversion"/>
  </si>
  <si>
    <t>여</t>
    <phoneticPr fontId="8" type="noConversion"/>
  </si>
  <si>
    <t>Female</t>
    <phoneticPr fontId="8" type="noConversion"/>
  </si>
  <si>
    <t>Male</t>
    <phoneticPr fontId="8" type="noConversion"/>
  </si>
  <si>
    <t>연   령    별     by Age</t>
    <phoneticPr fontId="19" type="noConversion"/>
  </si>
  <si>
    <t>70세 이상</t>
    <phoneticPr fontId="19" type="noConversion"/>
  </si>
  <si>
    <t>인 원  Persons</t>
    <phoneticPr fontId="10" type="noConversion"/>
  </si>
  <si>
    <t>계 Sub-Total</t>
    <phoneticPr fontId="10" type="noConversion"/>
  </si>
  <si>
    <t>소계</t>
    <phoneticPr fontId="10" type="noConversion"/>
  </si>
  <si>
    <t>가구 Households</t>
    <phoneticPr fontId="10" type="noConversion"/>
  </si>
  <si>
    <t>인원 Persons</t>
    <phoneticPr fontId="10" type="noConversion"/>
  </si>
  <si>
    <t>개인단위보장 특례
Guaranteed personal unit</t>
    <phoneticPr fontId="10" type="noConversion"/>
  </si>
  <si>
    <t>타법령에 의한 특례
By other laws</t>
    <phoneticPr fontId="10" type="noConversion"/>
  </si>
  <si>
    <t>Institutionalized recipients</t>
    <phoneticPr fontId="10" type="noConversion"/>
  </si>
  <si>
    <t>Facilities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</si>
  <si>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</si>
  <si>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</si>
  <si>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</si>
  <si>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</si>
  <si>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Unit : household, number,  person</t>
    <phoneticPr fontId="10" type="noConversion"/>
  </si>
  <si>
    <t>General recipients</t>
    <phoneticPr fontId="10" type="noConversion"/>
  </si>
  <si>
    <t>Total recipients</t>
    <phoneticPr fontId="10" type="noConversion"/>
  </si>
  <si>
    <t>입원</t>
  </si>
  <si>
    <t>외래</t>
  </si>
  <si>
    <t>약국</t>
  </si>
  <si>
    <t>2012</t>
  </si>
  <si>
    <t>2013</t>
    <phoneticPr fontId="10" type="noConversion"/>
  </si>
  <si>
    <t>방문보건대상   Target for visit-based health service</t>
    <phoneticPr fontId="19" type="noConversion"/>
  </si>
  <si>
    <t>건</t>
    <phoneticPr fontId="19" type="noConversion"/>
  </si>
  <si>
    <t>명</t>
    <phoneticPr fontId="19" type="noConversion"/>
  </si>
  <si>
    <t>절주</t>
    <phoneticPr fontId="19" type="noConversion"/>
  </si>
  <si>
    <t>운동</t>
    <phoneticPr fontId="19" type="noConversion"/>
  </si>
  <si>
    <t>비만</t>
    <phoneticPr fontId="19" type="noConversion"/>
  </si>
  <si>
    <t>구강보건</t>
    <phoneticPr fontId="19" type="noConversion"/>
  </si>
  <si>
    <t>약물오남용</t>
    <phoneticPr fontId="19" type="noConversion"/>
  </si>
  <si>
    <t>성교육</t>
    <phoneticPr fontId="19" type="noConversion"/>
  </si>
  <si>
    <t>Total</t>
    <phoneticPr fontId="19" type="noConversion"/>
  </si>
  <si>
    <t>Nutrition</t>
    <phoneticPr fontId="19" type="noConversion"/>
  </si>
  <si>
    <t>Temperance</t>
    <phoneticPr fontId="19" type="noConversion"/>
  </si>
  <si>
    <t>Exercise</t>
    <phoneticPr fontId="19" type="noConversion"/>
  </si>
  <si>
    <t>Obesity</t>
    <phoneticPr fontId="19" type="noConversion"/>
  </si>
  <si>
    <t>Oral Health</t>
    <phoneticPr fontId="19" type="noConversion"/>
  </si>
  <si>
    <t>Refrain of Smoking</t>
    <phoneticPr fontId="19" type="noConversion"/>
  </si>
  <si>
    <t>안전관리                          (응급처치)</t>
    <phoneticPr fontId="19" type="noConversion"/>
  </si>
  <si>
    <t>Sanitation Food safety</t>
    <phoneticPr fontId="19" type="noConversion"/>
  </si>
  <si>
    <t>Sex education</t>
    <phoneticPr fontId="19" type="noConversion"/>
  </si>
  <si>
    <t>Drugstuffs abuse</t>
    <phoneticPr fontId="19" type="noConversion"/>
  </si>
  <si>
    <t>Emergency medical treatment</t>
    <phoneticPr fontId="19" type="noConversion"/>
  </si>
  <si>
    <t>비만.고지혈증</t>
    <phoneticPr fontId="19" type="noConversion"/>
  </si>
  <si>
    <t>아토피질환</t>
    <phoneticPr fontId="19" type="noConversion"/>
  </si>
  <si>
    <t>뇌심혈관계 질환</t>
    <phoneticPr fontId="19" type="noConversion"/>
  </si>
  <si>
    <t>소화기계 질환</t>
    <phoneticPr fontId="19" type="noConversion"/>
  </si>
  <si>
    <t>치매</t>
    <phoneticPr fontId="19" type="noConversion"/>
  </si>
  <si>
    <t>기타</t>
    <phoneticPr fontId="19" type="noConversion"/>
  </si>
  <si>
    <t>Obesity Hyper lipidemia</t>
    <phoneticPr fontId="19" type="noConversion"/>
  </si>
  <si>
    <t>Cancer</t>
    <phoneticPr fontId="19" type="noConversion"/>
  </si>
  <si>
    <t>Atopy</t>
    <phoneticPr fontId="19" type="noConversion"/>
  </si>
  <si>
    <t>Cerebrovascular diseases</t>
    <phoneticPr fontId="19" type="noConversion"/>
  </si>
  <si>
    <t>Diseases of the digestive</t>
    <phoneticPr fontId="19" type="noConversion"/>
  </si>
  <si>
    <t>Others</t>
    <phoneticPr fontId="19" type="noConversion"/>
  </si>
  <si>
    <t>Hypertension</t>
    <phoneticPr fontId="19" type="noConversion"/>
  </si>
  <si>
    <t>Diabetes mellitus</t>
    <phoneticPr fontId="19" type="noConversion"/>
  </si>
  <si>
    <t>특례                            Special</t>
    <phoneticPr fontId="19" type="noConversion"/>
  </si>
  <si>
    <t>조기                              Early</t>
    <phoneticPr fontId="19" type="noConversion"/>
  </si>
  <si>
    <t>Total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</si>
  <si>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</si>
  <si>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</si>
  <si>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</si>
  <si>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</si>
  <si>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남</t>
    <phoneticPr fontId="19" type="noConversion"/>
  </si>
  <si>
    <t>계</t>
    <phoneticPr fontId="19" type="noConversion"/>
  </si>
  <si>
    <t>현   원 Present</t>
    <phoneticPr fontId="9" type="noConversion"/>
  </si>
  <si>
    <t>남</t>
    <phoneticPr fontId="19" type="noConversion"/>
  </si>
  <si>
    <t>여</t>
    <phoneticPr fontId="9" type="noConversion"/>
  </si>
  <si>
    <t>종 사자수 Workers</t>
    <phoneticPr fontId="9" type="noConversion"/>
  </si>
  <si>
    <t>여</t>
    <phoneticPr fontId="9" type="noConversion"/>
  </si>
  <si>
    <t>…</t>
    <phoneticPr fontId="19" type="noConversion"/>
  </si>
  <si>
    <t>…</t>
    <phoneticPr fontId="19" type="noConversion"/>
  </si>
  <si>
    <t>재가지원서비스</t>
    <phoneticPr fontId="19" type="noConversion"/>
  </si>
  <si>
    <t>계</t>
    <phoneticPr fontId="10" type="noConversion"/>
  </si>
  <si>
    <t>계</t>
    <phoneticPr fontId="10" type="noConversion"/>
  </si>
  <si>
    <t>남</t>
    <phoneticPr fontId="10" type="noConversion"/>
  </si>
  <si>
    <t>세대주  House holder</t>
    <phoneticPr fontId="10" type="noConversion"/>
  </si>
  <si>
    <t>세대원   House Members</t>
    <phoneticPr fontId="10" type="noConversion"/>
  </si>
  <si>
    <t>Male</t>
    <phoneticPr fontId="10" type="noConversion"/>
  </si>
  <si>
    <t>Total</t>
    <phoneticPr fontId="10" type="noConversion"/>
  </si>
  <si>
    <t>Admitted</t>
    <phoneticPr fontId="7" type="noConversion"/>
  </si>
  <si>
    <t>Discharged</t>
    <phoneticPr fontId="7" type="noConversion"/>
  </si>
  <si>
    <t>계</t>
    <phoneticPr fontId="7" type="noConversion"/>
  </si>
  <si>
    <t>남</t>
    <phoneticPr fontId="7" type="noConversion"/>
  </si>
  <si>
    <t>여</t>
    <phoneticPr fontId="7" type="noConversion"/>
  </si>
  <si>
    <t>연말현재생활인원</t>
    <phoneticPr fontId="7" type="noConversion"/>
  </si>
  <si>
    <t>가 정 방 문</t>
    <phoneticPr fontId="19" type="noConversion"/>
  </si>
  <si>
    <t>소계
Total</t>
    <phoneticPr fontId="6" type="noConversion"/>
  </si>
  <si>
    <t>여</t>
    <phoneticPr fontId="19" type="noConversion"/>
  </si>
  <si>
    <t>계</t>
    <phoneticPr fontId="6" type="noConversion"/>
  </si>
  <si>
    <t>보건소내외</t>
    <phoneticPr fontId="19" type="noConversion"/>
  </si>
  <si>
    <t>서비스연계 건수</t>
    <phoneticPr fontId="19" type="noConversion"/>
  </si>
  <si>
    <t>No. of connection service of health center inside and out</t>
    <phoneticPr fontId="6" type="noConversion"/>
  </si>
  <si>
    <t>가구원수 Household members</t>
    <phoneticPr fontId="19" type="noConversion"/>
  </si>
  <si>
    <t>화장시설</t>
    <phoneticPr fontId="10" type="noConversion"/>
  </si>
  <si>
    <t>2013</t>
    <phoneticPr fontId="5" type="noConversion"/>
  </si>
  <si>
    <t>19세 이하</t>
    <phoneticPr fontId="19" type="noConversion"/>
  </si>
  <si>
    <t>20~29세</t>
    <phoneticPr fontId="19" type="noConversion"/>
  </si>
  <si>
    <t>30~39세</t>
    <phoneticPr fontId="19" type="noConversion"/>
  </si>
  <si>
    <t>40~49세</t>
    <phoneticPr fontId="19" type="noConversion"/>
  </si>
  <si>
    <t>50~59세</t>
    <phoneticPr fontId="19" type="noConversion"/>
  </si>
  <si>
    <t>60~69세</t>
    <phoneticPr fontId="19" type="noConversion"/>
  </si>
  <si>
    <t>모자보호시설                                                        Maternal and child welfare institution</t>
    <phoneticPr fontId="10" type="noConversion"/>
  </si>
  <si>
    <t>미혼모자 공동생활가정                               Single Mother and Child Joint Living Households</t>
    <phoneticPr fontId="10" type="noConversion"/>
  </si>
  <si>
    <t>모자일시 보호시설                                Temporary Facilities for Housing Mother and Child</t>
    <phoneticPr fontId="19" type="noConversion"/>
  </si>
  <si>
    <t>한  부  모  가  족  시  설</t>
    <phoneticPr fontId="19" type="noConversion"/>
  </si>
  <si>
    <t>Single    parent    family</t>
    <phoneticPr fontId="19" type="noConversion"/>
  </si>
  <si>
    <t>28.여성복지시설(2-2)</t>
    <phoneticPr fontId="10" type="noConversion"/>
  </si>
  <si>
    <t>소 외 여 성  복 지 시 설</t>
    <phoneticPr fontId="19" type="noConversion"/>
  </si>
  <si>
    <t>Umderpriviledged female</t>
    <phoneticPr fontId="19" type="noConversion"/>
  </si>
  <si>
    <t>계                                                                  Sub-total</t>
    <phoneticPr fontId="19" type="noConversion"/>
  </si>
  <si>
    <t>노인복지관</t>
  </si>
  <si>
    <t>경로당</t>
  </si>
  <si>
    <t>노인교실</t>
  </si>
  <si>
    <t>Senior service center</t>
  </si>
  <si>
    <t>Community senior center</t>
  </si>
  <si>
    <t>Senior school</t>
  </si>
  <si>
    <t xml:space="preserve">Year </t>
  </si>
  <si>
    <t xml:space="preserve"> 시설수</t>
  </si>
  <si>
    <t>종사자수  Workers</t>
  </si>
  <si>
    <t>Facilities</t>
  </si>
  <si>
    <t xml:space="preserve">자료 : 사회복지과 </t>
  </si>
  <si>
    <t>연    별</t>
  </si>
  <si>
    <t>시 설 수</t>
  </si>
  <si>
    <t>입소인원 
Admitted person</t>
  </si>
  <si>
    <t>종   사</t>
  </si>
  <si>
    <t>정   원</t>
  </si>
  <si>
    <t>현   원</t>
  </si>
  <si>
    <t>자   수</t>
  </si>
  <si>
    <t>Institution</t>
  </si>
  <si>
    <t>15. 건강보험급여</t>
    <phoneticPr fontId="19" type="noConversion"/>
  </si>
  <si>
    <t>16. 건강보험대상자 진료실적</t>
    <phoneticPr fontId="10" type="noConversion"/>
  </si>
  <si>
    <t>18. 국민연금급여 지급현황</t>
    <phoneticPr fontId="10" type="noConversion"/>
  </si>
  <si>
    <t>20. 국가보훈대상자 취업</t>
    <phoneticPr fontId="10" type="noConversion"/>
  </si>
  <si>
    <t>21. 국가보훈대상자 및 자녀취학</t>
    <phoneticPr fontId="10" type="noConversion"/>
  </si>
  <si>
    <t>22. 노인여가복지시설</t>
    <phoneticPr fontId="19" type="noConversion"/>
  </si>
  <si>
    <t>23.노인주거복지시설</t>
    <phoneticPr fontId="9" type="noConversion"/>
  </si>
  <si>
    <t>24.노인의료복지시설</t>
    <phoneticPr fontId="19" type="noConversion"/>
  </si>
  <si>
    <t>25. 재가노인복지시설</t>
    <phoneticPr fontId="8" type="noConversion"/>
  </si>
  <si>
    <t>26. 국민기초생활보장수급자</t>
    <phoneticPr fontId="10" type="noConversion"/>
  </si>
  <si>
    <t>27.여성복지시설(2-1)</t>
    <phoneticPr fontId="10" type="noConversion"/>
  </si>
  <si>
    <t>28.여성폭력상담</t>
    <phoneticPr fontId="10" type="noConversion"/>
  </si>
  <si>
    <t>29. 소년·소녀가장 현황</t>
    <phoneticPr fontId="10" type="noConversion"/>
  </si>
  <si>
    <t>30. 아동복지시설</t>
    <phoneticPr fontId="7" type="noConversion"/>
  </si>
  <si>
    <t>31. 장애인등록현황</t>
    <phoneticPr fontId="7" type="noConversion"/>
  </si>
  <si>
    <t>33. 저소득 한부모 가족</t>
    <phoneticPr fontId="19" type="noConversion"/>
  </si>
  <si>
    <t>34. 묘지 및 봉안시설(2-1)</t>
    <phoneticPr fontId="10" type="noConversion"/>
  </si>
  <si>
    <t>35. 방문건강관리사업 실적</t>
    <phoneticPr fontId="6" type="noConversion"/>
  </si>
  <si>
    <t>자료 : 보건복지부「보건복지통계연보</t>
    <phoneticPr fontId="10" type="noConversion"/>
  </si>
  <si>
    <t>주   1. 정원기준</t>
    <phoneticPr fontId="10" type="noConversion"/>
  </si>
  <si>
    <t>주   1.  2014 기본 통계연보(2013년 말 기준) 부터 수두, Hib  항목 추가</t>
    <phoneticPr fontId="10" type="noConversion"/>
  </si>
  <si>
    <t>9. 법정전염병발생 및 사망(3-1)</t>
    <phoneticPr fontId="10" type="noConversion"/>
  </si>
  <si>
    <t>주   1. Enterohemorrhagic E. coli</t>
    <phoneticPr fontId="10" type="noConversion"/>
  </si>
  <si>
    <t>남                        Male</t>
    <phoneticPr fontId="19" type="noConversion"/>
  </si>
  <si>
    <t>여                  Female</t>
    <phoneticPr fontId="19" type="noConversion"/>
  </si>
  <si>
    <t>주   1.  2014 기본통계연보(2013년 말 기준)부터 남녀 구분항목 추가</t>
    <phoneticPr fontId="10" type="noConversion"/>
  </si>
  <si>
    <t>당해년도 결핵예방 접종실적
Actual results BCG vaccinationsprevention of tuberculosis the current year</t>
    <phoneticPr fontId="17" type="noConversion"/>
  </si>
  <si>
    <t>…</t>
    <phoneticPr fontId="19" type="noConversion"/>
  </si>
  <si>
    <t>여                       Female</t>
    <phoneticPr fontId="19" type="noConversion"/>
  </si>
  <si>
    <t>주    1. [노령연금-20년 이상 / 노령연금-10년이상~20년미만]항목은 표준화서식정비로 2014 기본통계연보(2013년말기준)부터 추가됨</t>
    <phoneticPr fontId="10" type="noConversion"/>
  </si>
  <si>
    <t>주  1. 표준화서식 정비로 2014 기본통계연보(2013년 기준) 합계에 남여항목 추가</t>
    <phoneticPr fontId="10" type="noConversion"/>
  </si>
  <si>
    <t>주   1. 2012년부터 경로당 신고, 미신고 삭제</t>
    <phoneticPr fontId="19" type="noConversion"/>
  </si>
  <si>
    <t>남</t>
    <phoneticPr fontId="19" type="noConversion"/>
  </si>
  <si>
    <t>여</t>
    <phoneticPr fontId="19" type="noConversion"/>
  </si>
  <si>
    <t>Male</t>
    <phoneticPr fontId="19" type="noConversion"/>
  </si>
  <si>
    <t>Female</t>
    <phoneticPr fontId="19" type="noConversion"/>
  </si>
  <si>
    <t>…</t>
    <phoneticPr fontId="19" type="noConversion"/>
  </si>
  <si>
    <t>…</t>
    <phoneticPr fontId="19" type="noConversion"/>
  </si>
  <si>
    <t>주   1. 표준화서식 정비로 2014 기본통계연보 (2013년말기준) 항목 추가</t>
    <phoneticPr fontId="19" type="noConversion"/>
  </si>
  <si>
    <t>주  1. 표준화서식 정비로 2014 기본통계연보(2013년말기준)부터 남녀 구분항목 추가</t>
    <phoneticPr fontId="10" type="noConversion"/>
  </si>
  <si>
    <t>주  1. 경기통계연보와는 항목이 다른 부분이 있어 통계수치가 다를수 있음</t>
    <phoneticPr fontId="19" type="noConversion"/>
  </si>
  <si>
    <t xml:space="preserve">     2. 표준화서식정비로 2014년 기본통계(2013년말기준)에서 남녀 항목 추가</t>
    <phoneticPr fontId="19" type="noConversion"/>
  </si>
  <si>
    <t>주  1. 경기통계연보와는 항목이 다른 부분이 있어 통계수치가 다를수 있음</t>
    <phoneticPr fontId="19" type="noConversion"/>
  </si>
  <si>
    <t>주  1. 2012부터 70세이상 추가(2011까지는 60세 이상)</t>
    <phoneticPr fontId="19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</si>
  <si>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</si>
  <si>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병     원</t>
    <phoneticPr fontId="10" type="noConversion"/>
  </si>
  <si>
    <r>
      <t>특수병원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</si>
  <si>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Long term care Hospital</t>
  </si>
  <si>
    <r>
      <t>요양병원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</si>
  <si>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t>주    1.보건의료원이하와 군인병원 제외,    2.정신병원, 결핵병원, 나병원 포함</t>
    <phoneticPr fontId="10" type="noConversion"/>
  </si>
  <si>
    <t xml:space="preserve"> Physician  </t>
  </si>
  <si>
    <r>
      <t xml:space="preserve">의   사 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</si>
  <si>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약  사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</si>
  <si>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 xml:space="preserve">       </t>
    <phoneticPr fontId="10" type="noConversion"/>
  </si>
  <si>
    <t>주      1. 의료종사자만 포함,   2. 개인약국 약사제외</t>
    <phoneticPr fontId="10" type="noConversion"/>
  </si>
  <si>
    <r>
      <t>3. 보 건 소 인 력</t>
    </r>
    <r>
      <rPr>
        <b/>
        <vertAlign val="superscript"/>
        <sz val="14"/>
        <rFont val="나눔바른고딕 Light"/>
        <family val="3"/>
        <charset val="129"/>
      </rPr>
      <t>1)</t>
    </r>
  </si>
  <si>
    <t>면허·자격종별</t>
  </si>
  <si>
    <t>By license / qualification</t>
  </si>
  <si>
    <t>면허·자격종별외 Other</t>
  </si>
  <si>
    <t>소계</t>
  </si>
  <si>
    <t>의사</t>
  </si>
  <si>
    <t>치과</t>
  </si>
  <si>
    <t>한의사</t>
  </si>
  <si>
    <t>약사</t>
  </si>
  <si>
    <t>조산사</t>
  </si>
  <si>
    <t>간호사</t>
  </si>
  <si>
    <t>임  상</t>
  </si>
  <si>
    <t>방사선사</t>
  </si>
  <si>
    <t>물  리</t>
  </si>
  <si>
    <t>치  과</t>
  </si>
  <si>
    <t>영양사</t>
  </si>
  <si>
    <t>간   호</t>
  </si>
  <si>
    <t>의   무</t>
  </si>
  <si>
    <t>위생사,위</t>
  </si>
  <si>
    <t>정신</t>
  </si>
  <si>
    <t>정 보</t>
  </si>
  <si>
    <t>응   급</t>
  </si>
  <si>
    <t>소 계</t>
  </si>
  <si>
    <t>보건직</t>
  </si>
  <si>
    <t>행정직</t>
  </si>
  <si>
    <t>기 타</t>
  </si>
  <si>
    <t>Oriental</t>
  </si>
  <si>
    <t>병리사</t>
  </si>
  <si>
    <t>치료사</t>
  </si>
  <si>
    <t>위생사</t>
  </si>
  <si>
    <t>조무사</t>
  </si>
  <si>
    <t>기록사</t>
  </si>
  <si>
    <t>생시험사</t>
  </si>
  <si>
    <t>처 리</t>
  </si>
  <si>
    <t>구조사</t>
  </si>
  <si>
    <t>Admini</t>
  </si>
  <si>
    <t>Physi-</t>
  </si>
  <si>
    <t>medical</t>
  </si>
  <si>
    <t>Phar-</t>
  </si>
  <si>
    <t>Clinic pathology</t>
  </si>
  <si>
    <t>Radiological</t>
  </si>
  <si>
    <t>Physical therapy</t>
  </si>
  <si>
    <t>Dental hygienics technicians</t>
  </si>
  <si>
    <t>Nutrition</t>
  </si>
  <si>
    <t>Nurse</t>
  </si>
  <si>
    <t>Medical
record
technician</t>
  </si>
  <si>
    <t>Medical corpsmen</t>
  </si>
  <si>
    <t>전문</t>
  </si>
  <si>
    <t>기사</t>
  </si>
  <si>
    <t>Emergency rescue specialists</t>
  </si>
  <si>
    <t>Sub</t>
  </si>
  <si>
    <t>health</t>
  </si>
  <si>
    <t>strative</t>
  </si>
  <si>
    <t>Sub-total</t>
  </si>
  <si>
    <t>cians</t>
  </si>
  <si>
    <t>Dentists</t>
  </si>
  <si>
    <t>doctors</t>
  </si>
  <si>
    <t>macists</t>
  </si>
  <si>
    <t>Midwives</t>
  </si>
  <si>
    <t>technicians</t>
  </si>
  <si>
    <t>aids</t>
  </si>
  <si>
    <t>total</t>
  </si>
  <si>
    <t>workers</t>
  </si>
  <si>
    <t>Other</t>
  </si>
  <si>
    <t>2013</t>
  </si>
  <si>
    <t>2014</t>
  </si>
  <si>
    <t>Year</t>
    <phoneticPr fontId="19" type="noConversion"/>
  </si>
  <si>
    <t>연별</t>
    <phoneticPr fontId="19" type="noConversion"/>
  </si>
  <si>
    <t>요원</t>
    <phoneticPr fontId="19" type="noConversion"/>
  </si>
  <si>
    <t xml:space="preserve">무자격자에게 </t>
  </si>
  <si>
    <t xml:space="preserve">면허(업무)범위의 </t>
  </si>
  <si>
    <t>환자 유인</t>
  </si>
  <si>
    <t xml:space="preserve">진료기록 관련 </t>
  </si>
  <si>
    <t>개설불가자</t>
  </si>
  <si>
    <t>의료행위 사주</t>
  </si>
  <si>
    <t xml:space="preserve">의료 행위 </t>
  </si>
  <si>
    <t>위반</t>
  </si>
  <si>
    <t>에게 고용</t>
  </si>
  <si>
    <t>License</t>
  </si>
  <si>
    <t xml:space="preserve"> Allowing unquali-
fied persons to practice</t>
  </si>
  <si>
    <t>Medical care  
without license</t>
  </si>
  <si>
    <t>Illegal attraction 
of patients</t>
  </si>
  <si>
    <t>Violations in 
medical reccords</t>
  </si>
  <si>
    <t>Unethical
behaviors</t>
  </si>
  <si>
    <t>Issuance of false diagnosis statements</t>
  </si>
  <si>
    <t xml:space="preserve"> Hiring of a persn who cannot open practice</t>
  </si>
  <si>
    <t>License
lending</t>
  </si>
  <si>
    <t>revoked</t>
  </si>
  <si>
    <t xml:space="preserve">Year </t>
    <phoneticPr fontId="19" type="noConversion"/>
  </si>
  <si>
    <t>주      1. 2014년 위반현황중 성별감별행위, 진료거부 삭제, 환자유인, 진료기록관련 위반, 개설불가자에게 고용등 추가</t>
    <phoneticPr fontId="19" type="noConversion"/>
  </si>
  <si>
    <t>자료 :  보건소</t>
    <phoneticPr fontId="19" type="noConversion"/>
  </si>
  <si>
    <t>Unit : case</t>
  </si>
  <si>
    <t>무면허, 면허범위</t>
  </si>
  <si>
    <t>신고(허가)</t>
  </si>
  <si>
    <t>준수사항</t>
  </si>
  <si>
    <t xml:space="preserve">진,방관련 </t>
  </si>
  <si>
    <t>비급여</t>
  </si>
  <si>
    <t>명치 및 진료</t>
  </si>
  <si>
    <t>허가취소</t>
  </si>
  <si>
    <t>경고</t>
  </si>
  <si>
    <t>외 의료행위</t>
  </si>
  <si>
    <t>사항 미이행</t>
  </si>
  <si>
    <t>미이행</t>
  </si>
  <si>
    <t>고지위반</t>
  </si>
  <si>
    <t>과목 표시위반</t>
  </si>
  <si>
    <t>Medical practicing without  license</t>
  </si>
  <si>
    <t>Nonexecution
of report 
(certification)</t>
  </si>
  <si>
    <t>Regulation
non-compliance</t>
  </si>
  <si>
    <t>Violation related to diagnosis and prescription</t>
  </si>
  <si>
    <t>Non-payment bill violation</t>
  </si>
  <si>
    <t>Name and treatment category marking violation</t>
  </si>
  <si>
    <t>Illegal advertising</t>
  </si>
  <si>
    <t>또는 폐쇄</t>
  </si>
  <si>
    <t>Practice</t>
  </si>
  <si>
    <t>License revoked</t>
  </si>
  <si>
    <t>ordered</t>
  </si>
  <si>
    <t xml:space="preserve">가. 의료인 등   </t>
  </si>
  <si>
    <t>4. 부정의료업자 단속 실적</t>
    <phoneticPr fontId="19" type="noConversion"/>
  </si>
  <si>
    <t>Regulation for Illegal Medical Practices</t>
    <phoneticPr fontId="19" type="noConversion"/>
  </si>
  <si>
    <t xml:space="preserve">나. 의료기관 </t>
  </si>
  <si>
    <t xml:space="preserve">주       1. 2014년 위반현황중 환자유인, 표방위반, 시설위반, 정원위반 삭제, 신고(허가)사항 미이행, 전,방관련 위반, 비급여고시위반, 명치 </t>
    <phoneticPr fontId="19" type="noConversion"/>
  </si>
  <si>
    <t xml:space="preserve">             및 진료과목 표시위반 등 추가    3) 진단용 방사선 발생장치 설치운영 관련 위반을 의미함. </t>
    <phoneticPr fontId="19" type="noConversion"/>
  </si>
  <si>
    <t>-</t>
    <phoneticPr fontId="19" type="noConversion"/>
  </si>
  <si>
    <t>-</t>
    <phoneticPr fontId="19" type="noConversion"/>
  </si>
  <si>
    <t>처 리 현  황           No. of actions taken</t>
  </si>
  <si>
    <t xml:space="preserve"> 처  리  현  황          No. of actions taken</t>
  </si>
  <si>
    <t>Year</t>
    <phoneticPr fontId="19" type="noConversion"/>
  </si>
  <si>
    <t>연    별</t>
    <phoneticPr fontId="19" type="noConversion"/>
  </si>
  <si>
    <t>2014</t>
    <phoneticPr fontId="10" type="noConversion"/>
  </si>
  <si>
    <t>…</t>
    <phoneticPr fontId="10" type="noConversion"/>
  </si>
  <si>
    <t>…</t>
    <phoneticPr fontId="10" type="noConversion"/>
  </si>
  <si>
    <r>
      <t>수두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</si>
  <si>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 xml:space="preserve">기  타    </t>
    <phoneticPr fontId="10" type="noConversion"/>
  </si>
  <si>
    <r>
      <t>Hib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</si>
  <si>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 xml:space="preserve">당해년도 보건소 결핵검진 실적                     Examination for tuberculosisat health centers the current year   </t>
    <phoneticPr fontId="17" type="noConversion"/>
  </si>
  <si>
    <r>
      <t>11. 보건소 구강보건사업 실적</t>
    </r>
    <r>
      <rPr>
        <b/>
        <sz val="8"/>
        <rFont val="나눔바른고딕 Light"/>
        <family val="3"/>
        <charset val="129"/>
      </rPr>
      <t>1)</t>
    </r>
    <phoneticPr fontId="9" type="noConversion"/>
  </si>
  <si>
    <t>…</t>
    <phoneticPr fontId="6" type="noConversion"/>
  </si>
  <si>
    <t>모자보건관리(신규등록)</t>
  </si>
  <si>
    <t>Maternal and child health care program</t>
  </si>
  <si>
    <t>임산부 등록관리</t>
  </si>
  <si>
    <t>Registered pregnant women</t>
  </si>
  <si>
    <t>남   Male</t>
  </si>
  <si>
    <t>여   Female</t>
  </si>
  <si>
    <t>…</t>
    <phoneticPr fontId="10" type="noConversion"/>
  </si>
  <si>
    <r>
      <t>영유아 등록관리</t>
    </r>
    <r>
      <rPr>
        <vertAlign val="superscript"/>
        <sz val="9"/>
        <rFont val="나눔바른고딕 Light"/>
        <family val="3"/>
        <charset val="129"/>
      </rPr>
      <t>2)</t>
    </r>
    <r>
      <rPr>
        <sz val="9"/>
        <rFont val="나눔바른고딕 Light"/>
        <family val="3"/>
        <charset val="129"/>
      </rPr>
      <t xml:space="preserve">    Registered infants/children</t>
    </r>
  </si>
  <si>
    <t>위생교육                       (식품안전)</t>
    <phoneticPr fontId="19" type="noConversion"/>
  </si>
  <si>
    <t xml:space="preserve"> </t>
  </si>
  <si>
    <t>단위 :개소,명</t>
  </si>
  <si>
    <t>합 계</t>
  </si>
  <si>
    <t>근        로        자</t>
  </si>
  <si>
    <t>공무원, 사립학교 교직원</t>
  </si>
  <si>
    <t>지      역</t>
  </si>
  <si>
    <t>Worker</t>
  </si>
  <si>
    <t>Government employees and private school teachers</t>
  </si>
  <si>
    <t>Self-employeds</t>
  </si>
  <si>
    <t>적용인구  Covered persons</t>
  </si>
  <si>
    <t>사업장</t>
  </si>
  <si>
    <t>적용인구    Covered persons</t>
  </si>
  <si>
    <t>가입자</t>
  </si>
  <si>
    <t>세대주</t>
  </si>
  <si>
    <t xml:space="preserve">  Sub-total</t>
  </si>
  <si>
    <t>남
Male</t>
  </si>
  <si>
    <t>여
Female</t>
  </si>
  <si>
    <t>Workplace</t>
  </si>
  <si>
    <t>Householder</t>
  </si>
  <si>
    <t>자료 : 국민건강보험공단 「건강보험통계연보」</t>
  </si>
  <si>
    <t xml:space="preserve">   계</t>
    <phoneticPr fontId="19" type="noConversion"/>
  </si>
  <si>
    <t xml:space="preserve">Year </t>
    <phoneticPr fontId="19" type="noConversion"/>
  </si>
  <si>
    <t>…</t>
    <phoneticPr fontId="19" type="noConversion"/>
  </si>
  <si>
    <t>17. 국 민 연 금 가 입 자</t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</si>
  <si>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     (20년 이상)                            Old-age-pension                        (over 20years)</t>
    </r>
    <phoneticPr fontId="10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</si>
  <si>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(10년 이상 ~  20년 미만)        </t>
    </r>
    <phoneticPr fontId="10" type="noConversion"/>
  </si>
  <si>
    <t>-</t>
    <phoneticPr fontId="19" type="noConversion"/>
  </si>
  <si>
    <t>주    1.  표준화서식 정비로 2014년 기본통계연보 (2013년12월31일기준) 남여항목 추가</t>
    <phoneticPr fontId="19" type="noConversion"/>
  </si>
  <si>
    <t>자료 : 주민생활지원과</t>
    <phoneticPr fontId="10" type="noConversion"/>
  </si>
  <si>
    <t>자료 : 여성청소년과</t>
    <phoneticPr fontId="9" type="noConversion"/>
  </si>
  <si>
    <t>자료 : 여성청소년과</t>
    <phoneticPr fontId="19" type="noConversion"/>
  </si>
  <si>
    <t>자료 : 여성청소년과</t>
    <phoneticPr fontId="10" type="noConversion"/>
  </si>
  <si>
    <t>자료 : 여성청소년과</t>
    <phoneticPr fontId="7" type="noConversion"/>
  </si>
  <si>
    <t>No.of
facilities</t>
    <phoneticPr fontId="7" type="noConversion"/>
  </si>
  <si>
    <t>Admitted</t>
    <phoneticPr fontId="7" type="noConversion"/>
  </si>
  <si>
    <t>Discharged</t>
    <phoneticPr fontId="7" type="noConversion"/>
  </si>
  <si>
    <t xml:space="preserve">No.of inmates
as of yearend </t>
    <phoneticPr fontId="7" type="noConversion"/>
  </si>
  <si>
    <t>Admitted</t>
    <phoneticPr fontId="7" type="noConversion"/>
  </si>
  <si>
    <t>-</t>
    <phoneticPr fontId="19" type="noConversion"/>
  </si>
  <si>
    <t>주   1. 2014년부터 의정부시와 동두천시 방문건강관리사업 기구 축소에 의해 사업 폐지</t>
    <phoneticPr fontId="19" type="noConversion"/>
  </si>
  <si>
    <t>민간</t>
    <phoneticPr fontId="8" type="noConversion"/>
  </si>
  <si>
    <t>Private</t>
    <phoneticPr fontId="8" type="noConversion"/>
  </si>
  <si>
    <t>법인·단체등</t>
    <phoneticPr fontId="8" type="noConversion"/>
  </si>
  <si>
    <t>사회복지법인</t>
    <phoneticPr fontId="8" type="noConversion"/>
  </si>
  <si>
    <t xml:space="preserve"> society</t>
    <phoneticPr fontId="8" type="noConversion"/>
  </si>
  <si>
    <t>Social welfare</t>
    <phoneticPr fontId="8" type="noConversion"/>
  </si>
  <si>
    <t>Corporation</t>
    <phoneticPr fontId="8" type="noConversion"/>
  </si>
  <si>
    <t>Workshop</t>
    <phoneticPr fontId="8" type="noConversion"/>
  </si>
  <si>
    <t xml:space="preserve">민간  </t>
    <phoneticPr fontId="8" type="noConversion"/>
  </si>
  <si>
    <t>Private</t>
  </si>
  <si>
    <t>2014</t>
    <phoneticPr fontId="5" type="noConversion"/>
  </si>
  <si>
    <t>주   1. 2013년 보육아동수 합계 "남녀" 구분</t>
    <phoneticPr fontId="8" type="noConversion"/>
  </si>
  <si>
    <t>법인·단체등</t>
    <phoneticPr fontId="8" type="noConversion"/>
  </si>
  <si>
    <r>
      <t>합  계</t>
    </r>
    <r>
      <rPr>
        <vertAlign val="superscript"/>
        <sz val="10"/>
        <rFont val="나눔바른고딕 Light"/>
        <family val="3"/>
        <charset val="129"/>
      </rPr>
      <t>1)</t>
    </r>
    <phoneticPr fontId="8" type="noConversion"/>
  </si>
  <si>
    <t>자료 : 농업축산위생과</t>
    <phoneticPr fontId="10" type="noConversion"/>
  </si>
  <si>
    <t>Hotel            businesses</t>
    <phoneticPr fontId="10" type="noConversion"/>
  </si>
  <si>
    <r>
      <t>숙 박 업</t>
    </r>
    <r>
      <rPr>
        <vertAlign val="superscript"/>
        <sz val="10"/>
        <rFont val="나눔바른고딕 Light"/>
        <family val="3"/>
        <charset val="129"/>
      </rPr>
      <t>1)</t>
    </r>
    <phoneticPr fontId="9" type="noConversion"/>
  </si>
  <si>
    <t>건</t>
    <phoneticPr fontId="19" type="noConversion"/>
  </si>
  <si>
    <t>건</t>
    <phoneticPr fontId="19" type="noConversion"/>
  </si>
  <si>
    <t>건</t>
    <phoneticPr fontId="19" type="noConversion"/>
  </si>
  <si>
    <t>명</t>
    <phoneticPr fontId="19" type="noConversion"/>
  </si>
  <si>
    <t>10. 결핵환자 현황 (2-2)</t>
    <phoneticPr fontId="19" type="noConversion"/>
  </si>
  <si>
    <t>Registered Tuberculosis Patients</t>
    <phoneticPr fontId="10" type="noConversion"/>
  </si>
  <si>
    <t>양육시설                                                                                                                                Child bringing up institutions</t>
    <phoneticPr fontId="5" type="noConversion"/>
  </si>
  <si>
    <t>자립지원시설                                                                                                                        Self independence assistance institutions</t>
    <phoneticPr fontId="7" type="noConversion"/>
  </si>
  <si>
    <t xml:space="preserve"> 기  타                                                                                                                                         Others</t>
    <phoneticPr fontId="5" type="noConversion"/>
  </si>
  <si>
    <t>자료 : 여성청소년과</t>
    <phoneticPr fontId="8" type="noConversion"/>
  </si>
  <si>
    <t>13-1. 건강생활 실천교육</t>
    <phoneticPr fontId="19" type="noConversion"/>
  </si>
  <si>
    <t>13.보건교육실적</t>
    <phoneticPr fontId="19" type="noConversion"/>
  </si>
  <si>
    <t>Health Education</t>
    <phoneticPr fontId="19" type="noConversion"/>
  </si>
  <si>
    <t xml:space="preserve"> (Health Life Practics)</t>
  </si>
  <si>
    <t>13-2. 성인병 예방 및 관리 교육</t>
    <phoneticPr fontId="19" type="noConversion"/>
  </si>
  <si>
    <t>(Adult Disease Prevention)(Cont'd)</t>
    <phoneticPr fontId="19" type="noConversion"/>
  </si>
  <si>
    <t xml:space="preserve">Source : Ministry for Health, Welfare and Family Affairs, </t>
    <phoneticPr fontId="10" type="noConversion"/>
  </si>
  <si>
    <t>source : Public Health Center</t>
    <phoneticPr fontId="10" type="noConversion"/>
  </si>
  <si>
    <t>source : Agriculture, Livestock, and Sanitation Dept.</t>
    <phoneticPr fontId="10" type="noConversion"/>
  </si>
  <si>
    <t xml:space="preserve">Source : National Health Insurance Coporation </t>
  </si>
  <si>
    <t>Source : National Pension Corporation</t>
  </si>
  <si>
    <t>Source : Uijeongbu Patriots and Veterans Affairs Agency</t>
    <phoneticPr fontId="7" type="noConversion"/>
  </si>
  <si>
    <t>source : Social Welfare Dept.</t>
    <phoneticPr fontId="19" type="noConversion"/>
  </si>
  <si>
    <t>source : Citizen Welfare Support Dept.</t>
    <phoneticPr fontId="10" type="noConversion"/>
  </si>
  <si>
    <t>source : Woman &amp; Youth Dept.</t>
    <phoneticPr fontId="19" type="noConversion"/>
  </si>
  <si>
    <t>source : Social Welfare Dept.</t>
    <phoneticPr fontId="10" type="noConversion"/>
  </si>
  <si>
    <t>source : Public Health Center</t>
    <phoneticPr fontId="19" type="noConversion"/>
  </si>
  <si>
    <t>자료 : 주민생활지원과</t>
    <phoneticPr fontId="19" type="noConversion"/>
  </si>
  <si>
    <t>Number of Staffs in Health Centers</t>
    <phoneticPr fontId="19" type="noConversion"/>
  </si>
  <si>
    <r>
      <t>위반</t>
    </r>
    <r>
      <rPr>
        <vertAlign val="superscript"/>
        <sz val="10"/>
        <color theme="1"/>
        <rFont val="나눔바른고딕 Light"/>
        <family val="3"/>
        <charset val="129"/>
      </rPr>
      <t>3)</t>
    </r>
  </si>
  <si>
    <r>
      <t>위     반     현   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   No. of violations detected</t>
    </r>
    <phoneticPr fontId="19" type="noConversion"/>
  </si>
  <si>
    <r>
      <t>위  반  현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No. of violations detected</t>
    </r>
    <phoneticPr fontId="19" type="noConversion"/>
  </si>
  <si>
    <t>기타위생용품 제조업                      Others</t>
    <phoneticPr fontId="9" type="noConversion"/>
  </si>
  <si>
    <t>9. 법정전염병발생 및 사망(3-2)</t>
    <phoneticPr fontId="10" type="noConversion"/>
  </si>
  <si>
    <r>
      <t xml:space="preserve">감염증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</si>
  <si>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Hepatitis A</t>
    <phoneticPr fontId="10" type="noConversion"/>
  </si>
  <si>
    <t>A형 간염</t>
    <phoneticPr fontId="10" type="noConversion"/>
  </si>
  <si>
    <t>Hepatitis B</t>
    <phoneticPr fontId="10" type="noConversion"/>
  </si>
  <si>
    <t>Incidents of Communicable Diseases and Deaths (Cont'd)</t>
    <phoneticPr fontId="10" type="noConversion"/>
  </si>
  <si>
    <t>9. 법정전염병발생 및 사망(3-3)</t>
    <phoneticPr fontId="10" type="noConversion"/>
  </si>
  <si>
    <t>Unit : Person, case</t>
    <phoneticPr fontId="19" type="noConversion"/>
  </si>
  <si>
    <t>단위 : 명, 건수</t>
    <phoneticPr fontId="19" type="noConversion"/>
  </si>
  <si>
    <t>Incidents of Communicable Diseases and Deaths(Cont'd)</t>
    <phoneticPr fontId="10" type="noConversion"/>
  </si>
  <si>
    <t>Registered Tuberculosis Patients(Cont'd)</t>
    <phoneticPr fontId="19" type="noConversion"/>
  </si>
  <si>
    <t>12. 모자보건사업실적        Maternal and Child Health Care Activities</t>
    <phoneticPr fontId="10" type="noConversion"/>
  </si>
  <si>
    <t xml:space="preserve"> </t>
    <phoneticPr fontId="19" type="noConversion"/>
  </si>
  <si>
    <t>Unit : person</t>
    <phoneticPr fontId="19" type="noConversion"/>
  </si>
  <si>
    <r>
      <t>가입자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</si>
  <si>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Beneficiaries of Health Insurance</t>
    <phoneticPr fontId="19" type="noConversion"/>
  </si>
  <si>
    <t>14. 건강보험 적용인구</t>
    <phoneticPr fontId="19" type="noConversion"/>
  </si>
  <si>
    <t xml:space="preserve">   계</t>
    <phoneticPr fontId="19" type="noConversion"/>
  </si>
  <si>
    <t xml:space="preserve">가입자 </t>
    <phoneticPr fontId="19" type="noConversion"/>
  </si>
  <si>
    <r>
      <t>피부양자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</si>
  <si>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남                                              Male</t>
    <phoneticPr fontId="19" type="noConversion"/>
  </si>
  <si>
    <t>Veterans &amp; policemen</t>
  </si>
  <si>
    <t>Independence</t>
  </si>
  <si>
    <t>미망인</t>
  </si>
  <si>
    <t>유  족                    Bereaved families</t>
  </si>
  <si>
    <t>기타대상자 (유족 포함)        Other</t>
  </si>
  <si>
    <t>무공보국수훈자</t>
  </si>
  <si>
    <t>4.19 부상,공로자</t>
  </si>
  <si>
    <t>특별공로자및특별공로상이자</t>
  </si>
  <si>
    <t>순국</t>
  </si>
  <si>
    <t>전몰, 전상, 순직, 공상 군경(2)</t>
  </si>
  <si>
    <t>재일학도의용군인</t>
  </si>
  <si>
    <t>4.19부상,공로자</t>
  </si>
  <si>
    <t>순직공무원</t>
  </si>
  <si>
    <t>특별공로</t>
  </si>
  <si>
    <t>지원대상자</t>
  </si>
  <si>
    <t>5.18민주</t>
  </si>
  <si>
    <t>특수임무</t>
  </si>
  <si>
    <t xml:space="preserve">  Grand </t>
  </si>
  <si>
    <t>Recipients of the order of military</t>
  </si>
  <si>
    <t>Student volunteer in japan who</t>
  </si>
  <si>
    <t>Deceased·wounded activists of  the April 19th revolution</t>
  </si>
  <si>
    <t>Public officials disabled on duty</t>
  </si>
  <si>
    <t>Deceased special contributors to national and social development</t>
  </si>
  <si>
    <t>애국</t>
  </si>
  <si>
    <t>Recipients of the
 order of military
merit or national
 security merit</t>
  </si>
  <si>
    <t>Student volunteer in japan who participated in the korean war</t>
  </si>
  <si>
    <t xml:space="preserve">Public officials </t>
  </si>
  <si>
    <t>순직자(3)</t>
  </si>
  <si>
    <t>자유상</t>
  </si>
  <si>
    <t>유공자(5)</t>
  </si>
  <si>
    <t>수행자(6)</t>
  </si>
  <si>
    <t>fighters</t>
  </si>
  <si>
    <t>died or disabled on duty</t>
  </si>
  <si>
    <t>merit or national security merit</t>
  </si>
  <si>
    <t>participated in the korean war</t>
  </si>
  <si>
    <t>지사(1)</t>
  </si>
  <si>
    <t>Minor children</t>
  </si>
  <si>
    <t>died on duty</t>
  </si>
  <si>
    <t>이자(4)</t>
  </si>
  <si>
    <t>Beneficiaries</t>
  </si>
  <si>
    <t>주 : (1) Bereaved families of patriots or Independence fighters     (2) Bereaved families of Veterans &amp; policemen died or disabled on duty/in action</t>
  </si>
  <si>
    <t xml:space="preserve">     (4) A veteran who had been living in Japan and who volunteered and participated in the korean war between June 25, 1950 and July 27, 1957</t>
  </si>
  <si>
    <t xml:space="preserve">     (5) Persons of distinguished services in the Gwangju democratization movement (광주민주유공자⇒5.18민주유공자)    (6) Attendant special mission</t>
  </si>
  <si>
    <t xml:space="preserve">     (3) Deceased special contributors to national and social development  </t>
    <phoneticPr fontId="19" type="noConversion"/>
  </si>
  <si>
    <t xml:space="preserve">Year </t>
    <phoneticPr fontId="19" type="noConversion"/>
  </si>
  <si>
    <r>
      <t>합    계</t>
    </r>
    <r>
      <rPr>
        <vertAlign val="superscript"/>
        <sz val="10"/>
        <rFont val="나눔바른고딕 Light"/>
        <family val="3"/>
        <charset val="129"/>
      </rPr>
      <t>1)</t>
    </r>
  </si>
  <si>
    <t xml:space="preserve">주  1. 2012년 합계 '남녀' 구분   </t>
    <phoneticPr fontId="19" type="noConversion"/>
  </si>
  <si>
    <t>자료 : 의정부 보훈지청</t>
    <phoneticPr fontId="19" type="noConversion"/>
  </si>
  <si>
    <t>Source : Uijeongbu Patriots and Veterans Affairs Agency</t>
    <phoneticPr fontId="19" type="noConversion"/>
  </si>
  <si>
    <t>19. 국가보훈대상자(2-1)</t>
    <phoneticPr fontId="19" type="noConversion"/>
  </si>
  <si>
    <t>Number of Patriots and Veterans</t>
  </si>
  <si>
    <t>19. 국가보훈대상자(2-2)</t>
    <phoneticPr fontId="19" type="noConversion"/>
  </si>
  <si>
    <t>Number of Patriots and Veterans(Cont'd)</t>
    <phoneticPr fontId="19" type="noConversion"/>
  </si>
  <si>
    <t>Senior Leisure Service Facilities</t>
    <phoneticPr fontId="19" type="noConversion"/>
  </si>
  <si>
    <t>Senior Home Service Facilities</t>
    <phoneticPr fontId="9" type="noConversion"/>
  </si>
  <si>
    <t>Senior Medical Service Facilities</t>
    <phoneticPr fontId="19" type="noConversion"/>
  </si>
  <si>
    <t xml:space="preserve">                             합     계     (Total)         </t>
    <phoneticPr fontId="19" type="noConversion"/>
  </si>
  <si>
    <t>노인요양시설  (Nursing)</t>
    <phoneticPr fontId="19" type="noConversion"/>
  </si>
  <si>
    <t>노인요양공동생활가정  (Nursing cohabitation)</t>
    <phoneticPr fontId="19" type="noConversion"/>
  </si>
  <si>
    <t>미혼모자시설                                                                         Single Mother and Child Facilities</t>
    <phoneticPr fontId="10" type="noConversion"/>
  </si>
  <si>
    <t>Women's Welfare Institutions</t>
  </si>
  <si>
    <t>성폭력피해자보호시설                                                                     Facilities for Victims of Sexual Violence</t>
    <phoneticPr fontId="10" type="noConversion"/>
  </si>
  <si>
    <t>가정폭력피해자보호시설                                                        Facilities for Victims of Domestic Violence</t>
    <phoneticPr fontId="10" type="noConversion"/>
  </si>
  <si>
    <t>성매매피해자지원시설                                                                        Facilities for Victims of Prostitution</t>
    <phoneticPr fontId="10" type="noConversion"/>
  </si>
  <si>
    <t xml:space="preserve">계                                                                                                                      Sub-total </t>
    <phoneticPr fontId="19" type="noConversion"/>
  </si>
  <si>
    <t>Unit : number, case</t>
    <phoneticPr fontId="10" type="noConversion"/>
  </si>
  <si>
    <t>부랑인시설(남성전용)                                                                              Homeless institutions(men)</t>
    <phoneticPr fontId="7" type="noConversion"/>
  </si>
  <si>
    <t>부랑인시설(전용여성) Homeless institutions(women)</t>
    <phoneticPr fontId="7" type="noConversion"/>
  </si>
  <si>
    <t xml:space="preserve">     2. 2012년부터 노인복지관 종사자수로 변경</t>
    <phoneticPr fontId="19" type="noConversion"/>
  </si>
  <si>
    <t>-</t>
    <phoneticPr fontId="19" type="noConversion"/>
  </si>
  <si>
    <t>-</t>
    <phoneticPr fontId="19" type="noConversion"/>
  </si>
  <si>
    <t>…</t>
    <phoneticPr fontId="19" type="noConversion"/>
  </si>
  <si>
    <t>…</t>
    <phoneticPr fontId="19" type="noConversion"/>
  </si>
  <si>
    <t>손톱발톱
Nail&amp;Toenail</t>
    <phoneticPr fontId="9" type="noConversion"/>
  </si>
  <si>
    <t>주    1. 관광호텔을 포함한 수치임.</t>
    <phoneticPr fontId="10" type="noConversion"/>
  </si>
  <si>
    <t>화장,분장4)
Makeup</t>
    <phoneticPr fontId="9" type="noConversion"/>
  </si>
  <si>
    <t>미용업3)  Beauty shops</t>
    <phoneticPr fontId="9" type="noConversion"/>
  </si>
  <si>
    <t xml:space="preserve">주 : 1. 2015년 통계표 명칭변경(부랑인시설 → 노숙인 생활시설수 및 생활인원현황) 및 세부항목 전체변경(법개정) </t>
    <phoneticPr fontId="7" type="noConversion"/>
  </si>
  <si>
    <t>자료 : 주민생활지원과</t>
    <phoneticPr fontId="7" type="noConversion"/>
  </si>
  <si>
    <t>Homeless and Their Inmates by City / Province</t>
    <phoneticPr fontId="7" type="noConversion"/>
  </si>
  <si>
    <t>…</t>
    <phoneticPr fontId="10" type="noConversion"/>
  </si>
  <si>
    <t>...</t>
    <phoneticPr fontId="10" type="noConversion"/>
  </si>
  <si>
    <t>...</t>
    <phoneticPr fontId="10" type="noConversion"/>
  </si>
  <si>
    <t>...</t>
    <phoneticPr fontId="10" type="noConversion"/>
  </si>
  <si>
    <t>...</t>
    <phoneticPr fontId="19" type="noConversion"/>
  </si>
  <si>
    <t>2015</t>
    <phoneticPr fontId="10" type="noConversion"/>
  </si>
  <si>
    <t>2016</t>
    <phoneticPr fontId="10" type="noConversion"/>
  </si>
  <si>
    <t>2015</t>
    <phoneticPr fontId="10" type="noConversion"/>
  </si>
  <si>
    <t>2015</t>
    <phoneticPr fontId="10" type="noConversion"/>
  </si>
  <si>
    <t>신증후군출혈열</t>
    <phoneticPr fontId="25" type="noConversion"/>
  </si>
  <si>
    <t xml:space="preserve">Hemorrhagic </t>
    <phoneticPr fontId="25" type="noConversion"/>
  </si>
  <si>
    <t>fever with</t>
    <phoneticPr fontId="25" type="noConversion"/>
  </si>
  <si>
    <t>renal syndrome</t>
    <phoneticPr fontId="25" type="noConversion"/>
  </si>
  <si>
    <t>실패 후 
재치료자
Treatment
after failure</t>
    <phoneticPr fontId="17" type="noConversion"/>
  </si>
  <si>
    <t>...</t>
    <phoneticPr fontId="19" type="noConversion"/>
  </si>
  <si>
    <t>...</t>
    <phoneticPr fontId="19" type="noConversion"/>
  </si>
  <si>
    <t>이전치료 결과 불명확
Results to
the previous
value</t>
    <phoneticPr fontId="17" type="noConversion"/>
  </si>
  <si>
    <t>재치료자 Retreatment</t>
    <phoneticPr fontId="19" type="noConversion"/>
  </si>
  <si>
    <t>과거치료여부 불명확
Unclear
whether it
is past cure</t>
    <phoneticPr fontId="122" type="noConversion"/>
  </si>
  <si>
    <t>2015</t>
    <phoneticPr fontId="19" type="noConversion"/>
  </si>
  <si>
    <t>2016</t>
    <phoneticPr fontId="19" type="noConversion"/>
  </si>
  <si>
    <t>2015</t>
    <phoneticPr fontId="10" type="noConversion"/>
  </si>
  <si>
    <t>2016</t>
    <phoneticPr fontId="10" type="noConversion"/>
  </si>
  <si>
    <r>
      <t>32. 노숙인 생활시설수 및 생활인원 현황시설</t>
    </r>
    <r>
      <rPr>
        <b/>
        <vertAlign val="superscript"/>
        <sz val="14"/>
        <rFont val="나눔바른고딕 Light"/>
        <family val="3"/>
        <charset val="129"/>
      </rPr>
      <t>1)</t>
    </r>
    <phoneticPr fontId="7" type="noConversion"/>
  </si>
  <si>
    <t>2015</t>
    <phoneticPr fontId="8" type="noConversion"/>
  </si>
  <si>
    <t>2016</t>
    <phoneticPr fontId="8" type="noConversion"/>
  </si>
  <si>
    <t xml:space="preserve">Childcare Facilities </t>
    <phoneticPr fontId="8" type="noConversion"/>
  </si>
  <si>
    <r>
      <t>보육아동수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 Accommodated children</t>
    </r>
    <phoneticPr fontId="8" type="noConversion"/>
  </si>
  <si>
    <r>
      <t>어린이집수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  Childcare Facilities</t>
    </r>
    <phoneticPr fontId="8" type="noConversion"/>
  </si>
  <si>
    <t xml:space="preserve">        2. 2014년 법인 →사회복지법인으로 변경, 법인·단체등 추가</t>
    <phoneticPr fontId="8" type="noConversion"/>
  </si>
  <si>
    <t xml:space="preserve">        3. 2016년 용어변경(보육시설→어린이집), (부모협동→협동)</t>
    <phoneticPr fontId="8" type="noConversion"/>
  </si>
  <si>
    <r>
      <t>36. 어린이집</t>
    </r>
    <r>
      <rPr>
        <b/>
        <vertAlign val="superscript"/>
        <sz val="14"/>
        <rFont val="나눔바른고딕 Light"/>
        <family val="3"/>
        <charset val="129"/>
      </rPr>
      <t>3)</t>
    </r>
    <phoneticPr fontId="8" type="noConversion"/>
  </si>
  <si>
    <r>
      <t>협동</t>
    </r>
    <r>
      <rPr>
        <vertAlign val="superscript"/>
        <sz val="10"/>
        <rFont val="나눔바른고딕 Light"/>
        <family val="3"/>
        <charset val="129"/>
      </rPr>
      <t>3)</t>
    </r>
    <phoneticPr fontId="8" type="noConversion"/>
  </si>
  <si>
    <t>2015</t>
    <phoneticPr fontId="8" type="noConversion"/>
  </si>
  <si>
    <t>2016</t>
    <phoneticPr fontId="8" type="noConversion"/>
  </si>
  <si>
    <r>
      <t>총 수급자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</si>
  <si>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주  1. 총수급자의 가구는 일반, 특례수급자만 인원은 일반, 시설, 특례수급자 포함.</t>
    <phoneticPr fontId="10" type="noConversion"/>
  </si>
  <si>
    <t>연 별</t>
    <phoneticPr fontId="10" type="noConversion"/>
  </si>
  <si>
    <t>…</t>
    <phoneticPr fontId="6" type="noConversion"/>
  </si>
  <si>
    <t>제4군 및 지정감염병</t>
    <phoneticPr fontId="10" type="noConversion"/>
  </si>
  <si>
    <t xml:space="preserve">주   1. 보건소, 이동진료, (특수)학교의 실적 포함.  </t>
    <phoneticPr fontId="9" type="noConversion"/>
  </si>
  <si>
    <t>주   1. 약국의 처방조제 내원일수는 합계의 내원일수에서 제외함</t>
    <phoneticPr fontId="19" type="noConversion"/>
  </si>
  <si>
    <t xml:space="preserve">      2. 내원일수 = 입원일수 + 외래일수 + 처방전없이 제조하기 위한 약국방문건수</t>
    <phoneticPr fontId="19" type="noConversion"/>
  </si>
  <si>
    <t>주  1. 표준화 서식 정비에 따라 2014 기본통계연보(2013년 말 기준)부터 남녀 구분항목</t>
    <phoneticPr fontId="19" type="noConversion"/>
  </si>
  <si>
    <t>주  1. [재가지원서비스]항목은 표준화서식정비로 2014기본 통계연보(2013년말기준)부터 추가됨</t>
    <phoneticPr fontId="19" type="noConversion"/>
  </si>
  <si>
    <t>Unit : Person, case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</si>
</sst>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_);[Red]\(0\)"/>
    <numFmt numFmtId="179" formatCode="0;\-0;\-"/>
    <numFmt numFmtId="180" formatCode="??0;\-??0;\-"/>
    <numFmt numFmtId="181" formatCode="?0;\-?0;\-"/>
    <numFmt numFmtId="182" formatCode="??,??0;\-??,??0;\-"/>
    <numFmt numFmtId="183" formatCode="?,??0;\-?,??0;\-"/>
    <numFmt numFmtId="184" formatCode="#,##0.0"/>
    <numFmt numFmtId="185" formatCode="#,##0_);[Red]\(#,##0\)"/>
    <numFmt numFmtId="186" formatCode="_ * #,##0.00_ ;_ * \-#,##0.00_ ;_ * &quot;-&quot;??_ ;_ @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#,##0;\-#,##0;&quot;-&quot;;@"/>
    <numFmt numFmtId="198" formatCode="_-&quot;₩&quot;* #,##0_-;&quot;₩&quot;&quot;₩&quot;&quot;₩&quot;&quot;₩&quot;&quot;₩&quot;&quot;₩&quot;&quot;₩&quot;&quot;₩&quot;&quot;₩&quot;\-&quot;₩&quot;* #,##0_-;_-&quot;₩&quot;* &quot;-&quot;_-;_-@_-"/>
    <numFmt numFmtId="199" formatCode="\$#.00"/>
    <numFmt numFmtId="200" formatCode="_ * #,##0.00_ ;_ * &quot;₩&quot;&quot;₩&quot;&quot;₩&quot;&quot;₩&quot;&quot;₩&quot;&quot;₩&quot;&quot;₩&quot;&quot;₩&quot;&quot;₩&quot;\-#,##0.00_ ;_ * &quot;-&quot;??_ ;_ @_ "/>
    <numFmt numFmtId="20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2" formatCode="#,"/>
    <numFmt numFmtId="203" formatCode="%#.00"/>
    <numFmt numFmtId="204" formatCode="0%_);\(0%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#,##0;\-#,##0;&quot;-&quot;"/>
  </numFmts>
  <fonts count="123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"/>
      <family val="1"/>
      <charset val="129"/>
    </font>
    <font>
      <sz val="12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Arial Narrow"/>
      <family val="2"/>
    </font>
    <font>
      <sz val="8"/>
      <name val="바탕체"/>
      <family val="1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4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8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10"/>
      <color theme="1"/>
      <name val="바탕"/>
      <family val="1"/>
      <charset val="129"/>
    </font>
    <font>
      <b/>
      <sz val="10"/>
      <color theme="1"/>
      <name val="바탕"/>
      <family val="1"/>
      <charset val="129"/>
    </font>
    <font>
      <b/>
      <sz val="10"/>
      <color indexed="4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1"/>
      <color indexed="8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theme="1"/>
      <name val="맑은 고딕"/>
      <family val="3"/>
      <charset val="129"/>
      <scheme val="major"/>
    </font>
    <font>
      <sz val="8.5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9"/>
      <name val="맑은 고딕"/>
      <family val="3"/>
      <charset val="129"/>
      <scheme val="major"/>
    </font>
    <font>
      <u/>
      <sz val="10"/>
      <color indexed="14"/>
      <name val="돋움체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0EBD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81">
    <xf numFmtId="0" fontId="0" fillId="0" borderId="0"/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8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/>
    <xf numFmtId="0" fontId="24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20" fillId="0" borderId="0"/>
    <xf numFmtId="0" fontId="29" fillId="0" borderId="0"/>
    <xf numFmtId="0" fontId="25" fillId="0" borderId="0"/>
    <xf numFmtId="0" fontId="26" fillId="0" borderId="0"/>
    <xf numFmtId="17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1" fillId="0" borderId="0" applyFill="0" applyBorder="0" applyAlignment="0" applyProtection="0"/>
    <xf numFmtId="2" fontId="31" fillId="0" borderId="0" applyFill="0" applyBorder="0" applyAlignment="0" applyProtection="0"/>
    <xf numFmtId="0" fontId="32" fillId="0" borderId="1" applyNumberFormat="0" applyAlignment="0" applyProtection="0">
      <alignment horizontal="left" vertical="center"/>
    </xf>
    <xf numFmtId="0" fontId="32" fillId="0" borderId="2">
      <alignment horizontal="left" vertical="center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1" fillId="0" borderId="3" applyNumberFormat="0" applyFill="0" applyAlignment="0" applyProtection="0"/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4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1" fillId="0" borderId="0"/>
    <xf numFmtId="0" fontId="40" fillId="0" borderId="0" applyNumberFormat="0" applyFill="0" applyBorder="0" applyAlignment="0" applyProtection="0">
      <alignment vertical="center"/>
    </xf>
    <xf numFmtId="0" fontId="41" fillId="23" borderId="6" applyNumberFormat="0" applyAlignment="0" applyProtection="0">
      <alignment vertical="center"/>
    </xf>
    <xf numFmtId="0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Protection="0"/>
    <xf numFmtId="0" fontId="16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5" fillId="0" borderId="0"/>
    <xf numFmtId="0" fontId="51" fillId="0" borderId="0">
      <alignment vertical="center"/>
    </xf>
    <xf numFmtId="0" fontId="32" fillId="0" borderId="68">
      <alignment horizontal="left" vertical="center"/>
    </xf>
    <xf numFmtId="0" fontId="52" fillId="0" borderId="0">
      <alignment vertical="center"/>
    </xf>
    <xf numFmtId="0" fontId="4" fillId="0" borderId="0">
      <alignment vertical="center"/>
    </xf>
    <xf numFmtId="0" fontId="52" fillId="0" borderId="0">
      <alignment vertical="center"/>
    </xf>
    <xf numFmtId="0" fontId="3" fillId="0" borderId="0">
      <alignment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59" fillId="0" borderId="0" applyFill="0" applyAlignment="0"/>
    <xf numFmtId="42" fontId="16" fillId="0" borderId="0" applyFont="0" applyFill="0" applyBorder="0" applyAlignment="0" applyProtection="0"/>
    <xf numFmtId="0" fontId="58" fillId="0" borderId="0" applyFill="0" applyAlignment="0"/>
    <xf numFmtId="0" fontId="60" fillId="0" borderId="0" applyNumberFormat="0" applyFill="0" applyBorder="0" applyAlignment="0" applyProtection="0"/>
    <xf numFmtId="0" fontId="5" fillId="0" borderId="0"/>
    <xf numFmtId="0" fontId="51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2" fillId="0" borderId="0"/>
    <xf numFmtId="4" fontId="63" fillId="0" borderId="0">
      <protection locked="0"/>
    </xf>
    <xf numFmtId="198" fontId="16" fillId="0" borderId="0"/>
    <xf numFmtId="199" fontId="63" fillId="0" borderId="0">
      <protection locked="0"/>
    </xf>
    <xf numFmtId="200" fontId="16" fillId="0" borderId="0"/>
    <xf numFmtId="0" fontId="31" fillId="0" borderId="0" applyProtection="0"/>
    <xf numFmtId="201" fontId="16" fillId="0" borderId="0"/>
    <xf numFmtId="0" fontId="64" fillId="0" borderId="0" applyFont="0" applyFill="0" applyBorder="0" applyAlignment="0" applyProtection="0"/>
    <xf numFmtId="2" fontId="31" fillId="0" borderId="0" applyProtection="0"/>
    <xf numFmtId="38" fontId="65" fillId="36" borderId="0" applyNumberFormat="0" applyBorder="0" applyAlignment="0" applyProtection="0"/>
    <xf numFmtId="0" fontId="66" fillId="0" borderId="0">
      <alignment horizontal="left"/>
    </xf>
    <xf numFmtId="14" fontId="67" fillId="37" borderId="75">
      <alignment horizontal="center" vertical="center" wrapText="1"/>
    </xf>
    <xf numFmtId="0" fontId="33" fillId="0" borderId="0" applyProtection="0"/>
    <xf numFmtId="0" fontId="32" fillId="0" borderId="0" applyProtection="0"/>
    <xf numFmtId="10" fontId="65" fillId="36" borderId="45" applyNumberFormat="0" applyBorder="0" applyAlignment="0" applyProtection="0"/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68" fillId="0" borderId="75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2" fontId="16" fillId="0" borderId="0"/>
    <xf numFmtId="0" fontId="5" fillId="0" borderId="0"/>
    <xf numFmtId="203" fontId="63" fillId="0" borderId="0">
      <protection locked="0"/>
    </xf>
    <xf numFmtId="204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203" fontId="63" fillId="0" borderId="0">
      <protection locked="0"/>
    </xf>
    <xf numFmtId="0" fontId="68" fillId="0" borderId="0"/>
    <xf numFmtId="0" fontId="69" fillId="0" borderId="0" applyFill="0" applyBorder="0" applyProtection="0">
      <alignment horizontal="left" vertical="top"/>
    </xf>
    <xf numFmtId="0" fontId="70" fillId="0" borderId="0" applyFill="0" applyBorder="0" applyProtection="0">
      <alignment horizontal="centerContinuous" vertical="center"/>
    </xf>
    <xf numFmtId="0" fontId="12" fillId="36" borderId="0" applyFill="0" applyBorder="0" applyProtection="0">
      <alignment horizontal="center" vertical="center"/>
    </xf>
    <xf numFmtId="0" fontId="31" fillId="0" borderId="3" applyProtection="0"/>
    <xf numFmtId="205" fontId="13" fillId="0" borderId="0" applyFont="0" applyFill="0" applyBorder="0" applyAlignment="0" applyProtection="0">
      <alignment horizontal="right"/>
    </xf>
    <xf numFmtId="0" fontId="61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61" fillId="4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38" fontId="12" fillId="0" borderId="0"/>
    <xf numFmtId="0" fontId="7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2" fillId="44" borderId="76" applyNumberFormat="0" applyAlignment="0" applyProtection="0">
      <alignment vertical="center"/>
    </xf>
    <xf numFmtId="0" fontId="34" fillId="20" borderId="4" applyNumberFormat="0" applyAlignment="0" applyProtection="0">
      <alignment vertical="center"/>
    </xf>
    <xf numFmtId="206" fontId="5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38" fontId="74" fillId="0" borderId="0"/>
    <xf numFmtId="0" fontId="75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3" fontId="76" fillId="0" borderId="77">
      <alignment horizontal="center"/>
    </xf>
    <xf numFmtId="0" fontId="63" fillId="0" borderId="0">
      <protection locked="0"/>
    </xf>
    <xf numFmtId="0" fontId="6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34" fillId="46" borderId="78" applyNumberFormat="0" applyFont="0" applyAlignment="0" applyProtection="0">
      <alignment vertical="center"/>
    </xf>
    <xf numFmtId="0" fontId="34" fillId="21" borderId="5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4" fillId="36" borderId="0" applyFill="0" applyBorder="0" applyProtection="0">
      <alignment horizontal="right"/>
    </xf>
    <xf numFmtId="10" fontId="74" fillId="0" borderId="0" applyFill="0" applyBorder="0" applyProtection="0">
      <alignment horizontal="right"/>
    </xf>
    <xf numFmtId="9" fontId="34" fillId="0" borderId="0" applyFont="0" applyFill="0" applyBorder="0" applyAlignment="0" applyProtection="0">
      <alignment vertical="center"/>
    </xf>
    <xf numFmtId="0" fontId="79" fillId="4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1" fillId="48" borderId="79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57" fillId="0" borderId="0">
      <alignment vertical="center"/>
    </xf>
    <xf numFmtId="193" fontId="82" fillId="0" borderId="0">
      <alignment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30" fillId="0" borderId="0"/>
    <xf numFmtId="0" fontId="3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 applyFont="0" applyFill="0" applyProtection="0"/>
    <xf numFmtId="0" fontId="30" fillId="0" borderId="0" applyFont="0" applyFill="0" applyBorder="0" applyAlignment="0" applyProtection="0"/>
    <xf numFmtId="0" fontId="83" fillId="0" borderId="80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84" fillId="0" borderId="8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85" fillId="49" borderId="76" applyNumberFormat="0" applyAlignment="0" applyProtection="0">
      <alignment vertical="center"/>
    </xf>
    <xf numFmtId="0" fontId="34" fillId="7" borderId="4" applyNumberFormat="0" applyAlignment="0" applyProtection="0">
      <alignment vertical="center"/>
    </xf>
    <xf numFmtId="4" fontId="63" fillId="0" borderId="0">
      <protection locked="0"/>
    </xf>
    <xf numFmtId="4" fontId="63" fillId="0" borderId="0">
      <protection locked="0"/>
    </xf>
    <xf numFmtId="207" fontId="5" fillId="0" borderId="0">
      <protection locked="0"/>
    </xf>
    <xf numFmtId="0" fontId="86" fillId="0" borderId="82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87" fillId="0" borderId="8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88" fillId="0" borderId="8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90" fillId="5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91" fillId="44" borderId="85" applyNumberFormat="0" applyAlignment="0" applyProtection="0">
      <alignment vertical="center"/>
    </xf>
    <xf numFmtId="0" fontId="34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74" fillId="36" borderId="0" applyFill="0" applyBorder="0" applyProtection="0">
      <alignment horizontal="right"/>
    </xf>
    <xf numFmtId="186" fontId="5" fillId="0" borderId="0" applyFont="0" applyFill="0" applyBorder="0" applyAlignment="0" applyProtection="0"/>
    <xf numFmtId="208" fontId="5" fillId="0" borderId="0">
      <protection locked="0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3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6" fillId="0" borderId="0"/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0" fillId="0" borderId="0"/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" fillId="0" borderId="0"/>
    <xf numFmtId="0" fontId="5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9" fillId="0" borderId="0" applyFill="0" applyAlignment="0"/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2" fillId="0" borderId="0" applyNumberFormat="0" applyFill="0" applyBorder="0" applyAlignment="0" applyProtection="0">
      <alignment vertical="top"/>
      <protection locked="0"/>
    </xf>
    <xf numFmtId="0" fontId="63" fillId="0" borderId="24">
      <protection locked="0"/>
    </xf>
    <xf numFmtId="0" fontId="63" fillId="0" borderId="24">
      <protection locked="0"/>
    </xf>
    <xf numFmtId="209" fontId="5" fillId="0" borderId="0">
      <protection locked="0"/>
    </xf>
    <xf numFmtId="210" fontId="5" fillId="0" borderId="0">
      <protection locked="0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5" fillId="0" borderId="0"/>
    <xf numFmtId="0" fontId="34" fillId="20" borderId="95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32" fillId="0" borderId="68">
      <alignment horizontal="left" vertical="center"/>
    </xf>
    <xf numFmtId="0" fontId="32" fillId="0" borderId="2">
      <alignment horizontal="left" vertical="center"/>
    </xf>
    <xf numFmtId="0" fontId="52" fillId="0" borderId="0">
      <alignment vertical="center"/>
    </xf>
    <xf numFmtId="0" fontId="2" fillId="0" borderId="0">
      <alignment vertical="center"/>
    </xf>
    <xf numFmtId="0" fontId="52" fillId="0" borderId="0">
      <alignment vertical="center"/>
    </xf>
    <xf numFmtId="0" fontId="2" fillId="0" borderId="0">
      <alignment vertical="center"/>
    </xf>
    <xf numFmtId="0" fontId="34" fillId="20" borderId="89" applyNumberForma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2" fillId="0" borderId="68">
      <alignment horizontal="left"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32" fillId="0" borderId="68">
      <alignment horizontal="left"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2" fillId="0" borderId="96">
      <alignment horizontal="left"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1" borderId="100" applyNumberFormat="0" applyFon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2" fillId="0" borderId="117">
      <alignment horizontal="left"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17">
      <alignment horizontal="left"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0" borderId="102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2" fillId="0" borderId="103">
      <alignment horizontal="left"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2" fillId="0" borderId="117">
      <alignment horizontal="left"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2" fillId="0" borderId="103">
      <alignment horizontal="left" vertical="center"/>
    </xf>
    <xf numFmtId="0" fontId="34" fillId="0" borderId="115" applyNumberFormat="0" applyFill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5" fillId="0" borderId="0"/>
    <xf numFmtId="0" fontId="6" fillId="0" borderId="0"/>
  </cellStyleXfs>
  <cellXfs count="2007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15" fillId="0" borderId="0" xfId="0" applyFont="1" applyBorder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13" xfId="0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176" fontId="13" fillId="0" borderId="18" xfId="232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176" fontId="13" fillId="0" borderId="0" xfId="232" applyFont="1" applyFill="1" applyBorder="1" applyAlignment="1">
      <alignment horizontal="right" vertical="center"/>
    </xf>
    <xf numFmtId="176" fontId="13" fillId="0" borderId="0" xfId="232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Continuous" vertical="center"/>
    </xf>
    <xf numFmtId="0" fontId="13" fillId="0" borderId="13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7" fillId="0" borderId="0" xfId="0" applyFont="1" applyFill="1"/>
    <xf numFmtId="0" fontId="5" fillId="0" borderId="0" xfId="0" applyFont="1" applyFill="1"/>
    <xf numFmtId="0" fontId="13" fillId="0" borderId="37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Border="1" applyAlignment="1"/>
    <xf numFmtId="0" fontId="13" fillId="0" borderId="37" xfId="0" applyFont="1" applyFill="1" applyBorder="1" applyAlignment="1"/>
    <xf numFmtId="0" fontId="13" fillId="0" borderId="0" xfId="0" quotePrefix="1" applyFont="1" applyFill="1" applyBorder="1" applyAlignment="1">
      <alignment horizontal="center" vertical="center"/>
    </xf>
    <xf numFmtId="176" fontId="13" fillId="0" borderId="0" xfId="232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left" vertical="center"/>
    </xf>
    <xf numFmtId="0" fontId="13" fillId="0" borderId="0" xfId="219" applyFont="1" applyFill="1" applyAlignment="1">
      <alignment horizontal="center" vertical="center"/>
    </xf>
    <xf numFmtId="41" fontId="13" fillId="0" borderId="18" xfId="0" applyNumberFormat="1" applyFont="1" applyFill="1" applyBorder="1" applyAlignment="1">
      <alignment vertical="center"/>
    </xf>
    <xf numFmtId="41" fontId="13" fillId="0" borderId="18" xfId="0" applyNumberFormat="1" applyFont="1" applyFill="1" applyBorder="1" applyAlignment="1">
      <alignment horizontal="right" vertical="center"/>
    </xf>
    <xf numFmtId="0" fontId="14" fillId="0" borderId="14" xfId="0" quotePrefix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177" fontId="13" fillId="0" borderId="0" xfId="232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shrinkToFit="1"/>
    </xf>
    <xf numFmtId="0" fontId="13" fillId="0" borderId="47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 applyAlignment="1">
      <alignment vertical="center"/>
    </xf>
    <xf numFmtId="176" fontId="14" fillId="0" borderId="0" xfId="232" applyFont="1" applyFill="1" applyBorder="1" applyAlignment="1">
      <alignment horizontal="right" vertical="center"/>
    </xf>
    <xf numFmtId="177" fontId="13" fillId="0" borderId="13" xfId="232" quotePrefix="1" applyNumberFormat="1" applyFont="1" applyFill="1" applyBorder="1" applyAlignment="1">
      <alignment horizontal="center" vertical="center"/>
    </xf>
    <xf numFmtId="177" fontId="14" fillId="0" borderId="13" xfId="232" quotePrefix="1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left" vertical="center"/>
    </xf>
    <xf numFmtId="177" fontId="14" fillId="0" borderId="0" xfId="232" quotePrefix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64" xfId="0" applyFill="1" applyBorder="1"/>
    <xf numFmtId="0" fontId="1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/>
    </xf>
    <xf numFmtId="3" fontId="53" fillId="0" borderId="0" xfId="0" applyNumberFormat="1" applyFont="1" applyFill="1" applyAlignment="1">
      <alignment horizontal="centerContinuous"/>
    </xf>
    <xf numFmtId="176" fontId="53" fillId="0" borderId="0" xfId="232" applyFont="1" applyFill="1" applyBorder="1" applyAlignment="1">
      <alignment horizontal="centerContinuous"/>
    </xf>
    <xf numFmtId="3" fontId="53" fillId="0" borderId="0" xfId="0" applyNumberFormat="1" applyFont="1" applyFill="1" applyBorder="1" applyAlignment="1">
      <alignment horizontal="centerContinuous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/>
    <xf numFmtId="3" fontId="54" fillId="0" borderId="37" xfId="0" applyNumberFormat="1" applyFont="1" applyFill="1" applyBorder="1" applyAlignment="1"/>
    <xf numFmtId="176" fontId="54" fillId="0" borderId="37" xfId="232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/>
    <xf numFmtId="3" fontId="54" fillId="0" borderId="13" xfId="0" applyNumberFormat="1" applyFont="1" applyFill="1" applyBorder="1" applyAlignment="1">
      <alignment horizontal="centerContinuous" vertical="center"/>
    </xf>
    <xf numFmtId="3" fontId="54" fillId="0" borderId="14" xfId="0" applyNumberFormat="1" applyFont="1" applyFill="1" applyBorder="1" applyAlignment="1">
      <alignment horizontal="centerContinuous" vertical="center"/>
    </xf>
    <xf numFmtId="3" fontId="54" fillId="0" borderId="0" xfId="0" applyNumberFormat="1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Continuous" vertical="center" shrinkToFit="1"/>
    </xf>
    <xf numFmtId="176" fontId="54" fillId="0" borderId="15" xfId="232" applyFont="1" applyFill="1" applyBorder="1" applyAlignment="1">
      <alignment horizontal="centerContinuous" vertical="center" shrinkToFit="1"/>
    </xf>
    <xf numFmtId="176" fontId="54" fillId="0" borderId="14" xfId="232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Continuous" vertical="center" shrinkToFit="1"/>
    </xf>
    <xf numFmtId="3" fontId="54" fillId="0" borderId="29" xfId="0" applyNumberFormat="1" applyFont="1" applyFill="1" applyBorder="1" applyAlignment="1">
      <alignment horizontal="centerContinuous" vertical="center" shrinkToFit="1"/>
    </xf>
    <xf numFmtId="3" fontId="54" fillId="0" borderId="15" xfId="0" applyNumberFormat="1" applyFont="1" applyFill="1" applyBorder="1" applyAlignment="1">
      <alignment horizontal="centerContinuous" vertical="center" shrinkToFit="1"/>
    </xf>
    <xf numFmtId="0" fontId="54" fillId="0" borderId="0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Continuous" vertical="center" shrinkToFit="1"/>
    </xf>
    <xf numFmtId="3" fontId="54" fillId="0" borderId="23" xfId="0" applyNumberFormat="1" applyFont="1" applyFill="1" applyBorder="1" applyAlignment="1">
      <alignment horizontal="centerContinuous" vertical="center" shrinkToFit="1"/>
    </xf>
    <xf numFmtId="3" fontId="54" fillId="0" borderId="18" xfId="0" applyNumberFormat="1" applyFont="1" applyFill="1" applyBorder="1" applyAlignment="1">
      <alignment horizontal="centerContinuous" vertical="center" shrinkToFit="1"/>
    </xf>
    <xf numFmtId="0" fontId="54" fillId="0" borderId="18" xfId="0" applyFont="1" applyFill="1" applyBorder="1" applyAlignment="1">
      <alignment horizontal="centerContinuous" vertical="center" shrinkToFit="1"/>
    </xf>
    <xf numFmtId="176" fontId="54" fillId="0" borderId="17" xfId="232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" vertical="center" shrinkToFit="1"/>
    </xf>
    <xf numFmtId="3" fontId="54" fillId="0" borderId="13" xfId="0" applyNumberFormat="1" applyFont="1" applyFill="1" applyBorder="1" applyAlignment="1">
      <alignment horizontal="centerContinuous" vertical="center" shrinkToFit="1"/>
    </xf>
    <xf numFmtId="0" fontId="54" fillId="0" borderId="13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 shrinkToFit="1"/>
    </xf>
    <xf numFmtId="3" fontId="54" fillId="0" borderId="22" xfId="0" applyNumberFormat="1" applyFont="1" applyFill="1" applyBorder="1" applyAlignment="1">
      <alignment horizontal="centerContinuous" vertical="center" shrinkToFit="1"/>
    </xf>
    <xf numFmtId="0" fontId="54" fillId="0" borderId="14" xfId="0" quotePrefix="1" applyFont="1" applyFill="1" applyBorder="1" applyAlignment="1">
      <alignment horizontal="center" vertical="center"/>
    </xf>
    <xf numFmtId="177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77" fontId="54" fillId="0" borderId="0" xfId="0" quotePrefix="1" applyNumberFormat="1" applyFont="1" applyFill="1" applyAlignment="1">
      <alignment horizontal="center" vertical="center"/>
    </xf>
    <xf numFmtId="179" fontId="54" fillId="0" borderId="0" xfId="232" applyNumberFormat="1" applyFont="1" applyFill="1" applyBorder="1" applyAlignment="1">
      <alignment horizontal="center" vertical="center"/>
    </xf>
    <xf numFmtId="177" fontId="54" fillId="0" borderId="0" xfId="232" applyNumberFormat="1" applyFont="1" applyFill="1" applyBorder="1" applyAlignment="1">
      <alignment horizontal="center" vertical="center"/>
    </xf>
    <xf numFmtId="0" fontId="54" fillId="0" borderId="13" xfId="0" quotePrefix="1" applyFont="1" applyFill="1" applyBorder="1" applyAlignment="1">
      <alignment horizontal="center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13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23" xfId="0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/>
    </xf>
    <xf numFmtId="176" fontId="54" fillId="0" borderId="18" xfId="232" applyFont="1" applyFill="1" applyBorder="1" applyAlignment="1">
      <alignment horizontal="center" vertical="center"/>
    </xf>
    <xf numFmtId="176" fontId="54" fillId="0" borderId="18" xfId="232" applyFont="1" applyFill="1" applyBorder="1" applyAlignment="1">
      <alignment horizontal="right" vertical="center"/>
    </xf>
    <xf numFmtId="0" fontId="54" fillId="0" borderId="18" xfId="0" applyFont="1" applyFill="1" applyBorder="1" applyAlignment="1">
      <alignment horizontal="right" vertical="center"/>
    </xf>
    <xf numFmtId="0" fontId="54" fillId="0" borderId="17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left" vertical="center"/>
    </xf>
    <xf numFmtId="0" fontId="54" fillId="0" borderId="0" xfId="0" applyFont="1" applyFill="1" applyAlignment="1">
      <alignment horizontal="right" vertical="center"/>
    </xf>
    <xf numFmtId="176" fontId="54" fillId="0" borderId="0" xfId="232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vertical="center"/>
    </xf>
    <xf numFmtId="176" fontId="54" fillId="0" borderId="0" xfId="232" applyFont="1" applyFill="1" applyBorder="1" applyAlignment="1">
      <alignment horizontal="center" vertical="center"/>
    </xf>
    <xf numFmtId="3" fontId="54" fillId="0" borderId="0" xfId="0" applyNumberFormat="1" applyFont="1" applyFill="1" applyAlignment="1">
      <alignment vertical="center"/>
    </xf>
    <xf numFmtId="176" fontId="54" fillId="0" borderId="0" xfId="232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/>
    </xf>
    <xf numFmtId="3" fontId="54" fillId="0" borderId="91" xfId="0" applyNumberFormat="1" applyFont="1" applyBorder="1" applyAlignment="1">
      <alignment vertical="center"/>
    </xf>
    <xf numFmtId="0" fontId="56" fillId="0" borderId="64" xfId="0" applyFont="1" applyFill="1" applyBorder="1" applyAlignment="1">
      <alignment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14" xfId="0" applyNumberFormat="1" applyFont="1" applyBorder="1" applyAlignment="1">
      <alignment horizontal="centerContinuous" vertical="center"/>
    </xf>
    <xf numFmtId="3" fontId="54" fillId="0" borderId="14" xfId="0" applyNumberFormat="1" applyFont="1" applyBorder="1" applyAlignment="1">
      <alignment vertical="center"/>
    </xf>
    <xf numFmtId="3" fontId="54" fillId="0" borderId="37" xfId="0" applyNumberFormat="1" applyFont="1" applyBorder="1" applyAlignment="1"/>
    <xf numFmtId="0" fontId="54" fillId="0" borderId="37" xfId="0" applyFont="1" applyBorder="1" applyAlignment="1"/>
    <xf numFmtId="0" fontId="53" fillId="0" borderId="0" xfId="0" applyFont="1" applyAlignment="1">
      <alignment horizontal="centerContinuous"/>
    </xf>
    <xf numFmtId="0" fontId="53" fillId="0" borderId="0" xfId="0" applyFont="1" applyBorder="1" applyAlignment="1"/>
    <xf numFmtId="0" fontId="54" fillId="0" borderId="37" xfId="0" applyFont="1" applyBorder="1" applyAlignment="1">
      <alignment horizontal="right"/>
    </xf>
    <xf numFmtId="0" fontId="54" fillId="0" borderId="0" xfId="0" applyFont="1" applyBorder="1" applyAlignment="1"/>
    <xf numFmtId="3" fontId="54" fillId="0" borderId="27" xfId="0" applyNumberFormat="1" applyFont="1" applyBorder="1" applyAlignment="1">
      <alignment horizontal="centerContinuous" vertical="center"/>
    </xf>
    <xf numFmtId="3" fontId="54" fillId="0" borderId="15" xfId="0" applyNumberFormat="1" applyFont="1" applyBorder="1" applyAlignment="1">
      <alignment horizontal="centerContinuous" vertical="center"/>
    </xf>
    <xf numFmtId="3" fontId="54" fillId="0" borderId="29" xfId="0" applyNumberFormat="1" applyFont="1" applyBorder="1" applyAlignment="1">
      <alignment horizontal="centerContinuous" vertical="center"/>
    </xf>
    <xf numFmtId="0" fontId="54" fillId="0" borderId="0" xfId="0" applyFont="1" applyBorder="1" applyAlignment="1">
      <alignment vertical="center"/>
    </xf>
    <xf numFmtId="3" fontId="54" fillId="0" borderId="16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6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Continuous" vertical="center"/>
    </xf>
    <xf numFmtId="3" fontId="54" fillId="0" borderId="22" xfId="0" applyNumberFormat="1" applyFont="1" applyBorder="1" applyAlignment="1">
      <alignment horizontal="center" vertical="center"/>
    </xf>
    <xf numFmtId="3" fontId="54" fillId="0" borderId="22" xfId="0" applyNumberFormat="1" applyFont="1" applyBorder="1" applyAlignment="1">
      <alignment horizontal="centerContinuous" vertical="center"/>
    </xf>
    <xf numFmtId="3" fontId="54" fillId="0" borderId="17" xfId="0" applyNumberFormat="1" applyFont="1" applyBorder="1" applyAlignment="1">
      <alignment horizontal="centerContinuous" vertical="center"/>
    </xf>
    <xf numFmtId="3" fontId="54" fillId="0" borderId="23" xfId="0" applyNumberFormat="1" applyFont="1" applyBorder="1" applyAlignment="1">
      <alignment horizontal="centerContinuous" vertical="center"/>
    </xf>
    <xf numFmtId="0" fontId="54" fillId="0" borderId="14" xfId="0" quotePrefix="1" applyFont="1" applyBorder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0" fontId="54" fillId="0" borderId="13" xfId="0" quotePrefix="1" applyFont="1" applyBorder="1" applyAlignment="1">
      <alignment horizontal="center" vertical="center"/>
    </xf>
    <xf numFmtId="3" fontId="54" fillId="0" borderId="1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Border="1" applyAlignment="1">
      <alignment horizontal="right" vertical="center"/>
    </xf>
    <xf numFmtId="3" fontId="54" fillId="0" borderId="0" xfId="0" applyNumberFormat="1" applyFont="1" applyBorder="1" applyAlignment="1">
      <alignment horizontal="left" vertical="center"/>
    </xf>
    <xf numFmtId="0" fontId="54" fillId="0" borderId="0" xfId="0" applyFont="1" applyBorder="1" applyAlignment="1">
      <alignment horizontal="right" vertical="center"/>
    </xf>
    <xf numFmtId="176" fontId="54" fillId="0" borderId="0" xfId="232" applyFont="1" applyBorder="1" applyAlignment="1">
      <alignment horizontal="right" vertical="center"/>
    </xf>
    <xf numFmtId="0" fontId="54" fillId="0" borderId="0" xfId="0" applyFont="1" applyAlignment="1">
      <alignment horizontal="right" vertical="center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3" fontId="54" fillId="0" borderId="91" xfId="0" applyNumberFormat="1" applyFont="1" applyBorder="1" applyAlignment="1">
      <alignment horizontal="centerContinuous" vertical="center"/>
    </xf>
    <xf numFmtId="3" fontId="54" fillId="0" borderId="90" xfId="0" applyNumberFormat="1" applyFont="1" applyBorder="1" applyAlignment="1">
      <alignment horizontal="centerContinuous" vertical="center"/>
    </xf>
    <xf numFmtId="3" fontId="54" fillId="0" borderId="20" xfId="0" applyNumberFormat="1" applyFont="1" applyBorder="1" applyAlignment="1">
      <alignment horizontal="center" vertical="center"/>
    </xf>
    <xf numFmtId="3" fontId="54" fillId="0" borderId="66" xfId="0" applyNumberFormat="1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centerContinuous" vertical="center"/>
    </xf>
    <xf numFmtId="0" fontId="54" fillId="0" borderId="37" xfId="0" applyFont="1" applyFill="1" applyBorder="1" applyAlignment="1">
      <alignment horizontal="left"/>
    </xf>
    <xf numFmtId="0" fontId="54" fillId="0" borderId="37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centerContinuous" vertical="center"/>
    </xf>
    <xf numFmtId="0" fontId="54" fillId="0" borderId="24" xfId="0" applyFont="1" applyFill="1" applyBorder="1" applyAlignment="1">
      <alignment horizontal="centerContinuous" vertical="center"/>
    </xf>
    <xf numFmtId="0" fontId="54" fillId="0" borderId="25" xfId="0" applyFont="1" applyFill="1" applyBorder="1" applyAlignment="1">
      <alignment horizontal="centerContinuous" vertical="center" shrinkToFit="1"/>
    </xf>
    <xf numFmtId="0" fontId="54" fillId="0" borderId="24" xfId="0" applyFont="1" applyFill="1" applyBorder="1" applyAlignment="1">
      <alignment horizontal="centerContinuous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shrinkToFit="1"/>
    </xf>
    <xf numFmtId="0" fontId="54" fillId="0" borderId="22" xfId="0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181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Continuous"/>
    </xf>
    <xf numFmtId="0" fontId="96" fillId="0" borderId="0" xfId="0" applyFont="1" applyFill="1" applyBorder="1" applyAlignment="1"/>
    <xf numFmtId="0" fontId="54" fillId="0" borderId="21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wrapText="1" shrinkToFit="1"/>
    </xf>
    <xf numFmtId="0" fontId="54" fillId="0" borderId="22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179" fontId="56" fillId="0" borderId="14" xfId="0" applyNumberFormat="1" applyFont="1" applyFill="1" applyBorder="1" applyAlignment="1">
      <alignment horizontal="center" vertical="center"/>
    </xf>
    <xf numFmtId="0" fontId="56" fillId="0" borderId="0" xfId="0" quotePrefix="1" applyFont="1" applyFill="1" applyBorder="1" applyAlignment="1">
      <alignment horizontal="center" vertical="center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91" xfId="235" applyNumberFormat="1" applyFont="1" applyFill="1" applyBorder="1" applyAlignment="1">
      <alignment horizontal="center" vertical="center" wrapText="1"/>
    </xf>
    <xf numFmtId="197" fontId="98" fillId="0" borderId="0" xfId="253" applyNumberFormat="1" applyFont="1" applyFill="1" applyAlignment="1">
      <alignment horizontal="right" vertical="top"/>
    </xf>
    <xf numFmtId="0" fontId="98" fillId="0" borderId="90" xfId="235" applyFont="1" applyFill="1" applyBorder="1" applyAlignment="1">
      <alignment horizontal="center" vertical="center" shrinkToFit="1"/>
    </xf>
    <xf numFmtId="197" fontId="100" fillId="0" borderId="65" xfId="253" applyNumberFormat="1" applyFont="1" applyFill="1" applyBorder="1" applyAlignment="1">
      <alignment horizontal="right" vertical="center"/>
    </xf>
    <xf numFmtId="197" fontId="98" fillId="0" borderId="14" xfId="253" applyNumberFormat="1" applyFont="1" applyFill="1" applyBorder="1" applyAlignment="1">
      <alignment horizontal="right" vertical="center"/>
    </xf>
    <xf numFmtId="3" fontId="98" fillId="0" borderId="91" xfId="235" applyNumberFormat="1" applyFont="1" applyFill="1" applyBorder="1" applyAlignment="1">
      <alignment horizontal="center" vertical="center"/>
    </xf>
    <xf numFmtId="3" fontId="98" fillId="0" borderId="19" xfId="235" applyNumberFormat="1" applyFont="1" applyFill="1" applyBorder="1" applyAlignment="1">
      <alignment horizontal="center" vertical="center"/>
    </xf>
    <xf numFmtId="0" fontId="98" fillId="0" borderId="0" xfId="253" quotePrefix="1" applyFont="1" applyFill="1" applyBorder="1" applyAlignment="1">
      <alignment horizontal="center" vertical="center"/>
    </xf>
    <xf numFmtId="0" fontId="98" fillId="0" borderId="64" xfId="235" applyFont="1" applyFill="1" applyBorder="1" applyAlignment="1">
      <alignment horizontal="left" vertical="center"/>
    </xf>
    <xf numFmtId="0" fontId="98" fillId="0" borderId="0" xfId="235" applyFont="1" applyFill="1" applyBorder="1" applyAlignment="1">
      <alignment horizontal="centerContinuous" vertical="center"/>
    </xf>
    <xf numFmtId="0" fontId="100" fillId="0" borderId="64" xfId="235" applyFont="1" applyFill="1" applyBorder="1" applyAlignment="1">
      <alignment horizontal="center" vertical="center"/>
    </xf>
    <xf numFmtId="197" fontId="98" fillId="0" borderId="0" xfId="253" applyNumberFormat="1" applyFont="1" applyFill="1" applyBorder="1" applyAlignment="1">
      <alignment horizontal="right" vertical="center"/>
    </xf>
    <xf numFmtId="197" fontId="98" fillId="0" borderId="64" xfId="253" applyNumberFormat="1" applyFont="1" applyFill="1" applyBorder="1" applyAlignment="1">
      <alignment horizontal="right" vertical="center"/>
    </xf>
    <xf numFmtId="197" fontId="100" fillId="0" borderId="64" xfId="253" applyNumberFormat="1" applyFont="1" applyFill="1" applyBorder="1" applyAlignment="1">
      <alignment horizontal="right" vertical="center"/>
    </xf>
    <xf numFmtId="0" fontId="100" fillId="0" borderId="65" xfId="253" quotePrefix="1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 shrinkToFit="1"/>
    </xf>
    <xf numFmtId="3" fontId="98" fillId="0" borderId="91" xfId="235" applyNumberFormat="1" applyFont="1" applyFill="1" applyBorder="1" applyAlignment="1">
      <alignment horizontal="center" vertical="center" shrinkToFit="1"/>
    </xf>
    <xf numFmtId="3" fontId="99" fillId="0" borderId="0" xfId="235" applyNumberFormat="1" applyFont="1" applyFill="1" applyBorder="1" applyAlignment="1">
      <alignment horizontal="center" vertical="center" wrapText="1"/>
    </xf>
    <xf numFmtId="3" fontId="98" fillId="0" borderId="66" xfId="235" applyNumberFormat="1" applyFont="1" applyFill="1" applyBorder="1" applyAlignment="1">
      <alignment horizontal="centerContinuous" vertical="center" wrapText="1"/>
    </xf>
    <xf numFmtId="3" fontId="98" fillId="0" borderId="0" xfId="235" applyNumberFormat="1" applyFont="1" applyFill="1" applyBorder="1" applyAlignment="1">
      <alignment horizontal="center" vertical="center"/>
    </xf>
    <xf numFmtId="3" fontId="98" fillId="0" borderId="0" xfId="235" applyNumberFormat="1" applyFont="1" applyFill="1" applyBorder="1" applyAlignment="1">
      <alignment horizontal="centerContinuous" vertical="center" wrapText="1"/>
    </xf>
    <xf numFmtId="0" fontId="53" fillId="0" borderId="0" xfId="235" applyFont="1" applyFill="1" applyBorder="1" applyAlignment="1">
      <alignment horizontal="left"/>
    </xf>
    <xf numFmtId="0" fontId="53" fillId="0" borderId="0" xfId="235" applyFont="1" applyFill="1" applyAlignment="1">
      <alignment horizontal="center"/>
    </xf>
    <xf numFmtId="3" fontId="98" fillId="0" borderId="37" xfId="235" applyNumberFormat="1" applyFont="1" applyFill="1" applyBorder="1"/>
    <xf numFmtId="0" fontId="98" fillId="0" borderId="0" xfId="235" applyFont="1" applyFill="1" applyBorder="1" applyAlignment="1">
      <alignment horizontal="right" vertical="center"/>
    </xf>
    <xf numFmtId="0" fontId="98" fillId="0" borderId="20" xfId="235" applyFont="1" applyFill="1" applyBorder="1" applyAlignment="1">
      <alignment horizontal="center" vertical="center" shrinkToFit="1"/>
    </xf>
    <xf numFmtId="0" fontId="98" fillId="0" borderId="0" xfId="235" applyFont="1" applyFill="1" applyBorder="1" applyAlignment="1">
      <alignment horizontal="left" vertical="center"/>
    </xf>
    <xf numFmtId="0" fontId="98" fillId="0" borderId="20" xfId="235" applyFont="1" applyFill="1" applyBorder="1" applyAlignment="1">
      <alignment horizontal="center" vertical="center"/>
    </xf>
    <xf numFmtId="0" fontId="98" fillId="0" borderId="15" xfId="235" applyFont="1" applyFill="1" applyBorder="1" applyAlignment="1">
      <alignment horizontal="center" vertical="center"/>
    </xf>
    <xf numFmtId="184" fontId="56" fillId="0" borderId="37" xfId="235" applyNumberFormat="1" applyFont="1" applyFill="1" applyBorder="1" applyAlignment="1">
      <alignment horizontal="left"/>
    </xf>
    <xf numFmtId="3" fontId="98" fillId="0" borderId="20" xfId="235" applyNumberFormat="1" applyFont="1" applyFill="1" applyBorder="1" applyAlignment="1">
      <alignment horizontal="center" vertical="center"/>
    </xf>
    <xf numFmtId="0" fontId="98" fillId="0" borderId="21" xfId="235" applyFont="1" applyFill="1" applyBorder="1" applyAlignment="1">
      <alignment horizontal="center" vertical="center"/>
    </xf>
    <xf numFmtId="0" fontId="98" fillId="0" borderId="71" xfId="235" applyFont="1" applyFill="1" applyBorder="1" applyAlignment="1">
      <alignment horizontal="center" vertical="center"/>
    </xf>
    <xf numFmtId="0" fontId="98" fillId="0" borderId="19" xfId="235" applyFont="1" applyFill="1" applyBorder="1" applyAlignment="1">
      <alignment horizontal="center" vertical="center"/>
    </xf>
    <xf numFmtId="0" fontId="98" fillId="0" borderId="1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/>
    </xf>
    <xf numFmtId="0" fontId="98" fillId="0" borderId="2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 wrapText="1"/>
    </xf>
    <xf numFmtId="0" fontId="98" fillId="0" borderId="37" xfId="235" applyFont="1" applyFill="1" applyBorder="1" applyAlignment="1">
      <alignment horizontal="right"/>
    </xf>
    <xf numFmtId="0" fontId="98" fillId="0" borderId="37" xfId="235" applyFont="1" applyFill="1" applyBorder="1"/>
    <xf numFmtId="0" fontId="53" fillId="0" borderId="0" xfId="235" applyFont="1" applyFill="1" applyBorder="1" applyAlignment="1">
      <alignment horizontal="center"/>
    </xf>
    <xf numFmtId="3" fontId="53" fillId="0" borderId="0" xfId="235" applyNumberFormat="1" applyFont="1" applyFill="1" applyAlignment="1">
      <alignment horizontal="centerContinuous"/>
    </xf>
    <xf numFmtId="0" fontId="53" fillId="0" borderId="0" xfId="235" applyFont="1" applyFill="1" applyBorder="1" applyAlignment="1">
      <alignment horizontal="centerContinuous"/>
    </xf>
    <xf numFmtId="0" fontId="53" fillId="0" borderId="0" xfId="235" applyFont="1" applyFill="1" applyAlignment="1">
      <alignment horizontal="centerContinuous"/>
    </xf>
    <xf numFmtId="0" fontId="94" fillId="0" borderId="0" xfId="235" applyFont="1" applyFill="1" applyAlignment="1"/>
    <xf numFmtId="3" fontId="94" fillId="0" borderId="0" xfId="235" applyNumberFormat="1" applyFont="1" applyFill="1" applyAlignment="1"/>
    <xf numFmtId="0" fontId="94" fillId="0" borderId="0" xfId="235" applyFont="1" applyFill="1" applyBorder="1" applyAlignment="1"/>
    <xf numFmtId="197" fontId="98" fillId="0" borderId="0" xfId="251" applyNumberFormat="1" applyFont="1" applyFill="1" applyAlignment="1">
      <alignment horizontal="right" vertical="center"/>
    </xf>
    <xf numFmtId="197" fontId="98" fillId="0" borderId="0" xfId="253" quotePrefix="1" applyNumberFormat="1" applyFont="1" applyFill="1" applyAlignment="1">
      <alignment horizontal="right" vertical="center"/>
    </xf>
    <xf numFmtId="197" fontId="98" fillId="0" borderId="0" xfId="253" applyNumberFormat="1" applyFont="1" applyFill="1" applyAlignment="1">
      <alignment horizontal="right" vertical="center"/>
    </xf>
    <xf numFmtId="0" fontId="98" fillId="0" borderId="14" xfId="253" quotePrefix="1" applyFont="1" applyFill="1" applyBorder="1" applyAlignment="1">
      <alignment horizontal="center" vertical="center"/>
    </xf>
    <xf numFmtId="0" fontId="98" fillId="0" borderId="0" xfId="235" applyFont="1" applyFill="1" applyBorder="1" applyAlignment="1">
      <alignment horizontal="center" vertical="center" shrinkToFit="1"/>
    </xf>
    <xf numFmtId="3" fontId="98" fillId="0" borderId="0" xfId="235" applyNumberFormat="1" applyFont="1" applyFill="1" applyBorder="1" applyAlignment="1">
      <alignment horizontal="center" vertical="center" shrinkToFit="1"/>
    </xf>
    <xf numFmtId="3" fontId="98" fillId="0" borderId="66" xfId="235" quotePrefix="1" applyNumberFormat="1" applyFont="1" applyFill="1" applyBorder="1" applyAlignment="1">
      <alignment horizontal="center" vertical="center"/>
    </xf>
    <xf numFmtId="3" fontId="98" fillId="0" borderId="66" xfId="235" applyNumberFormat="1" applyFont="1" applyFill="1" applyBorder="1" applyAlignment="1">
      <alignment horizontal="center" vertical="center"/>
    </xf>
    <xf numFmtId="3" fontId="98" fillId="0" borderId="64" xfId="235" applyNumberFormat="1" applyFont="1" applyFill="1" applyBorder="1" applyAlignment="1">
      <alignment horizontal="center" vertical="center" shrinkToFit="1"/>
    </xf>
    <xf numFmtId="3" fontId="98" fillId="0" borderId="66" xfId="235" applyNumberFormat="1" applyFont="1" applyFill="1" applyBorder="1" applyAlignment="1">
      <alignment horizontal="center" vertical="center" shrinkToFit="1"/>
    </xf>
    <xf numFmtId="0" fontId="98" fillId="0" borderId="66" xfId="235" applyFont="1" applyFill="1" applyBorder="1" applyAlignment="1">
      <alignment horizontal="center" vertical="center" shrinkToFit="1"/>
    </xf>
    <xf numFmtId="3" fontId="98" fillId="0" borderId="22" xfId="235" applyNumberFormat="1" applyFont="1" applyFill="1" applyBorder="1" applyAlignment="1">
      <alignment horizontal="center" vertical="center" shrinkToFit="1"/>
    </xf>
    <xf numFmtId="0" fontId="98" fillId="0" borderId="65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Continuous" vertical="center" wrapText="1"/>
    </xf>
    <xf numFmtId="3" fontId="98" fillId="0" borderId="90" xfId="235" applyNumberFormat="1" applyFont="1" applyFill="1" applyBorder="1" applyAlignment="1">
      <alignment horizontal="centerContinuous" vertical="center"/>
    </xf>
    <xf numFmtId="0" fontId="98" fillId="0" borderId="0" xfId="235" applyFont="1" applyFill="1" applyBorder="1" applyAlignment="1">
      <alignment horizontal="center" vertical="center"/>
    </xf>
    <xf numFmtId="0" fontId="98" fillId="0" borderId="90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 shrinkToFit="1"/>
    </xf>
    <xf numFmtId="0" fontId="98" fillId="0" borderId="91" xfId="235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0" xfId="0" applyFont="1" applyFill="1" applyBorder="1" applyAlignment="1">
      <alignment horizontal="center" vertical="center"/>
    </xf>
    <xf numFmtId="3" fontId="54" fillId="0" borderId="22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Alignment="1">
      <alignment horizontal="left" vertical="center"/>
    </xf>
    <xf numFmtId="177" fontId="54" fillId="0" borderId="0" xfId="219" quotePrefix="1" applyNumberFormat="1" applyFont="1" applyFill="1" applyAlignment="1">
      <alignment horizontal="right" vertical="center" wrapText="1"/>
    </xf>
    <xf numFmtId="3" fontId="54" fillId="0" borderId="25" xfId="0" applyNumberFormat="1" applyFont="1" applyFill="1" applyBorder="1" applyAlignment="1">
      <alignment vertical="center"/>
    </xf>
    <xf numFmtId="0" fontId="54" fillId="0" borderId="30" xfId="0" applyFont="1" applyFill="1" applyBorder="1" applyAlignment="1">
      <alignment horizontal="centerContinuous" vertical="center"/>
    </xf>
    <xf numFmtId="0" fontId="54" fillId="0" borderId="26" xfId="0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Continuous" vertical="center"/>
    </xf>
    <xf numFmtId="0" fontId="56" fillId="0" borderId="0" xfId="0" quotePrefix="1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Continuous" vertical="center"/>
    </xf>
    <xf numFmtId="177" fontId="54" fillId="0" borderId="0" xfId="219" applyNumberFormat="1" applyFont="1" applyFill="1" applyAlignment="1">
      <alignment horizontal="right" vertical="center"/>
    </xf>
    <xf numFmtId="0" fontId="54" fillId="0" borderId="16" xfId="0" applyFont="1" applyFill="1" applyBorder="1" applyAlignment="1">
      <alignment horizontal="centerContinuous" vertical="center" wrapText="1" shrinkToFit="1"/>
    </xf>
    <xf numFmtId="0" fontId="54" fillId="0" borderId="16" xfId="0" applyFont="1" applyFill="1" applyBorder="1" applyAlignment="1">
      <alignment horizontal="centerContinuous" vertical="center" shrinkToFit="1"/>
    </xf>
    <xf numFmtId="176" fontId="54" fillId="0" borderId="16" xfId="232" applyFont="1" applyFill="1" applyBorder="1" applyAlignment="1">
      <alignment horizontal="centerContinuous" vertical="center" shrinkToFit="1"/>
    </xf>
    <xf numFmtId="176" fontId="54" fillId="0" borderId="13" xfId="232" applyFont="1" applyFill="1" applyBorder="1" applyAlignment="1">
      <alignment horizontal="center" vertical="center" shrinkToFit="1"/>
    </xf>
    <xf numFmtId="176" fontId="54" fillId="0" borderId="19" xfId="232" applyFont="1" applyFill="1" applyBorder="1" applyAlignment="1">
      <alignment horizontal="center" vertical="center" shrinkToFit="1"/>
    </xf>
    <xf numFmtId="177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wrapText="1"/>
    </xf>
    <xf numFmtId="176" fontId="54" fillId="0" borderId="22" xfId="232" applyFont="1" applyFill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181" fontId="54" fillId="0" borderId="0" xfId="219" applyNumberFormat="1" applyFont="1" applyFill="1" applyAlignment="1">
      <alignment horizontal="center" vertical="center"/>
    </xf>
    <xf numFmtId="3" fontId="54" fillId="0" borderId="45" xfId="0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Continuous" vertical="center"/>
    </xf>
    <xf numFmtId="0" fontId="54" fillId="0" borderId="14" xfId="0" applyFont="1" applyFill="1" applyBorder="1" applyAlignment="1">
      <alignment horizontal="centerContinuous" vertical="center"/>
    </xf>
    <xf numFmtId="0" fontId="54" fillId="0" borderId="31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 wrapText="1"/>
    </xf>
    <xf numFmtId="49" fontId="54" fillId="0" borderId="37" xfId="0" applyNumberFormat="1" applyFont="1" applyFill="1" applyBorder="1" applyAlignment="1"/>
    <xf numFmtId="0" fontId="56" fillId="0" borderId="65" xfId="0" applyFont="1" applyFill="1" applyBorder="1" applyAlignment="1">
      <alignment vertical="center"/>
    </xf>
    <xf numFmtId="0" fontId="99" fillId="0" borderId="0" xfId="0" applyFont="1" applyFill="1"/>
    <xf numFmtId="3" fontId="54" fillId="0" borderId="0" xfId="0" applyNumberFormat="1" applyFont="1" applyFill="1" applyAlignment="1">
      <alignment horizontal="left" vertical="center" shrinkToFit="1"/>
    </xf>
    <xf numFmtId="0" fontId="54" fillId="0" borderId="22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 wrapText="1" shrinkToFit="1"/>
    </xf>
    <xf numFmtId="3" fontId="54" fillId="0" borderId="91" xfId="0" applyNumberFormat="1" applyFont="1" applyFill="1" applyBorder="1" applyAlignment="1">
      <alignment horizontal="centerContinuous" vertical="center" shrinkToFit="1"/>
    </xf>
    <xf numFmtId="0" fontId="54" fillId="0" borderId="2" xfId="0" applyFont="1" applyFill="1" applyBorder="1" applyAlignment="1">
      <alignment horizontal="centerContinuous" vertical="center"/>
    </xf>
    <xf numFmtId="0" fontId="54" fillId="0" borderId="14" xfId="234" applyFont="1" applyFill="1" applyBorder="1" applyAlignment="1">
      <alignment horizontal="center" vertical="center"/>
    </xf>
    <xf numFmtId="0" fontId="54" fillId="0" borderId="13" xfId="0" quotePrefix="1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left" vertical="center"/>
    </xf>
    <xf numFmtId="3" fontId="54" fillId="0" borderId="30" xfId="0" applyNumberFormat="1" applyFont="1" applyFill="1" applyBorder="1" applyAlignment="1">
      <alignment vertical="center"/>
    </xf>
    <xf numFmtId="0" fontId="54" fillId="0" borderId="21" xfId="0" applyFont="1" applyFill="1" applyBorder="1" applyAlignment="1">
      <alignment horizontal="centerContinuous" vertical="center" shrinkToFit="1"/>
    </xf>
    <xf numFmtId="0" fontId="54" fillId="0" borderId="20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Continuous" vertical="center" wrapText="1"/>
    </xf>
    <xf numFmtId="0" fontId="54" fillId="0" borderId="22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 wrapText="1"/>
    </xf>
    <xf numFmtId="0" fontId="54" fillId="0" borderId="23" xfId="0" applyFont="1" applyFill="1" applyBorder="1" applyAlignment="1">
      <alignment horizontal="center" vertical="center" wrapText="1"/>
    </xf>
    <xf numFmtId="180" fontId="54" fillId="0" borderId="0" xfId="219" applyNumberFormat="1" applyFont="1" applyFill="1" applyAlignment="1">
      <alignment horizontal="center" vertical="center"/>
    </xf>
    <xf numFmtId="179" fontId="54" fillId="0" borderId="0" xfId="219" applyNumberFormat="1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horizontal="right" vertical="center"/>
    </xf>
    <xf numFmtId="3" fontId="54" fillId="0" borderId="27" xfId="0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Continuous" vertical="center"/>
    </xf>
    <xf numFmtId="3" fontId="54" fillId="0" borderId="22" xfId="0" applyNumberFormat="1" applyFont="1" applyFill="1" applyBorder="1" applyAlignment="1">
      <alignment horizontal="center" vertical="center"/>
    </xf>
    <xf numFmtId="3" fontId="54" fillId="0" borderId="19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vertical="center" shrinkToFit="1"/>
    </xf>
    <xf numFmtId="3" fontId="54" fillId="0" borderId="17" xfId="0" applyNumberFormat="1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Continuous" vertical="center"/>
    </xf>
    <xf numFmtId="176" fontId="54" fillId="0" borderId="13" xfId="232" applyFont="1" applyFill="1" applyBorder="1" applyAlignment="1">
      <alignment horizontal="centerContinuous" vertical="center" shrinkToFit="1"/>
    </xf>
    <xf numFmtId="3" fontId="54" fillId="0" borderId="13" xfId="0" applyNumberFormat="1" applyFont="1" applyFill="1" applyBorder="1" applyAlignment="1">
      <alignment horizontal="center" vertical="center" shrinkToFit="1"/>
    </xf>
    <xf numFmtId="3" fontId="54" fillId="0" borderId="16" xfId="0" applyNumberFormat="1" applyFont="1" applyFill="1" applyBorder="1" applyAlignment="1">
      <alignment horizontal="centerContinuous" vertical="center" wrapText="1" shrinkToFit="1"/>
    </xf>
    <xf numFmtId="179" fontId="56" fillId="0" borderId="0" xfId="0" applyNumberFormat="1" applyFont="1" applyFill="1" applyAlignment="1">
      <alignment horizontal="center" vertical="center"/>
    </xf>
    <xf numFmtId="0" fontId="54" fillId="0" borderId="18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right" vertical="center"/>
    </xf>
    <xf numFmtId="0" fontId="54" fillId="0" borderId="18" xfId="232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>
      <alignment horizontal="centerContinuous" vertical="center"/>
    </xf>
    <xf numFmtId="3" fontId="54" fillId="0" borderId="91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Continuous" vertical="center"/>
    </xf>
    <xf numFmtId="176" fontId="54" fillId="0" borderId="18" xfId="232" applyFont="1" applyFill="1" applyBorder="1" applyAlignment="1">
      <alignment horizontal="centerContinuous" vertical="center"/>
    </xf>
    <xf numFmtId="0" fontId="54" fillId="0" borderId="19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>
      <alignment horizontal="centerContinuous" vertical="center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right" vertical="center"/>
    </xf>
    <xf numFmtId="49" fontId="54" fillId="0" borderId="37" xfId="0" applyNumberFormat="1" applyFont="1" applyFill="1" applyBorder="1" applyAlignment="1">
      <alignment horizontal="left"/>
    </xf>
    <xf numFmtId="49" fontId="54" fillId="0" borderId="37" xfId="0" applyNumberFormat="1" applyFont="1" applyFill="1" applyBorder="1" applyAlignment="1">
      <alignment horizontal="centerContinuous"/>
    </xf>
    <xf numFmtId="49" fontId="54" fillId="0" borderId="31" xfId="0" applyNumberFormat="1" applyFont="1" applyFill="1" applyBorder="1" applyAlignment="1">
      <alignment horizontal="centerContinuous" vertical="center" wrapText="1"/>
    </xf>
    <xf numFmtId="49" fontId="54" fillId="0" borderId="19" xfId="0" applyNumberFormat="1" applyFont="1" applyFill="1" applyBorder="1" applyAlignment="1">
      <alignment horizontal="center" vertical="center"/>
    </xf>
    <xf numFmtId="49" fontId="54" fillId="0" borderId="18" xfId="0" applyNumberFormat="1" applyFont="1" applyFill="1" applyBorder="1" applyAlignment="1">
      <alignment horizontal="center" vertical="center"/>
    </xf>
    <xf numFmtId="41" fontId="56" fillId="0" borderId="0" xfId="0" quotePrefix="1" applyNumberFormat="1" applyFont="1" applyFill="1" applyBorder="1" applyAlignment="1">
      <alignment horizontal="right" vertical="center"/>
    </xf>
    <xf numFmtId="3" fontId="54" fillId="0" borderId="37" xfId="0" applyNumberFormat="1" applyFont="1" applyFill="1" applyBorder="1" applyAlignment="1">
      <alignment horizontal="left"/>
    </xf>
    <xf numFmtId="0" fontId="54" fillId="0" borderId="31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right" vertical="center" shrinkToFit="1"/>
    </xf>
    <xf numFmtId="0" fontId="54" fillId="0" borderId="16" xfId="0" applyFont="1" applyFill="1" applyBorder="1" applyAlignment="1">
      <alignment horizontal="centerContinuous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Continuous" vertical="center"/>
    </xf>
    <xf numFmtId="0" fontId="54" fillId="0" borderId="46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Continuous" vertical="center"/>
    </xf>
    <xf numFmtId="176" fontId="54" fillId="0" borderId="0" xfId="232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" vertical="center" wrapText="1"/>
    </xf>
    <xf numFmtId="0" fontId="54" fillId="0" borderId="0" xfId="0" applyNumberFormat="1" applyFont="1" applyFill="1" applyBorder="1" applyAlignment="1">
      <alignment horizontal="center" vertical="center"/>
    </xf>
    <xf numFmtId="49" fontId="54" fillId="0" borderId="14" xfId="219" applyNumberFormat="1" applyFont="1" applyFill="1" applyBorder="1" applyAlignment="1">
      <alignment horizontal="center" vertical="center"/>
    </xf>
    <xf numFmtId="179" fontId="54" fillId="0" borderId="0" xfId="219" applyNumberFormat="1" applyFont="1" applyFill="1" applyAlignment="1">
      <alignment horizontal="center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center" vertical="center"/>
    </xf>
    <xf numFmtId="49" fontId="54" fillId="0" borderId="64" xfId="0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horizontal="right" vertical="center"/>
    </xf>
    <xf numFmtId="0" fontId="99" fillId="0" borderId="0" xfId="0" applyFont="1" applyFill="1" applyAlignment="1">
      <alignment horizontal="right" vertical="center"/>
    </xf>
    <xf numFmtId="0" fontId="98" fillId="0" borderId="0" xfId="0" applyFont="1" applyFill="1" applyAlignment="1">
      <alignment vertical="center"/>
    </xf>
    <xf numFmtId="184" fontId="108" fillId="0" borderId="0" xfId="0" applyNumberFormat="1" applyFont="1" applyFill="1" applyBorder="1" applyAlignment="1">
      <alignment horizontal="left" vertical="center"/>
    </xf>
    <xf numFmtId="3" fontId="98" fillId="0" borderId="0" xfId="0" applyNumberFormat="1" applyFont="1" applyFill="1" applyBorder="1" applyAlignment="1">
      <alignment vertical="center"/>
    </xf>
    <xf numFmtId="3" fontId="98" fillId="0" borderId="0" xfId="0" applyNumberFormat="1" applyFont="1" applyFill="1"/>
    <xf numFmtId="3" fontId="98" fillId="0" borderId="0" xfId="0" applyNumberFormat="1" applyFont="1" applyFill="1" applyBorder="1"/>
    <xf numFmtId="1" fontId="94" fillId="0" borderId="0" xfId="0" applyNumberFormat="1" applyFont="1" applyFill="1"/>
    <xf numFmtId="1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right"/>
    </xf>
    <xf numFmtId="3" fontId="54" fillId="0" borderId="21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right" vertical="center" shrinkToFit="1"/>
    </xf>
    <xf numFmtId="3" fontId="54" fillId="0" borderId="0" xfId="0" applyNumberFormat="1" applyFont="1" applyFill="1" applyAlignment="1">
      <alignment horizontal="right" vertical="center" shrinkToFit="1"/>
    </xf>
    <xf numFmtId="0" fontId="54" fillId="0" borderId="0" xfId="0" applyFont="1" applyFill="1" applyAlignment="1">
      <alignment vertical="center" shrinkToFit="1"/>
    </xf>
    <xf numFmtId="177" fontId="54" fillId="0" borderId="0" xfId="219" applyNumberFormat="1" applyFont="1" applyFill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49" fontId="54" fillId="0" borderId="15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 wrapText="1"/>
    </xf>
    <xf numFmtId="49" fontId="54" fillId="0" borderId="14" xfId="0" applyNumberFormat="1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Alignment="1">
      <alignment vertical="center" shrinkToFit="1"/>
    </xf>
    <xf numFmtId="0" fontId="94" fillId="0" borderId="0" xfId="0" applyFont="1" applyFill="1"/>
    <xf numFmtId="49" fontId="54" fillId="0" borderId="37" xfId="0" applyNumberFormat="1" applyFont="1" applyFill="1" applyBorder="1" applyAlignment="1">
      <alignment horizontal="center"/>
    </xf>
    <xf numFmtId="49" fontId="54" fillId="0" borderId="26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/>
    </xf>
    <xf numFmtId="49" fontId="54" fillId="0" borderId="26" xfId="0" applyNumberFormat="1" applyFont="1" applyFill="1" applyBorder="1" applyAlignment="1">
      <alignment horizontal="centerContinuous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49" fontId="54" fillId="0" borderId="18" xfId="0" applyNumberFormat="1" applyFont="1" applyFill="1" applyBorder="1" applyAlignment="1">
      <alignment horizontal="centerContinuous" vertical="center" wrapText="1" shrinkToFit="1"/>
    </xf>
    <xf numFmtId="49" fontId="54" fillId="0" borderId="22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4" fillId="0" borderId="0" xfId="234" applyFont="1" applyFill="1" applyBorder="1" applyAlignment="1">
      <alignment horizontal="left" vertical="center"/>
    </xf>
    <xf numFmtId="41" fontId="56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vertical="center"/>
    </xf>
    <xf numFmtId="3" fontId="54" fillId="0" borderId="16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 shrinkToFit="1"/>
    </xf>
    <xf numFmtId="176" fontId="54" fillId="0" borderId="17" xfId="232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176" fontId="106" fillId="0" borderId="0" xfId="232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vertical="center"/>
    </xf>
    <xf numFmtId="3" fontId="106" fillId="0" borderId="0" xfId="0" applyNumberFormat="1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vertical="center"/>
    </xf>
    <xf numFmtId="179" fontId="107" fillId="0" borderId="0" xfId="0" applyNumberFormat="1" applyFont="1" applyFill="1" applyBorder="1" applyAlignment="1">
      <alignment horizontal="center" vertical="center"/>
    </xf>
    <xf numFmtId="0" fontId="107" fillId="0" borderId="0" xfId="0" quotePrefix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0" fontId="106" fillId="0" borderId="0" xfId="0" quotePrefix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shrinkToFit="1"/>
    </xf>
    <xf numFmtId="0" fontId="106" fillId="0" borderId="0" xfId="0" applyFont="1" applyFill="1" applyBorder="1" applyAlignment="1">
      <alignment horizontal="center" vertical="center" shrinkToFit="1"/>
    </xf>
    <xf numFmtId="3" fontId="106" fillId="0" borderId="0" xfId="0" applyNumberFormat="1" applyFont="1" applyFill="1" applyBorder="1" applyAlignment="1">
      <alignment horizontal="left" vertical="center" shrinkToFit="1"/>
    </xf>
    <xf numFmtId="3" fontId="106" fillId="0" borderId="0" xfId="0" applyNumberFormat="1" applyFont="1" applyFill="1" applyBorder="1" applyAlignment="1">
      <alignment horizontal="center" vertical="center" shrinkToFit="1"/>
    </xf>
    <xf numFmtId="176" fontId="106" fillId="0" borderId="0" xfId="232" applyFont="1" applyFill="1" applyBorder="1" applyAlignment="1">
      <alignment horizontal="centerContinuous" vertical="center" shrinkToFit="1"/>
    </xf>
    <xf numFmtId="0" fontId="106" fillId="0" borderId="0" xfId="0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/>
    </xf>
    <xf numFmtId="0" fontId="102" fillId="0" borderId="0" xfId="0" applyFont="1" applyBorder="1"/>
    <xf numFmtId="176" fontId="106" fillId="0" borderId="0" xfId="232" applyFont="1" applyFill="1" applyBorder="1" applyAlignment="1">
      <alignment horizontal="centerContinuous"/>
    </xf>
    <xf numFmtId="0" fontId="106" fillId="0" borderId="0" xfId="0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left"/>
    </xf>
    <xf numFmtId="0" fontId="106" fillId="0" borderId="0" xfId="0" applyFont="1" applyFill="1" applyBorder="1" applyAlignment="1">
      <alignment horizontal="left"/>
    </xf>
    <xf numFmtId="184" fontId="104" fillId="0" borderId="37" xfId="235" applyNumberFormat="1" applyFont="1" applyBorder="1" applyAlignment="1">
      <alignment horizontal="left"/>
    </xf>
    <xf numFmtId="0" fontId="102" fillId="0" borderId="0" xfId="235" applyFont="1" applyAlignment="1">
      <alignment horizontal="centerContinuous"/>
    </xf>
    <xf numFmtId="0" fontId="102" fillId="0" borderId="0" xfId="235" applyFont="1" applyBorder="1" applyAlignment="1">
      <alignment vertical="top"/>
    </xf>
    <xf numFmtId="0" fontId="102" fillId="0" borderId="0" xfId="235" applyFont="1" applyAlignment="1"/>
    <xf numFmtId="184" fontId="104" fillId="0" borderId="0" xfId="235" applyNumberFormat="1" applyFont="1" applyFill="1" applyBorder="1" applyAlignment="1">
      <alignment horizontal="left"/>
    </xf>
    <xf numFmtId="184" fontId="104" fillId="0" borderId="37" xfId="235" applyNumberFormat="1" applyFont="1" applyFill="1" applyBorder="1" applyAlignment="1">
      <alignment horizontal="left"/>
    </xf>
    <xf numFmtId="0" fontId="102" fillId="0" borderId="0" xfId="235" applyFont="1" applyFill="1" applyBorder="1" applyAlignment="1">
      <alignment horizontal="centerContinuous"/>
    </xf>
    <xf numFmtId="3" fontId="102" fillId="0" borderId="0" xfId="235" applyNumberFormat="1" applyFont="1" applyFill="1" applyAlignment="1">
      <alignment horizontal="center"/>
    </xf>
    <xf numFmtId="3" fontId="102" fillId="0" borderId="0" xfId="235" applyNumberFormat="1" applyFont="1" applyFill="1" applyBorder="1" applyAlignment="1">
      <alignment horizontal="centerContinuous"/>
    </xf>
    <xf numFmtId="0" fontId="102" fillId="0" borderId="0" xfId="235" applyFont="1" applyFill="1" applyAlignment="1">
      <alignment horizontal="left"/>
    </xf>
    <xf numFmtId="3" fontId="102" fillId="0" borderId="0" xfId="235" applyNumberFormat="1" applyFont="1" applyFill="1" applyAlignment="1">
      <alignment horizontal="centerContinuous"/>
    </xf>
    <xf numFmtId="0" fontId="101" fillId="0" borderId="0" xfId="235" applyFont="1" applyFill="1" applyBorder="1" applyAlignment="1">
      <alignment horizontal="centerContinuous"/>
    </xf>
    <xf numFmtId="3" fontId="101" fillId="0" borderId="0" xfId="235" applyNumberFormat="1" applyFont="1" applyFill="1" applyBorder="1" applyAlignment="1">
      <alignment horizontal="centerContinuous"/>
    </xf>
    <xf numFmtId="0" fontId="102" fillId="0" borderId="0" xfId="0" applyFont="1"/>
    <xf numFmtId="0" fontId="101" fillId="0" borderId="0" xfId="235" applyFont="1" applyFill="1" applyAlignment="1">
      <alignment horizontal="centerContinuous"/>
    </xf>
    <xf numFmtId="0" fontId="103" fillId="0" borderId="0" xfId="235" applyFont="1" applyFill="1" applyBorder="1" applyAlignment="1">
      <alignment horizontal="centerContinuous"/>
    </xf>
    <xf numFmtId="0" fontId="102" fillId="0" borderId="0" xfId="235" applyFont="1" applyFill="1" applyAlignment="1">
      <alignment horizontal="centerContinuous"/>
    </xf>
    <xf numFmtId="3" fontId="101" fillId="0" borderId="0" xfId="235" applyNumberFormat="1" applyFont="1" applyFill="1" applyAlignment="1">
      <alignment horizontal="centerContinuous"/>
    </xf>
    <xf numFmtId="0" fontId="101" fillId="0" borderId="0" xfId="235" applyFont="1" applyFill="1" applyAlignment="1">
      <alignment horizontal="left"/>
    </xf>
    <xf numFmtId="177" fontId="54" fillId="0" borderId="0" xfId="219" applyNumberFormat="1" applyFont="1" applyFill="1" applyBorder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3" fontId="54" fillId="0" borderId="37" xfId="0" applyNumberFormat="1" applyFont="1" applyFill="1" applyBorder="1" applyAlignment="1">
      <alignment horizontal="centerContinuous"/>
    </xf>
    <xf numFmtId="3" fontId="54" fillId="0" borderId="37" xfId="0" applyNumberFormat="1" applyFont="1" applyFill="1" applyBorder="1" applyAlignment="1">
      <alignment horizontal="center"/>
    </xf>
    <xf numFmtId="0" fontId="54" fillId="0" borderId="1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185" fontId="54" fillId="0" borderId="0" xfId="0" applyNumberFormat="1" applyFont="1" applyFill="1" applyBorder="1" applyAlignment="1">
      <alignment horizontal="center" vertical="center"/>
    </xf>
    <xf numFmtId="0" fontId="54" fillId="0" borderId="37" xfId="236" applyFont="1" applyFill="1" applyBorder="1" applyAlignment="1"/>
    <xf numFmtId="0" fontId="54" fillId="0" borderId="0" xfId="236" applyFont="1" applyFill="1" applyBorder="1" applyAlignment="1"/>
    <xf numFmtId="0" fontId="54" fillId="0" borderId="37" xfId="236" applyFont="1" applyFill="1" applyBorder="1" applyAlignment="1">
      <alignment horizontal="right"/>
    </xf>
    <xf numFmtId="0" fontId="54" fillId="0" borderId="27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41" fontId="54" fillId="0" borderId="0" xfId="236" quotePrefix="1" applyNumberFormat="1" applyFont="1" applyFill="1" applyBorder="1" applyAlignment="1">
      <alignment horizontal="right" vertical="center"/>
    </xf>
    <xf numFmtId="0" fontId="54" fillId="0" borderId="13" xfId="236" applyFont="1" applyFill="1" applyBorder="1" applyAlignment="1">
      <alignment horizontal="center" vertical="center"/>
    </xf>
    <xf numFmtId="0" fontId="54" fillId="0" borderId="23" xfId="236" applyFont="1" applyFill="1" applyBorder="1" applyAlignment="1">
      <alignment vertical="center"/>
    </xf>
    <xf numFmtId="0" fontId="54" fillId="0" borderId="18" xfId="236" applyFont="1" applyFill="1" applyBorder="1" applyAlignment="1">
      <alignment vertical="center"/>
    </xf>
    <xf numFmtId="0" fontId="54" fillId="0" borderId="17" xfId="236" applyFont="1" applyFill="1" applyBorder="1" applyAlignment="1">
      <alignment vertical="center"/>
    </xf>
    <xf numFmtId="0" fontId="54" fillId="0" borderId="0" xfId="236" applyFont="1" applyFill="1" applyAlignment="1">
      <alignment vertical="center"/>
    </xf>
    <xf numFmtId="0" fontId="54" fillId="0" borderId="0" xfId="235" applyFont="1" applyFill="1" applyBorder="1"/>
    <xf numFmtId="0" fontId="110" fillId="0" borderId="0" xfId="236" applyFont="1" applyFill="1"/>
    <xf numFmtId="41" fontId="54" fillId="0" borderId="0" xfId="236" quotePrefix="1" applyNumberFormat="1" applyFont="1" applyFill="1" applyBorder="1" applyAlignment="1">
      <alignment horizontal="center" vertical="center"/>
    </xf>
    <xf numFmtId="41" fontId="56" fillId="0" borderId="0" xfId="236" quotePrefix="1" applyNumberFormat="1" applyFont="1" applyFill="1" applyBorder="1" applyAlignment="1">
      <alignment horizontal="right" vertical="center"/>
    </xf>
    <xf numFmtId="41" fontId="54" fillId="0" borderId="0" xfId="236" applyNumberFormat="1" applyFont="1" applyFill="1" applyBorder="1" applyAlignment="1">
      <alignment horizontal="center" vertical="center"/>
    </xf>
    <xf numFmtId="41" fontId="54" fillId="0" borderId="0" xfId="236" applyNumberFormat="1" applyFont="1" applyFill="1" applyBorder="1" applyAlignment="1">
      <alignment horizontal="right" vertical="center"/>
    </xf>
    <xf numFmtId="41" fontId="54" fillId="0" borderId="13" xfId="236" applyNumberFormat="1" applyFont="1" applyFill="1" applyBorder="1" applyAlignment="1">
      <alignment horizontal="center" vertical="center"/>
    </xf>
    <xf numFmtId="41" fontId="54" fillId="0" borderId="13" xfId="236" applyNumberFormat="1" applyFont="1" applyFill="1" applyBorder="1" applyAlignment="1">
      <alignment horizontal="right" vertical="center"/>
    </xf>
    <xf numFmtId="0" fontId="54" fillId="0" borderId="62" xfId="236" applyFont="1" applyFill="1" applyBorder="1" applyAlignment="1">
      <alignment horizontal="center" vertical="center"/>
    </xf>
    <xf numFmtId="3" fontId="54" fillId="0" borderId="0" xfId="0" applyNumberFormat="1" applyFont="1" applyBorder="1" applyAlignment="1">
      <alignment horizontal="left"/>
    </xf>
    <xf numFmtId="0" fontId="54" fillId="0" borderId="13" xfId="0" applyFont="1" applyBorder="1" applyAlignment="1">
      <alignment horizontal="centerContinuous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7" xfId="0" applyFont="1" applyBorder="1" applyAlignment="1">
      <alignment horizontal="centerContinuous" vertical="center"/>
    </xf>
    <xf numFmtId="0" fontId="54" fillId="0" borderId="18" xfId="0" applyFont="1" applyBorder="1" applyAlignment="1">
      <alignment horizontal="centerContinuous" vertical="center"/>
    </xf>
    <xf numFmtId="180" fontId="54" fillId="0" borderId="0" xfId="0" applyNumberFormat="1" applyFont="1" applyAlignment="1">
      <alignment horizontal="right" vertical="center"/>
    </xf>
    <xf numFmtId="185" fontId="54" fillId="0" borderId="0" xfId="0" applyNumberFormat="1" applyFont="1" applyAlignment="1">
      <alignment horizontal="right" vertical="center"/>
    </xf>
    <xf numFmtId="181" fontId="54" fillId="0" borderId="0" xfId="0" applyNumberFormat="1" applyFont="1" applyAlignment="1">
      <alignment horizontal="right" vertical="center"/>
    </xf>
    <xf numFmtId="185" fontId="54" fillId="0" borderId="0" xfId="219" applyNumberFormat="1" applyFont="1" applyAlignment="1">
      <alignment horizontal="right" vertical="center"/>
    </xf>
    <xf numFmtId="181" fontId="54" fillId="0" borderId="0" xfId="0" applyNumberFormat="1" applyFont="1" applyFill="1" applyAlignment="1">
      <alignment horizontal="right" vertical="center"/>
    </xf>
    <xf numFmtId="0" fontId="54" fillId="0" borderId="18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18" xfId="0" applyNumberFormat="1" applyFont="1" applyBorder="1" applyAlignment="1">
      <alignment horizontal="right" vertical="center"/>
    </xf>
    <xf numFmtId="0" fontId="54" fillId="0" borderId="17" xfId="0" applyFont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Continuous" vertical="center"/>
    </xf>
    <xf numFmtId="0" fontId="95" fillId="0" borderId="36" xfId="0" applyFont="1" applyFill="1" applyBorder="1" applyAlignment="1">
      <alignment horizontal="centerContinuous" vertical="center" wrapText="1"/>
    </xf>
    <xf numFmtId="0" fontId="54" fillId="0" borderId="22" xfId="0" applyFont="1" applyBorder="1" applyAlignment="1">
      <alignment horizontal="centerContinuous" vertical="center" shrinkToFit="1"/>
    </xf>
    <xf numFmtId="3" fontId="98" fillId="0" borderId="20" xfId="235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Continuous"/>
    </xf>
    <xf numFmtId="0" fontId="54" fillId="0" borderId="13" xfId="219" applyFont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0" fontId="54" fillId="0" borderId="65" xfId="0" quotePrefix="1" applyFont="1" applyBorder="1" applyAlignment="1">
      <alignment horizontal="center" vertical="center"/>
    </xf>
    <xf numFmtId="185" fontId="54" fillId="0" borderId="64" xfId="0" applyNumberFormat="1" applyFont="1" applyBorder="1" applyAlignment="1">
      <alignment horizontal="right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Continuous" vertical="center"/>
    </xf>
    <xf numFmtId="0" fontId="54" fillId="0" borderId="23" xfId="0" applyFont="1" applyBorder="1" applyAlignment="1">
      <alignment horizontal="right" vertical="center"/>
    </xf>
    <xf numFmtId="0" fontId="54" fillId="0" borderId="18" xfId="0" applyFont="1" applyBorder="1" applyAlignment="1">
      <alignment horizontal="right" vertical="center"/>
    </xf>
    <xf numFmtId="0" fontId="54" fillId="0" borderId="20" xfId="0" applyFont="1" applyBorder="1" applyAlignment="1">
      <alignment horizontal="centerContinuous" vertical="center"/>
    </xf>
    <xf numFmtId="0" fontId="54" fillId="0" borderId="64" xfId="0" applyFont="1" applyFill="1" applyBorder="1" applyAlignment="1">
      <alignment horizontal="centerContinuous" vertical="center" shrinkToFit="1"/>
    </xf>
    <xf numFmtId="185" fontId="98" fillId="0" borderId="23" xfId="0" applyNumberFormat="1" applyFont="1" applyFill="1" applyBorder="1" applyAlignment="1">
      <alignment horizontal="center" vertical="center"/>
    </xf>
    <xf numFmtId="185" fontId="54" fillId="0" borderId="64" xfId="0" applyNumberFormat="1" applyFont="1" applyFill="1" applyBorder="1" applyAlignment="1">
      <alignment horizontal="right" vertical="center" indent="1"/>
    </xf>
    <xf numFmtId="3" fontId="98" fillId="0" borderId="66" xfId="235" applyNumberFormat="1" applyFont="1" applyBorder="1" applyAlignment="1">
      <alignment horizontal="center" vertical="center" wrapText="1"/>
    </xf>
    <xf numFmtId="3" fontId="54" fillId="0" borderId="16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 vertical="center" indent="1"/>
    </xf>
    <xf numFmtId="0" fontId="95" fillId="0" borderId="33" xfId="0" applyFont="1" applyFill="1" applyBorder="1" applyAlignment="1">
      <alignment horizontal="centerContinuous" vertical="center" wrapText="1"/>
    </xf>
    <xf numFmtId="0" fontId="54" fillId="0" borderId="66" xfId="0" applyFont="1" applyBorder="1" applyAlignment="1">
      <alignment horizontal="center" vertical="center"/>
    </xf>
    <xf numFmtId="3" fontId="99" fillId="0" borderId="22" xfId="0" applyNumberFormat="1" applyFont="1" applyBorder="1" applyAlignment="1">
      <alignment horizontal="centerContinuous" vertical="center" wrapText="1"/>
    </xf>
    <xf numFmtId="3" fontId="54" fillId="0" borderId="18" xfId="0" applyNumberFormat="1" applyFont="1" applyBorder="1" applyAlignment="1">
      <alignment horizontal="centerContinuous" vertical="center" shrinkToFit="1"/>
    </xf>
    <xf numFmtId="0" fontId="54" fillId="0" borderId="20" xfId="0" applyFont="1" applyBorder="1" applyAlignment="1">
      <alignment horizontal="centerContinuous" vertical="center" shrinkToFit="1"/>
    </xf>
    <xf numFmtId="185" fontId="54" fillId="0" borderId="37" xfId="0" applyNumberFormat="1" applyFont="1" applyFill="1" applyBorder="1" applyAlignment="1">
      <alignment horizontal="right" indent="1"/>
    </xf>
    <xf numFmtId="182" fontId="94" fillId="0" borderId="0" xfId="0" applyNumberFormat="1" applyFont="1" applyFill="1"/>
    <xf numFmtId="3" fontId="54" fillId="0" borderId="14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 vertical="center"/>
    </xf>
    <xf numFmtId="3" fontId="94" fillId="0" borderId="0" xfId="0" applyNumberFormat="1" applyFont="1" applyAlignment="1">
      <alignment horizontal="right"/>
    </xf>
    <xf numFmtId="176" fontId="98" fillId="0" borderId="0" xfId="232" applyFont="1" applyBorder="1" applyAlignment="1">
      <alignment horizontal="left"/>
    </xf>
    <xf numFmtId="3" fontId="99" fillId="0" borderId="0" xfId="0" applyNumberFormat="1" applyFont="1" applyBorder="1" applyAlignment="1">
      <alignment horizontal="centerContinuous" vertical="center" wrapText="1"/>
    </xf>
    <xf numFmtId="0" fontId="54" fillId="0" borderId="16" xfId="0" applyFont="1" applyBorder="1" applyAlignment="1">
      <alignment horizontal="centerContinuous" vertical="center" shrinkToFit="1"/>
    </xf>
    <xf numFmtId="0" fontId="54" fillId="0" borderId="19" xfId="0" applyFont="1" applyBorder="1" applyAlignment="1">
      <alignment horizontal="center" vertical="center"/>
    </xf>
    <xf numFmtId="185" fontId="54" fillId="0" borderId="63" xfId="0" applyNumberFormat="1" applyFont="1" applyFill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Continuous" vertical="center" shrinkToFit="1"/>
    </xf>
    <xf numFmtId="0" fontId="54" fillId="0" borderId="18" xfId="0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/>
    </xf>
    <xf numFmtId="185" fontId="54" fillId="0" borderId="6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98" fillId="0" borderId="14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Border="1" applyAlignment="1">
      <alignment horizontal="centerContinuous" vertical="center" shrinkToFit="1"/>
    </xf>
    <xf numFmtId="0" fontId="54" fillId="0" borderId="23" xfId="0" applyFont="1" applyBorder="1" applyAlignment="1">
      <alignment horizontal="centerContinuous" vertical="center"/>
    </xf>
    <xf numFmtId="41" fontId="54" fillId="0" borderId="14" xfId="0" applyNumberFormat="1" applyFont="1" applyFill="1" applyBorder="1" applyAlignment="1">
      <alignment horizontal="right" vertical="center"/>
    </xf>
    <xf numFmtId="0" fontId="54" fillId="0" borderId="19" xfId="0" applyFont="1" applyBorder="1" applyAlignment="1">
      <alignment horizontal="centerContinuous" vertical="center"/>
    </xf>
    <xf numFmtId="185" fontId="98" fillId="0" borderId="17" xfId="0" applyNumberFormat="1" applyFont="1" applyFill="1" applyBorder="1" applyAlignment="1">
      <alignment horizontal="center" vertical="center"/>
    </xf>
    <xf numFmtId="185" fontId="56" fillId="0" borderId="64" xfId="219" applyNumberFormat="1" applyFont="1" applyBorder="1" applyAlignment="1">
      <alignment horizontal="right" vertical="center"/>
    </xf>
    <xf numFmtId="185" fontId="53" fillId="0" borderId="0" xfId="0" applyNumberFormat="1" applyFont="1" applyFill="1" applyAlignment="1">
      <alignment horizontal="center"/>
    </xf>
    <xf numFmtId="0" fontId="54" fillId="0" borderId="64" xfId="0" applyFont="1" applyFill="1" applyBorder="1" applyAlignment="1">
      <alignment vertical="center"/>
    </xf>
    <xf numFmtId="0" fontId="54" fillId="0" borderId="64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right" vertical="center" indent="1"/>
    </xf>
    <xf numFmtId="0" fontId="54" fillId="0" borderId="19" xfId="0" applyFont="1" applyBorder="1" applyAlignment="1">
      <alignment horizontal="centerContinuous" vertical="center" shrinkToFit="1"/>
    </xf>
    <xf numFmtId="181" fontId="56" fillId="0" borderId="64" xfId="0" applyNumberFormat="1" applyFont="1" applyFill="1" applyBorder="1" applyAlignment="1">
      <alignment horizontal="right" vertical="center"/>
    </xf>
    <xf numFmtId="0" fontId="56" fillId="0" borderId="65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95" fillId="0" borderId="34" xfId="0" applyFont="1" applyFill="1" applyBorder="1" applyAlignment="1">
      <alignment horizontal="centerContinuous" vertical="center" wrapText="1"/>
    </xf>
    <xf numFmtId="0" fontId="54" fillId="0" borderId="65" xfId="0" applyFont="1" applyFill="1" applyBorder="1" applyAlignment="1">
      <alignment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95" fillId="0" borderId="39" xfId="0" applyFont="1" applyFill="1" applyBorder="1" applyAlignment="1">
      <alignment horizontal="center" vertical="center" wrapText="1"/>
    </xf>
    <xf numFmtId="185" fontId="54" fillId="0" borderId="18" xfId="0" applyNumberFormat="1" applyFont="1" applyFill="1" applyBorder="1" applyAlignment="1">
      <alignment horizontal="right" vertical="center" indent="1"/>
    </xf>
    <xf numFmtId="185" fontId="54" fillId="0" borderId="62" xfId="0" applyNumberFormat="1" applyFont="1" applyFill="1" applyBorder="1" applyAlignment="1">
      <alignment horizontal="center" vertical="center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113" fillId="0" borderId="64" xfId="0" applyFont="1" applyFill="1" applyBorder="1"/>
    <xf numFmtId="185" fontId="56" fillId="0" borderId="64" xfId="219" applyNumberFormat="1" applyFont="1" applyFill="1" applyBorder="1" applyAlignment="1">
      <alignment horizontal="right"/>
    </xf>
    <xf numFmtId="181" fontId="54" fillId="0" borderId="0" xfId="0" applyNumberFormat="1" applyFont="1" applyBorder="1" applyAlignment="1">
      <alignment horizontal="center" vertical="center"/>
    </xf>
    <xf numFmtId="185" fontId="94" fillId="0" borderId="0" xfId="219" applyNumberFormat="1" applyFont="1" applyAlignment="1">
      <alignment horizontal="right"/>
    </xf>
    <xf numFmtId="0" fontId="56" fillId="0" borderId="65" xfId="0" applyFont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center" vertical="center"/>
    </xf>
    <xf numFmtId="0" fontId="94" fillId="0" borderId="0" xfId="0" applyFont="1"/>
    <xf numFmtId="185" fontId="53" fillId="0" borderId="0" xfId="0" applyNumberFormat="1" applyFont="1" applyAlignment="1">
      <alignment horizontal="center"/>
    </xf>
    <xf numFmtId="185" fontId="53" fillId="0" borderId="0" xfId="0" applyNumberFormat="1" applyFont="1" applyAlignment="1">
      <alignment horizontal="left"/>
    </xf>
    <xf numFmtId="0" fontId="56" fillId="0" borderId="0" xfId="0" applyFont="1" applyBorder="1" applyAlignment="1">
      <alignment vertical="center"/>
    </xf>
    <xf numFmtId="0" fontId="54" fillId="0" borderId="21" xfId="0" applyFont="1" applyBorder="1" applyAlignment="1">
      <alignment horizontal="centerContinuous" vertical="center" shrinkToFit="1"/>
    </xf>
    <xf numFmtId="185" fontId="54" fillId="0" borderId="23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 shrinkToFit="1"/>
    </xf>
    <xf numFmtId="185" fontId="54" fillId="0" borderId="0" xfId="0" quotePrefix="1" applyNumberFormat="1" applyFont="1" applyFill="1" applyBorder="1" applyAlignment="1">
      <alignment horizontal="right" vertical="center" inden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48" xfId="0" applyFont="1" applyFill="1" applyBorder="1" applyAlignment="1">
      <alignment horizontal="centerContinuous" vertical="center" wrapText="1"/>
    </xf>
    <xf numFmtId="0" fontId="54" fillId="0" borderId="0" xfId="0" applyFont="1" applyBorder="1" applyAlignment="1">
      <alignment horizontal="left"/>
    </xf>
    <xf numFmtId="185" fontId="53" fillId="0" borderId="0" xfId="0" applyNumberFormat="1" applyFont="1" applyFill="1" applyAlignment="1">
      <alignment horizontal="left"/>
    </xf>
    <xf numFmtId="185" fontId="94" fillId="0" borderId="0" xfId="219" applyNumberFormat="1" applyFont="1" applyFill="1" applyAlignment="1">
      <alignment horizontal="right"/>
    </xf>
    <xf numFmtId="181" fontId="56" fillId="0" borderId="64" xfId="0" applyNumberFormat="1" applyFont="1" applyBorder="1" applyAlignment="1">
      <alignment horizontal="right" vertical="center"/>
    </xf>
    <xf numFmtId="0" fontId="54" fillId="0" borderId="0" xfId="0" applyFont="1"/>
    <xf numFmtId="185" fontId="54" fillId="0" borderId="0" xfId="219" applyNumberFormat="1" applyFont="1" applyFill="1" applyAlignment="1">
      <alignment horizontal="right" vertical="center"/>
    </xf>
    <xf numFmtId="180" fontId="54" fillId="0" borderId="0" xfId="0" applyNumberFormat="1" applyFont="1" applyFill="1" applyAlignment="1">
      <alignment horizontal="right" vertical="center"/>
    </xf>
    <xf numFmtId="3" fontId="54" fillId="0" borderId="64" xfId="0" applyNumberFormat="1" applyFont="1" applyBorder="1" applyAlignment="1">
      <alignment horizontal="right" vertical="center"/>
    </xf>
    <xf numFmtId="3" fontId="98" fillId="0" borderId="45" xfId="0" applyNumberFormat="1" applyFont="1" applyFill="1" applyBorder="1" applyAlignment="1">
      <alignment horizontal="center" vertical="center" wrapText="1"/>
    </xf>
    <xf numFmtId="3" fontId="98" fillId="0" borderId="66" xfId="235" applyNumberFormat="1" applyFont="1" applyBorder="1" applyAlignment="1">
      <alignment vertical="center" wrapText="1"/>
    </xf>
    <xf numFmtId="185" fontId="54" fillId="0" borderId="0" xfId="0" applyNumberFormat="1" applyFont="1" applyFill="1" applyAlignment="1">
      <alignment horizontal="right" vertical="center" indent="1"/>
    </xf>
    <xf numFmtId="176" fontId="54" fillId="0" borderId="0" xfId="232" applyFont="1" applyFill="1" applyBorder="1" applyAlignment="1">
      <alignment horizontal="left" vertical="center"/>
    </xf>
    <xf numFmtId="0" fontId="54" fillId="0" borderId="0" xfId="0" applyFont="1" applyBorder="1" applyAlignment="1">
      <alignment horizontal="center" vertical="center" shrinkToFit="1"/>
    </xf>
    <xf numFmtId="3" fontId="54" fillId="0" borderId="0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/>
    </xf>
    <xf numFmtId="0" fontId="54" fillId="0" borderId="26" xfId="0" applyFont="1" applyBorder="1" applyAlignment="1">
      <alignment horizontal="centerContinuous" vertical="center"/>
    </xf>
    <xf numFmtId="0" fontId="94" fillId="0" borderId="0" xfId="0" applyFont="1" applyFill="1" applyBorder="1"/>
    <xf numFmtId="185" fontId="54" fillId="0" borderId="0" xfId="0" applyNumberFormat="1" applyFont="1" applyBorder="1" applyAlignment="1">
      <alignment horizontal="right" vertical="center" wrapText="1"/>
    </xf>
    <xf numFmtId="0" fontId="54" fillId="0" borderId="0" xfId="0" applyFont="1" applyFill="1" applyAlignment="1">
      <alignment horizontal="right"/>
    </xf>
    <xf numFmtId="0" fontId="54" fillId="0" borderId="30" xfId="0" applyFont="1" applyBorder="1" applyAlignment="1">
      <alignment horizontal="centerContinuous" vertical="center"/>
    </xf>
    <xf numFmtId="0" fontId="54" fillId="0" borderId="46" xfId="0" applyFont="1" applyBorder="1" applyAlignment="1">
      <alignment horizontal="left" vertical="center"/>
    </xf>
    <xf numFmtId="0" fontId="54" fillId="0" borderId="14" xfId="0" applyFont="1" applyBorder="1" applyAlignment="1">
      <alignment horizontal="centerContinuous" vertical="center"/>
    </xf>
    <xf numFmtId="0" fontId="54" fillId="0" borderId="21" xfId="0" applyFont="1" applyBorder="1" applyAlignment="1">
      <alignment horizontal="centerContinuous" vertical="center"/>
    </xf>
    <xf numFmtId="185" fontId="98" fillId="0" borderId="0" xfId="0" applyNumberFormat="1" applyFont="1" applyFill="1" applyBorder="1" applyAlignment="1">
      <alignment horizontal="center" vertical="center"/>
    </xf>
    <xf numFmtId="185" fontId="54" fillId="0" borderId="16" xfId="0" applyNumberFormat="1" applyFont="1" applyFill="1" applyBorder="1" applyAlignment="1">
      <alignment horizontal="center" vertical="center"/>
    </xf>
    <xf numFmtId="0" fontId="54" fillId="0" borderId="90" xfId="219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" vertical="center" shrinkToFit="1"/>
    </xf>
    <xf numFmtId="176" fontId="54" fillId="0" borderId="37" xfId="232" applyFont="1" applyBorder="1" applyAlignment="1"/>
    <xf numFmtId="0" fontId="54" fillId="0" borderId="25" xfId="0" applyFont="1" applyFill="1" applyBorder="1" applyAlignment="1">
      <alignment horizontal="centerContinuous" vertical="center"/>
    </xf>
    <xf numFmtId="3" fontId="99" fillId="0" borderId="90" xfId="0" applyNumberFormat="1" applyFont="1" applyBorder="1" applyAlignment="1">
      <alignment horizontal="centerContinuous" vertical="center" wrapText="1"/>
    </xf>
    <xf numFmtId="176" fontId="54" fillId="0" borderId="14" xfId="232" applyFont="1" applyBorder="1" applyAlignment="1">
      <alignment horizontal="center" vertical="center"/>
    </xf>
    <xf numFmtId="3" fontId="94" fillId="0" borderId="0" xfId="0" applyNumberFormat="1" applyFont="1" applyBorder="1"/>
    <xf numFmtId="176" fontId="98" fillId="0" borderId="0" xfId="232" applyFont="1" applyBorder="1"/>
    <xf numFmtId="3" fontId="94" fillId="0" borderId="0" xfId="0" applyNumberFormat="1" applyFont="1"/>
    <xf numFmtId="3" fontId="94" fillId="0" borderId="0" xfId="0" applyNumberFormat="1" applyFont="1" applyAlignment="1"/>
    <xf numFmtId="3" fontId="94" fillId="0" borderId="0" xfId="0" applyNumberFormat="1" applyFont="1" applyBorder="1" applyAlignment="1">
      <alignment horizontal="right"/>
    </xf>
    <xf numFmtId="0" fontId="94" fillId="0" borderId="0" xfId="0" applyFont="1" applyAlignment="1">
      <alignment horizontal="right"/>
    </xf>
    <xf numFmtId="176" fontId="98" fillId="0" borderId="0" xfId="232" applyFont="1" applyBorder="1" applyAlignment="1">
      <alignment horizontal="right"/>
    </xf>
    <xf numFmtId="185" fontId="54" fillId="0" borderId="64" xfId="0" applyNumberFormat="1" applyFont="1" applyBorder="1" applyAlignment="1">
      <alignment horizontal="right" vertical="center" wrapText="1"/>
    </xf>
    <xf numFmtId="185" fontId="54" fillId="0" borderId="0" xfId="0" applyNumberFormat="1" applyFont="1" applyAlignment="1">
      <alignment horizontal="right" vertical="center" wrapText="1"/>
    </xf>
    <xf numFmtId="3" fontId="54" fillId="0" borderId="62" xfId="0" applyNumberFormat="1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Continuous" vertical="center" shrinkToFit="1"/>
    </xf>
    <xf numFmtId="3" fontId="54" fillId="0" borderId="63" xfId="0" applyNumberFormat="1" applyFont="1" applyBorder="1" applyAlignment="1">
      <alignment horizontal="centerContinuous" vertical="center" shrinkToFit="1"/>
    </xf>
    <xf numFmtId="3" fontId="54" fillId="0" borderId="14" xfId="0" applyNumberFormat="1" applyFont="1" applyBorder="1" applyAlignment="1">
      <alignment horizontal="centerContinuous" vertical="center" shrinkToFit="1"/>
    </xf>
    <xf numFmtId="0" fontId="54" fillId="0" borderId="0" xfId="0" applyFont="1" applyBorder="1" applyAlignment="1">
      <alignment horizontal="left" vertical="center"/>
    </xf>
    <xf numFmtId="3" fontId="99" fillId="0" borderId="23" xfId="0" applyNumberFormat="1" applyFont="1" applyBorder="1" applyAlignment="1">
      <alignment horizontal="centerContinuous" vertical="center" wrapText="1"/>
    </xf>
    <xf numFmtId="0" fontId="54" fillId="0" borderId="0" xfId="0" applyFont="1" applyFill="1" applyAlignment="1">
      <alignment horizontal="right" vertical="center"/>
    </xf>
    <xf numFmtId="0" fontId="54" fillId="0" borderId="17" xfId="0" applyFont="1" applyBorder="1" applyAlignment="1">
      <alignment horizontal="centerContinuous" vertical="center" shrinkToFit="1"/>
    </xf>
    <xf numFmtId="0" fontId="54" fillId="0" borderId="9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98" fillId="0" borderId="0" xfId="0" applyFont="1" applyFill="1" applyBorder="1" applyAlignment="1">
      <alignment horizontal="right"/>
    </xf>
    <xf numFmtId="0" fontId="99" fillId="0" borderId="0" xfId="0" applyFont="1" applyFill="1" applyBorder="1" applyAlignment="1"/>
    <xf numFmtId="0" fontId="98" fillId="0" borderId="0" xfId="0" applyFont="1" applyFill="1"/>
    <xf numFmtId="49" fontId="54" fillId="0" borderId="14" xfId="0" applyNumberFormat="1" applyFont="1" applyFill="1" applyBorder="1" applyAlignment="1">
      <alignment horizontal="center" vertical="center" shrinkToFit="1"/>
    </xf>
    <xf numFmtId="179" fontId="54" fillId="0" borderId="14" xfId="0" quotePrefix="1" applyNumberFormat="1" applyFont="1" applyFill="1" applyBorder="1" applyAlignment="1">
      <alignment horizontal="center" vertical="center"/>
    </xf>
    <xf numFmtId="0" fontId="54" fillId="0" borderId="14" xfId="0" quotePrefix="1" applyFont="1" applyFill="1" applyBorder="1" applyAlignment="1" applyProtection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 shrinkToFit="1"/>
    </xf>
    <xf numFmtId="1" fontId="54" fillId="0" borderId="31" xfId="237" applyNumberFormat="1" applyFont="1" applyBorder="1" applyAlignment="1">
      <alignment horizontal="center" vertical="center"/>
    </xf>
    <xf numFmtId="0" fontId="98" fillId="0" borderId="0" xfId="0" applyFont="1" applyFill="1" applyAlignment="1">
      <alignment horizontal="right" vertical="center"/>
    </xf>
    <xf numFmtId="41" fontId="54" fillId="0" borderId="18" xfId="0" applyNumberFormat="1" applyFont="1" applyFill="1" applyBorder="1" applyAlignment="1">
      <alignment vertical="center"/>
    </xf>
    <xf numFmtId="0" fontId="54" fillId="0" borderId="0" xfId="0" applyFont="1" applyFill="1"/>
    <xf numFmtId="184" fontId="54" fillId="0" borderId="37" xfId="0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 vertical="center"/>
    </xf>
    <xf numFmtId="0" fontId="54" fillId="0" borderId="13" xfId="0" applyFont="1" applyFill="1" applyBorder="1" applyAlignment="1">
      <alignment horizontal="centerContinuous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63" xfId="0" applyFont="1" applyFill="1" applyBorder="1" applyAlignment="1">
      <alignment horizontal="center" vertical="center" wrapText="1" shrinkToFit="1"/>
    </xf>
    <xf numFmtId="0" fontId="54" fillId="0" borderId="63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Continuous" vertical="center" wrapText="1" shrinkToFit="1"/>
    </xf>
    <xf numFmtId="0" fontId="54" fillId="0" borderId="14" xfId="0" applyFont="1" applyFill="1" applyBorder="1" applyAlignment="1">
      <alignment horizontal="centerContinuous" vertical="center" shrinkToFit="1"/>
    </xf>
    <xf numFmtId="0" fontId="54" fillId="0" borderId="16" xfId="0" applyFont="1" applyFill="1" applyBorder="1" applyAlignment="1">
      <alignment horizontal="center" vertical="center" wrapText="1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Continuous" vertical="center" shrinkToFit="1"/>
    </xf>
    <xf numFmtId="0" fontId="54" fillId="0" borderId="62" xfId="0" applyFont="1" applyFill="1" applyBorder="1" applyAlignment="1">
      <alignment horizontal="center" vertical="center" shrinkToFit="1"/>
    </xf>
    <xf numFmtId="0" fontId="54" fillId="0" borderId="62" xfId="0" applyFont="1" applyFill="1" applyBorder="1" applyAlignment="1">
      <alignment horizontal="centerContinuous" vertical="center" shrinkToFit="1"/>
    </xf>
    <xf numFmtId="0" fontId="94" fillId="0" borderId="64" xfId="0" applyFont="1" applyFill="1" applyBorder="1"/>
    <xf numFmtId="185" fontId="114" fillId="0" borderId="0" xfId="244" applyNumberFormat="1" applyFont="1" applyFill="1" applyBorder="1" applyAlignment="1">
      <alignment horizontal="right" vertical="center"/>
    </xf>
    <xf numFmtId="184" fontId="94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vertical="center"/>
    </xf>
    <xf numFmtId="0" fontId="98" fillId="0" borderId="0" xfId="0" applyFont="1" applyBorder="1"/>
    <xf numFmtId="0" fontId="98" fillId="0" borderId="19" xfId="0" applyFont="1" applyBorder="1" applyAlignment="1">
      <alignment horizontal="center" vertical="center" wrapText="1"/>
    </xf>
    <xf numFmtId="183" fontId="54" fillId="0" borderId="0" xfId="0" applyNumberFormat="1" applyFont="1" applyFill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Continuous" vertical="center"/>
    </xf>
    <xf numFmtId="3" fontId="114" fillId="0" borderId="0" xfId="244" applyNumberFormat="1" applyFont="1" applyBorder="1" applyAlignment="1">
      <alignment horizontal="center" vertical="center"/>
    </xf>
    <xf numFmtId="3" fontId="54" fillId="0" borderId="62" xfId="231" applyNumberFormat="1" applyFont="1" applyFill="1" applyBorder="1" applyAlignment="1">
      <alignment horizontal="center" vertical="center" shrinkToFit="1"/>
    </xf>
    <xf numFmtId="3" fontId="54" fillId="0" borderId="20" xfId="231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wrapText="1"/>
    </xf>
    <xf numFmtId="1" fontId="54" fillId="0" borderId="23" xfId="237" applyNumberFormat="1" applyFont="1" applyBorder="1" applyAlignment="1">
      <alignment horizontal="center" vertical="center"/>
    </xf>
    <xf numFmtId="0" fontId="54" fillId="0" borderId="0" xfId="236" applyFont="1" applyFill="1"/>
    <xf numFmtId="0" fontId="54" fillId="0" borderId="22" xfId="0" applyFont="1" applyBorder="1" applyAlignment="1">
      <alignment horizontal="center" vertical="center" wrapText="1"/>
    </xf>
    <xf numFmtId="3" fontId="54" fillId="0" borderId="0" xfId="236" applyNumberFormat="1" applyFont="1" applyFill="1" applyBorder="1" applyAlignment="1">
      <alignment horizontal="left"/>
    </xf>
    <xf numFmtId="0" fontId="54" fillId="0" borderId="0" xfId="236" applyFont="1" applyFill="1" applyBorder="1" applyAlignment="1">
      <alignment horizontal="center"/>
    </xf>
    <xf numFmtId="1" fontId="54" fillId="0" borderId="0" xfId="237" applyNumberFormat="1" applyFont="1" applyBorder="1" applyAlignment="1">
      <alignment horizontal="centerContinuous" vertical="center"/>
    </xf>
    <xf numFmtId="1" fontId="54" fillId="0" borderId="14" xfId="237" applyNumberFormat="1" applyFont="1" applyBorder="1" applyAlignment="1">
      <alignment horizontal="centerContinuous" vertical="center"/>
    </xf>
    <xf numFmtId="1" fontId="54" fillId="0" borderId="20" xfId="237" applyNumberFormat="1" applyFont="1" applyBorder="1" applyAlignment="1">
      <alignment horizontal="center" vertical="center"/>
    </xf>
    <xf numFmtId="0" fontId="95" fillId="0" borderId="32" xfId="0" applyFont="1" applyFill="1" applyBorder="1" applyAlignment="1">
      <alignment horizontal="center" vertical="center"/>
    </xf>
    <xf numFmtId="0" fontId="95" fillId="0" borderId="45" xfId="0" applyFont="1" applyFill="1" applyBorder="1" applyAlignment="1">
      <alignment horizontal="center" vertical="center" wrapText="1"/>
    </xf>
    <xf numFmtId="1" fontId="54" fillId="0" borderId="0" xfId="237" applyNumberFormat="1" applyFont="1" applyAlignment="1">
      <alignment vertical="center"/>
    </xf>
    <xf numFmtId="184" fontId="54" fillId="0" borderId="37" xfId="236" applyNumberFormat="1" applyFont="1" applyFill="1" applyBorder="1" applyAlignment="1">
      <alignment horizontal="left"/>
    </xf>
    <xf numFmtId="3" fontId="54" fillId="0" borderId="0" xfId="236" applyNumberFormat="1" applyFont="1" applyFill="1" applyBorder="1" applyAlignment="1"/>
    <xf numFmtId="177" fontId="54" fillId="0" borderId="0" xfId="219" applyNumberFormat="1" applyFont="1" applyFill="1" applyBorder="1" applyAlignment="1">
      <alignment horizontal="center" vertical="center"/>
    </xf>
    <xf numFmtId="1" fontId="54" fillId="0" borderId="14" xfId="237" quotePrefix="1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vertical="center"/>
    </xf>
    <xf numFmtId="180" fontId="116" fillId="0" borderId="18" xfId="0" applyNumberFormat="1" applyFont="1" applyFill="1" applyBorder="1" applyAlignment="1">
      <alignment vertical="center"/>
    </xf>
    <xf numFmtId="0" fontId="94" fillId="0" borderId="0" xfId="0" applyFont="1" applyAlignment="1">
      <alignment vertical="center"/>
    </xf>
    <xf numFmtId="1" fontId="54" fillId="0" borderId="16" xfId="237" applyNumberFormat="1" applyFont="1" applyBorder="1" applyAlignment="1">
      <alignment horizontal="center" vertical="center"/>
    </xf>
    <xf numFmtId="0" fontId="54" fillId="0" borderId="0" xfId="236" applyFont="1" applyFill="1" applyBorder="1" applyAlignment="1">
      <alignment horizontal="right"/>
    </xf>
    <xf numFmtId="1" fontId="54" fillId="0" borderId="25" xfId="237" applyNumberFormat="1" applyFont="1" applyBorder="1" applyAlignment="1">
      <alignment horizontal="centerContinuous" vertical="center"/>
    </xf>
    <xf numFmtId="1" fontId="54" fillId="0" borderId="18" xfId="237" applyNumberFormat="1" applyFont="1" applyBorder="1" applyAlignment="1">
      <alignment horizontal="centerContinuous" vertical="center"/>
    </xf>
    <xf numFmtId="1" fontId="54" fillId="0" borderId="23" xfId="237" applyNumberFormat="1" applyFont="1" applyBorder="1" applyAlignment="1">
      <alignment horizontal="centerContinuous" vertical="center"/>
    </xf>
    <xf numFmtId="1" fontId="56" fillId="0" borderId="0" xfId="237" applyNumberFormat="1" applyFont="1" applyBorder="1" applyAlignment="1">
      <alignment vertical="center"/>
    </xf>
    <xf numFmtId="0" fontId="54" fillId="0" borderId="45" xfId="0" applyFont="1" applyBorder="1" applyAlignment="1">
      <alignment horizontal="center" vertical="center" wrapText="1" shrinkToFit="1"/>
    </xf>
    <xf numFmtId="176" fontId="54" fillId="0" borderId="0" xfId="0" applyNumberFormat="1" applyFont="1" applyAlignment="1">
      <alignment horizontal="right" vertical="center"/>
    </xf>
    <xf numFmtId="0" fontId="54" fillId="0" borderId="20" xfId="0" applyFont="1" applyBorder="1" applyAlignment="1">
      <alignment horizontal="center" vertical="center" wrapText="1"/>
    </xf>
    <xf numFmtId="0" fontId="98" fillId="0" borderId="17" xfId="0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" fontId="54" fillId="0" borderId="91" xfId="237" applyNumberFormat="1" applyFont="1" applyBorder="1" applyAlignment="1">
      <alignment horizontal="center" vertical="center"/>
    </xf>
    <xf numFmtId="1" fontId="54" fillId="0" borderId="65" xfId="237" applyNumberFormat="1" applyFont="1" applyBorder="1" applyAlignment="1">
      <alignment horizontal="center" vertical="center"/>
    </xf>
    <xf numFmtId="49" fontId="54" fillId="0" borderId="14" xfId="232" applyNumberFormat="1" applyFont="1" applyFill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176" fontId="54" fillId="0" borderId="18" xfId="232" applyFont="1" applyBorder="1" applyAlignment="1">
      <alignment horizontal="center" vertical="center"/>
    </xf>
    <xf numFmtId="0" fontId="98" fillId="0" borderId="0" xfId="0" applyFont="1"/>
    <xf numFmtId="180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0" fontId="98" fillId="0" borderId="22" xfId="0" applyFont="1" applyBorder="1" applyAlignment="1">
      <alignment horizontal="center" vertical="center" wrapText="1"/>
    </xf>
    <xf numFmtId="0" fontId="54" fillId="0" borderId="0" xfId="236" applyFont="1" applyFill="1" applyAlignment="1">
      <alignment horizontal="left" vertical="center"/>
    </xf>
    <xf numFmtId="1" fontId="54" fillId="0" borderId="20" xfId="237" applyNumberFormat="1" applyFont="1" applyBorder="1" applyAlignment="1">
      <alignment horizontal="centerContinuous" vertical="center"/>
    </xf>
    <xf numFmtId="0" fontId="54" fillId="0" borderId="16" xfId="0" applyFont="1" applyFill="1" applyBorder="1" applyAlignment="1">
      <alignment vertical="center" shrinkToFit="1"/>
    </xf>
    <xf numFmtId="1" fontId="54" fillId="0" borderId="18" xfId="237" applyNumberFormat="1" applyFont="1" applyBorder="1" applyAlignment="1">
      <alignment vertical="center"/>
    </xf>
    <xf numFmtId="1" fontId="54" fillId="0" borderId="22" xfId="237" applyNumberFormat="1" applyFont="1" applyBorder="1" applyAlignment="1">
      <alignment horizontal="centerContinuous" vertical="center"/>
    </xf>
    <xf numFmtId="0" fontId="94" fillId="0" borderId="0" xfId="0" applyFont="1" applyBorder="1" applyAlignment="1">
      <alignment vertical="center"/>
    </xf>
    <xf numFmtId="3" fontId="54" fillId="0" borderId="37" xfId="236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left" vertical="center"/>
    </xf>
    <xf numFmtId="0" fontId="98" fillId="0" borderId="0" xfId="0" applyFont="1" applyAlignment="1">
      <alignment horizontal="right"/>
    </xf>
    <xf numFmtId="0" fontId="116" fillId="0" borderId="18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0" fontId="54" fillId="0" borderId="3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0" fontId="54" fillId="0" borderId="13" xfId="0" applyNumberFormat="1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vertical="center"/>
    </xf>
    <xf numFmtId="0" fontId="54" fillId="0" borderId="13" xfId="219" applyNumberFormat="1" applyFont="1" applyFill="1" applyBorder="1" applyAlignment="1">
      <alignment horizontal="center" vertical="center"/>
    </xf>
    <xf numFmtId="183" fontId="54" fillId="0" borderId="0" xfId="219" applyNumberFormat="1" applyFont="1" applyFill="1" applyAlignment="1">
      <alignment horizontal="center" vertical="center"/>
    </xf>
    <xf numFmtId="0" fontId="99" fillId="0" borderId="22" xfId="0" applyFont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Continuous" vertical="center" shrinkToFit="1"/>
    </xf>
    <xf numFmtId="177" fontId="54" fillId="0" borderId="0" xfId="0" quotePrefix="1" applyNumberFormat="1" applyFont="1" applyAlignment="1">
      <alignment horizontal="center" vertical="center"/>
    </xf>
    <xf numFmtId="0" fontId="54" fillId="0" borderId="0" xfId="0" applyFont="1" applyFill="1" applyBorder="1" applyAlignment="1">
      <alignment vertical="center" shrinkToFit="1"/>
    </xf>
    <xf numFmtId="0" fontId="54" fillId="0" borderId="0" xfId="0" applyFont="1" applyFill="1" applyBorder="1"/>
    <xf numFmtId="0" fontId="98" fillId="0" borderId="17" xfId="0" applyFont="1" applyBorder="1" applyAlignment="1">
      <alignment horizontal="center" vertical="center" wrapText="1"/>
    </xf>
    <xf numFmtId="0" fontId="54" fillId="0" borderId="31" xfId="236" applyFont="1" applyFill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54" fillId="0" borderId="22" xfId="0" applyFont="1" applyFill="1" applyBorder="1" applyAlignment="1">
      <alignment vertical="center"/>
    </xf>
    <xf numFmtId="0" fontId="54" fillId="0" borderId="61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Continuous" vertical="center" shrinkToFit="1"/>
    </xf>
    <xf numFmtId="178" fontId="54" fillId="0" borderId="0" xfId="0" applyNumberFormat="1" applyFont="1" applyFill="1" applyAlignment="1">
      <alignment horizontal="right" vertical="center"/>
    </xf>
    <xf numFmtId="178" fontId="54" fillId="0" borderId="0" xfId="0" quotePrefix="1" applyNumberFormat="1" applyFont="1" applyAlignment="1">
      <alignment horizontal="right" vertical="center"/>
    </xf>
    <xf numFmtId="178" fontId="54" fillId="0" borderId="0" xfId="0" applyNumberFormat="1" applyFont="1" applyAlignment="1">
      <alignment horizontal="right" vertical="center"/>
    </xf>
    <xf numFmtId="0" fontId="54" fillId="0" borderId="21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 wrapTex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27" xfId="0" applyFont="1" applyFill="1" applyBorder="1" applyAlignment="1">
      <alignment horizontal="center" vertical="center"/>
    </xf>
    <xf numFmtId="3" fontId="54" fillId="0" borderId="66" xfId="231" applyNumberFormat="1" applyFont="1" applyFill="1" applyBorder="1" applyAlignment="1">
      <alignment horizontal="center" vertical="center" shrinkToFit="1"/>
    </xf>
    <xf numFmtId="3" fontId="54" fillId="0" borderId="64" xfId="231" applyNumberFormat="1" applyFont="1" applyFill="1" applyBorder="1" applyAlignment="1">
      <alignment horizontal="centerContinuous" vertical="center" shrinkToFit="1"/>
    </xf>
    <xf numFmtId="3" fontId="54" fillId="0" borderId="13" xfId="231" applyNumberFormat="1" applyFont="1" applyFill="1" applyBorder="1" applyAlignment="1">
      <alignment horizontal="center" vertical="center" shrinkToFit="1"/>
    </xf>
    <xf numFmtId="3" fontId="54" fillId="0" borderId="16" xfId="231" applyNumberFormat="1" applyFont="1" applyFill="1" applyBorder="1" applyAlignment="1">
      <alignment horizontal="center" vertical="center" shrinkToFit="1"/>
    </xf>
    <xf numFmtId="3" fontId="54" fillId="0" borderId="0" xfId="231" applyNumberFormat="1" applyFont="1" applyFill="1" applyBorder="1" applyAlignment="1">
      <alignment horizontal="centerContinuous" vertical="center" shrinkToFit="1"/>
    </xf>
    <xf numFmtId="3" fontId="54" fillId="0" borderId="19" xfId="231" applyNumberFormat="1" applyFont="1" applyFill="1" applyBorder="1" applyAlignment="1">
      <alignment horizontal="center" vertical="center" shrinkToFit="1"/>
    </xf>
    <xf numFmtId="3" fontId="54" fillId="0" borderId="14" xfId="231" applyNumberFormat="1" applyFont="1" applyFill="1" applyBorder="1" applyAlignment="1">
      <alignment horizontal="center" vertical="center" shrinkToFit="1"/>
    </xf>
    <xf numFmtId="185" fontId="114" fillId="0" borderId="14" xfId="244" applyNumberFormat="1" applyFont="1" applyFill="1" applyBorder="1" applyAlignment="1">
      <alignment horizontal="right" vertical="center"/>
    </xf>
    <xf numFmtId="0" fontId="54" fillId="0" borderId="14" xfId="234" applyFont="1" applyFill="1" applyBorder="1" applyAlignment="1">
      <alignment horizontal="center" vertical="center" shrinkToFit="1"/>
    </xf>
    <xf numFmtId="176" fontId="54" fillId="0" borderId="0" xfId="0" applyNumberFormat="1" applyFont="1" applyBorder="1" applyAlignment="1">
      <alignment horizontal="right" vertical="center"/>
    </xf>
    <xf numFmtId="0" fontId="54" fillId="0" borderId="1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8" fillId="0" borderId="20" xfId="0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/>
    </xf>
    <xf numFmtId="0" fontId="54" fillId="0" borderId="70" xfId="0" quotePrefix="1" applyFont="1" applyFill="1" applyBorder="1" applyAlignment="1">
      <alignment horizontal="center" vertical="center"/>
    </xf>
    <xf numFmtId="177" fontId="54" fillId="0" borderId="0" xfId="0" quotePrefix="1" applyNumberFormat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center" vertical="center" wrapText="1"/>
    </xf>
    <xf numFmtId="0" fontId="99" fillId="0" borderId="23" xfId="0" applyFont="1" applyBorder="1" applyAlignment="1">
      <alignment horizontal="center" vertical="center"/>
    </xf>
    <xf numFmtId="0" fontId="54" fillId="0" borderId="45" xfId="0" applyNumberFormat="1" applyFont="1" applyBorder="1" applyAlignment="1">
      <alignment horizontal="center" vertical="center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98" fillId="0" borderId="23" xfId="0" applyFont="1" applyBorder="1" applyAlignment="1">
      <alignment horizontal="center" vertical="center"/>
    </xf>
    <xf numFmtId="0" fontId="98" fillId="0" borderId="22" xfId="0" applyFont="1" applyBorder="1" applyAlignment="1">
      <alignment horizontal="center" vertical="center"/>
    </xf>
    <xf numFmtId="184" fontId="54" fillId="0" borderId="0" xfId="236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vertical="center" shrinkToFit="1"/>
    </xf>
    <xf numFmtId="0" fontId="94" fillId="24" borderId="0" xfId="0" applyFont="1" applyFill="1" applyBorder="1"/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vertical="center"/>
    </xf>
    <xf numFmtId="0" fontId="95" fillId="0" borderId="0" xfId="0" applyFont="1" applyFill="1" applyBorder="1" applyAlignment="1">
      <alignment horizontal="center" vertical="center" wrapText="1"/>
    </xf>
    <xf numFmtId="178" fontId="54" fillId="0" borderId="0" xfId="236" applyNumberFormat="1" applyFont="1" applyFill="1" applyAlignment="1">
      <alignment vertical="center"/>
    </xf>
    <xf numFmtId="185" fontId="54" fillId="0" borderId="0" xfId="236" applyNumberFormat="1" applyFont="1" applyFill="1" applyAlignment="1">
      <alignment horizontal="right" vertical="center"/>
    </xf>
    <xf numFmtId="185" fontId="54" fillId="0" borderId="0" xfId="236" applyNumberFormat="1" applyFont="1" applyFill="1" applyBorder="1" applyAlignment="1">
      <alignment horizontal="right" vertical="center"/>
    </xf>
    <xf numFmtId="0" fontId="54" fillId="0" borderId="25" xfId="0" applyFont="1" applyBorder="1" applyAlignment="1">
      <alignment horizontal="centerContinuous" vertical="center" wrapText="1" shrinkToFit="1"/>
    </xf>
    <xf numFmtId="0" fontId="54" fillId="0" borderId="19" xfId="0" applyFont="1" applyBorder="1" applyAlignment="1">
      <alignment horizontal="centerContinuous" vertical="center" wrapText="1"/>
    </xf>
    <xf numFmtId="41" fontId="54" fillId="0" borderId="0" xfId="219" applyNumberFormat="1" applyFont="1" applyFill="1" applyBorder="1" applyAlignment="1">
      <alignment horizontal="center" vertical="center"/>
    </xf>
    <xf numFmtId="41" fontId="54" fillId="0" borderId="0" xfId="219" applyNumberFormat="1" applyFont="1" applyBorder="1" applyAlignment="1">
      <alignment horizontal="center" vertical="center"/>
    </xf>
    <xf numFmtId="0" fontId="54" fillId="0" borderId="46" xfId="0" applyFont="1" applyBorder="1" applyAlignment="1">
      <alignment horizontal="centerContinuous" vertical="center"/>
    </xf>
    <xf numFmtId="0" fontId="54" fillId="0" borderId="45" xfId="0" applyFont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" vertical="center"/>
    </xf>
    <xf numFmtId="178" fontId="56" fillId="0" borderId="0" xfId="236" applyNumberFormat="1" applyFont="1" applyFill="1" applyAlignment="1">
      <alignment vertical="center"/>
    </xf>
    <xf numFmtId="0" fontId="54" fillId="0" borderId="38" xfId="0" applyFont="1" applyFill="1" applyBorder="1" applyAlignment="1">
      <alignment horizontal="centerContinuous" vertical="center" wrapText="1"/>
    </xf>
    <xf numFmtId="0" fontId="54" fillId="0" borderId="0" xfId="236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Continuous" vertical="center" wrapText="1"/>
    </xf>
    <xf numFmtId="0" fontId="95" fillId="0" borderId="41" xfId="0" applyFont="1" applyFill="1" applyBorder="1" applyAlignment="1">
      <alignment horizontal="centerContinuous" vertical="center" wrapText="1"/>
    </xf>
    <xf numFmtId="0" fontId="95" fillId="0" borderId="0" xfId="0" applyFont="1" applyBorder="1" applyAlignment="1">
      <alignment horizontal="center" vertical="center"/>
    </xf>
    <xf numFmtId="1" fontId="54" fillId="0" borderId="13" xfId="237" quotePrefix="1" applyNumberFormat="1" applyFont="1" applyBorder="1" applyAlignment="1">
      <alignment horizontal="center" vertical="center"/>
    </xf>
    <xf numFmtId="177" fontId="54" fillId="0" borderId="0" xfId="0" applyNumberFormat="1" applyFont="1" applyAlignment="1">
      <alignment horizontal="center" vertical="center"/>
    </xf>
    <xf numFmtId="183" fontId="54" fillId="0" borderId="0" xfId="0" applyNumberFormat="1" applyFont="1" applyAlignment="1">
      <alignment horizontal="center" vertical="center"/>
    </xf>
    <xf numFmtId="181" fontId="54" fillId="0" borderId="0" xfId="0" quotePrefix="1" applyNumberFormat="1" applyFont="1" applyAlignment="1">
      <alignment horizontal="center" vertical="center"/>
    </xf>
    <xf numFmtId="1" fontId="54" fillId="0" borderId="30" xfId="237" applyNumberFormat="1" applyFont="1" applyBorder="1" applyAlignment="1">
      <alignment horizontal="centerContinuous" vertical="center"/>
    </xf>
    <xf numFmtId="0" fontId="95" fillId="0" borderId="24" xfId="0" applyFont="1" applyBorder="1" applyAlignment="1">
      <alignment horizontal="centerContinuous" vertical="center"/>
    </xf>
    <xf numFmtId="1" fontId="54" fillId="0" borderId="0" xfId="237" applyNumberFormat="1" applyFont="1" applyBorder="1" applyAlignment="1"/>
    <xf numFmtId="1" fontId="54" fillId="0" borderId="37" xfId="237" applyNumberFormat="1" applyFont="1" applyBorder="1" applyAlignment="1"/>
    <xf numFmtId="1" fontId="54" fillId="0" borderId="37" xfId="237" applyNumberFormat="1" applyFont="1" applyBorder="1" applyAlignment="1">
      <alignment horizontal="left"/>
    </xf>
    <xf numFmtId="0" fontId="95" fillId="0" borderId="32" xfId="0" applyFont="1" applyFill="1" applyBorder="1" applyAlignment="1">
      <alignment horizontal="center" vertical="center" wrapText="1"/>
    </xf>
    <xf numFmtId="0" fontId="95" fillId="0" borderId="35" xfId="0" applyFont="1" applyFill="1" applyBorder="1" applyAlignment="1">
      <alignment horizontal="centerContinuous" vertical="center" wrapText="1"/>
    </xf>
    <xf numFmtId="0" fontId="95" fillId="0" borderId="53" xfId="0" applyFont="1" applyFill="1" applyBorder="1" applyAlignment="1">
      <alignment horizontal="centerContinuous" vertical="center" wrapText="1"/>
    </xf>
    <xf numFmtId="0" fontId="95" fillId="0" borderId="40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" vertical="center" wrapText="1"/>
    </xf>
    <xf numFmtId="178" fontId="54" fillId="0" borderId="14" xfId="236" applyNumberFormat="1" applyFont="1" applyFill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0" fontId="95" fillId="0" borderId="22" xfId="0" applyFont="1" applyBorder="1" applyAlignment="1">
      <alignment horizontal="center" vertical="center"/>
    </xf>
    <xf numFmtId="1" fontId="54" fillId="0" borderId="14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19" xfId="237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181" fontId="56" fillId="0" borderId="6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4" fillId="0" borderId="14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116" fillId="0" borderId="64" xfId="0" applyFont="1" applyFill="1" applyBorder="1" applyAlignment="1">
      <alignment vertical="center"/>
    </xf>
    <xf numFmtId="49" fontId="54" fillId="0" borderId="14" xfId="232" applyNumberFormat="1" applyFont="1" applyBorder="1" applyAlignment="1">
      <alignment horizontal="center" vertical="center"/>
    </xf>
    <xf numFmtId="177" fontId="94" fillId="0" borderId="0" xfId="0" applyNumberFormat="1" applyFont="1"/>
    <xf numFmtId="0" fontId="56" fillId="0" borderId="0" xfId="0" applyFont="1" applyAlignment="1">
      <alignment vertical="center"/>
    </xf>
    <xf numFmtId="177" fontId="54" fillId="0" borderId="0" xfId="0" applyNumberFormat="1" applyFont="1" applyBorder="1" applyAlignment="1">
      <alignment horizontal="right" vertical="center" indent="1"/>
    </xf>
    <xf numFmtId="0" fontId="95" fillId="0" borderId="58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3" fillId="0" borderId="0" xfId="0" applyFont="1" applyAlignment="1"/>
    <xf numFmtId="0" fontId="54" fillId="0" borderId="66" xfId="0" applyFont="1" applyFill="1" applyBorder="1" applyAlignment="1">
      <alignment vertical="center"/>
    </xf>
    <xf numFmtId="49" fontId="54" fillId="0" borderId="90" xfId="232" applyNumberFormat="1" applyFont="1" applyFill="1" applyBorder="1" applyAlignment="1">
      <alignment horizontal="center" vertical="center"/>
    </xf>
    <xf numFmtId="49" fontId="54" fillId="0" borderId="90" xfId="232" applyNumberFormat="1" applyFont="1" applyBorder="1" applyAlignment="1">
      <alignment horizontal="center" vertical="center"/>
    </xf>
    <xf numFmtId="3" fontId="114" fillId="0" borderId="0" xfId="244" applyNumberFormat="1" applyFont="1" applyFill="1" applyBorder="1" applyAlignment="1">
      <alignment horizontal="right" vertical="center"/>
    </xf>
    <xf numFmtId="3" fontId="114" fillId="0" borderId="0" xfId="244" applyNumberFormat="1" applyFont="1" applyBorder="1" applyAlignment="1">
      <alignment horizontal="right" vertical="center"/>
    </xf>
    <xf numFmtId="0" fontId="95" fillId="0" borderId="59" xfId="0" applyFont="1" applyBorder="1" applyAlignment="1">
      <alignment horizontal="center" vertical="center" wrapText="1"/>
    </xf>
    <xf numFmtId="0" fontId="95" fillId="0" borderId="47" xfId="0" applyFont="1" applyBorder="1" applyAlignment="1">
      <alignment horizontal="center" vertical="center" wrapText="1"/>
    </xf>
    <xf numFmtId="0" fontId="95" fillId="0" borderId="45" xfId="0" applyFont="1" applyBorder="1" applyAlignment="1">
      <alignment horizontal="center" vertical="center" wrapText="1"/>
    </xf>
    <xf numFmtId="3" fontId="54" fillId="0" borderId="0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centerContinuous" vertical="center" wrapText="1" shrinkToFi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99" fillId="0" borderId="62" xfId="0" applyNumberFormat="1" applyFont="1" applyFill="1" applyBorder="1" applyAlignment="1">
      <alignment horizontal="center"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54" fillId="0" borderId="29" xfId="236" applyFont="1" applyFill="1" applyBorder="1" applyAlignment="1">
      <alignment horizontal="centerContinuous" vertical="center"/>
    </xf>
    <xf numFmtId="0" fontId="54" fillId="0" borderId="24" xfId="236" applyFont="1" applyFill="1" applyBorder="1" applyAlignment="1">
      <alignment horizontal="centerContinuous" vertical="center"/>
    </xf>
    <xf numFmtId="0" fontId="54" fillId="0" borderId="62" xfId="236" applyFont="1" applyFill="1" applyBorder="1" applyAlignment="1">
      <alignment horizontal="centerContinuous" vertical="center"/>
    </xf>
    <xf numFmtId="0" fontId="54" fillId="0" borderId="64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" vertical="center"/>
    </xf>
    <xf numFmtId="0" fontId="54" fillId="0" borderId="71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Continuous" vertical="center"/>
    </xf>
    <xf numFmtId="185" fontId="54" fillId="0" borderId="0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21" xfId="219" applyNumberFormat="1" applyFont="1" applyBorder="1" applyAlignment="1">
      <alignment horizontal="center"/>
    </xf>
    <xf numFmtId="181" fontId="54" fillId="0" borderId="14" xfId="0" applyNumberFormat="1" applyFont="1" applyBorder="1" applyAlignment="1">
      <alignment horizontal="right" vertical="center"/>
    </xf>
    <xf numFmtId="181" fontId="56" fillId="0" borderId="65" xfId="0" applyNumberFormat="1" applyFont="1" applyBorder="1" applyAlignment="1">
      <alignment horizontal="right" vertical="center"/>
    </xf>
    <xf numFmtId="0" fontId="56" fillId="0" borderId="64" xfId="0" applyFont="1" applyBorder="1" applyAlignment="1">
      <alignment horizontal="center" vertical="center" shrinkToFit="1"/>
    </xf>
    <xf numFmtId="185" fontId="54" fillId="0" borderId="45" xfId="219" applyNumberFormat="1" applyFont="1" applyBorder="1" applyAlignment="1">
      <alignment horizontal="center"/>
    </xf>
    <xf numFmtId="185" fontId="54" fillId="0" borderId="71" xfId="219" applyNumberFormat="1" applyFont="1" applyFill="1" applyBorder="1" applyAlignment="1">
      <alignment horizontal="center"/>
    </xf>
    <xf numFmtId="185" fontId="54" fillId="0" borderId="21" xfId="219" applyNumberFormat="1" applyFont="1" applyFill="1" applyBorder="1" applyAlignment="1">
      <alignment horizontal="center"/>
    </xf>
    <xf numFmtId="0" fontId="113" fillId="0" borderId="0" xfId="0" applyFont="1" applyFill="1" applyBorder="1"/>
    <xf numFmtId="0" fontId="56" fillId="0" borderId="64" xfId="0" applyFont="1" applyFill="1" applyBorder="1" applyAlignment="1">
      <alignment horizontal="center" vertical="center" shrinkToFit="1"/>
    </xf>
    <xf numFmtId="181" fontId="56" fillId="0" borderId="65" xfId="0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horizontal="center" vertical="center"/>
    </xf>
    <xf numFmtId="0" fontId="14" fillId="0" borderId="104" xfId="0" applyFont="1" applyFill="1" applyBorder="1" applyAlignment="1">
      <alignment horizontal="center" vertical="center"/>
    </xf>
    <xf numFmtId="0" fontId="98" fillId="0" borderId="45" xfId="0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vertical="center" wrapText="1"/>
    </xf>
    <xf numFmtId="0" fontId="98" fillId="0" borderId="2" xfId="0" applyFont="1" applyFill="1" applyBorder="1" applyAlignment="1">
      <alignment vertical="center" wrapText="1"/>
    </xf>
    <xf numFmtId="178" fontId="54" fillId="0" borderId="91" xfId="0" applyNumberFormat="1" applyFont="1" applyFill="1" applyBorder="1" applyAlignment="1">
      <alignment horizontal="center" vertical="center"/>
    </xf>
    <xf numFmtId="179" fontId="54" fillId="0" borderId="98" xfId="0" applyNumberFormat="1" applyFont="1" applyFill="1" applyBorder="1" applyAlignment="1">
      <alignment horizontal="center" vertical="center"/>
    </xf>
    <xf numFmtId="0" fontId="98" fillId="0" borderId="21" xfId="0" applyFont="1" applyFill="1" applyBorder="1" applyAlignment="1">
      <alignment horizontal="center" vertical="center" wrapText="1"/>
    </xf>
    <xf numFmtId="178" fontId="54" fillId="0" borderId="64" xfId="0" applyNumberFormat="1" applyFont="1" applyFill="1" applyBorder="1" applyAlignment="1">
      <alignment horizontal="center" vertical="center"/>
    </xf>
    <xf numFmtId="0" fontId="98" fillId="0" borderId="97" xfId="0" applyFont="1" applyFill="1" applyBorder="1" applyAlignment="1">
      <alignment vertical="center"/>
    </xf>
    <xf numFmtId="179" fontId="54" fillId="0" borderId="64" xfId="0" applyNumberFormat="1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54" fillId="0" borderId="98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left"/>
    </xf>
    <xf numFmtId="0" fontId="54" fillId="0" borderId="19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vertical="center"/>
    </xf>
    <xf numFmtId="0" fontId="98" fillId="0" borderId="0" xfId="0" applyFont="1" applyFill="1" applyAlignment="1">
      <alignment vertical="center"/>
    </xf>
    <xf numFmtId="0" fontId="94" fillId="0" borderId="0" xfId="0" applyFont="1" applyFill="1"/>
    <xf numFmtId="0" fontId="98" fillId="0" borderId="45" xfId="0" applyFont="1" applyFill="1" applyBorder="1" applyAlignment="1">
      <alignment horizontal="center" vertical="center" wrapText="1"/>
    </xf>
    <xf numFmtId="178" fontId="54" fillId="0" borderId="0" xfId="0" applyNumberFormat="1" applyFont="1" applyFill="1" applyBorder="1" applyAlignment="1">
      <alignment horizontal="center" vertical="center"/>
    </xf>
    <xf numFmtId="179" fontId="54" fillId="0" borderId="97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7" fontId="54" fillId="0" borderId="0" xfId="0" applyNumberFormat="1" applyFont="1" applyFill="1" applyBorder="1" applyAlignment="1">
      <alignment horizontal="center" vertical="center"/>
    </xf>
    <xf numFmtId="0" fontId="94" fillId="0" borderId="0" xfId="0" applyFont="1" applyFill="1"/>
    <xf numFmtId="177" fontId="54" fillId="0" borderId="0" xfId="0" quotePrefix="1" applyNumberFormat="1" applyFont="1" applyFill="1" applyBorder="1" applyAlignment="1">
      <alignment horizontal="center" vertical="center"/>
    </xf>
    <xf numFmtId="178" fontId="105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71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176" fontId="54" fillId="0" borderId="0" xfId="0" applyNumberFormat="1" applyFont="1" applyBorder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04" xfId="0" applyFont="1" applyBorder="1" applyAlignment="1">
      <alignment vertical="center"/>
    </xf>
    <xf numFmtId="0" fontId="54" fillId="0" borderId="112" xfId="0" applyFont="1" applyBorder="1" applyAlignment="1">
      <alignment horizontal="centerContinuous" vertical="center"/>
    </xf>
    <xf numFmtId="176" fontId="54" fillId="0" borderId="90" xfId="232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vertical="center"/>
    </xf>
    <xf numFmtId="0" fontId="54" fillId="0" borderId="9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180" fontId="56" fillId="0" borderId="0" xfId="0" applyNumberFormat="1" applyFont="1" applyFill="1" applyBorder="1" applyAlignment="1">
      <alignment vertical="center"/>
    </xf>
    <xf numFmtId="0" fontId="54" fillId="0" borderId="31" xfId="0" applyFont="1" applyBorder="1" applyAlignment="1">
      <alignment horizontal="right" vertical="center"/>
    </xf>
    <xf numFmtId="0" fontId="96" fillId="0" borderId="0" xfId="0" applyFont="1"/>
    <xf numFmtId="185" fontId="96" fillId="0" borderId="0" xfId="219" applyNumberFormat="1" applyFont="1" applyAlignment="1">
      <alignment horizontal="right"/>
    </xf>
    <xf numFmtId="0" fontId="54" fillId="0" borderId="31" xfId="0" applyFont="1" applyBorder="1" applyAlignment="1">
      <alignment vertical="center"/>
    </xf>
    <xf numFmtId="0" fontId="54" fillId="0" borderId="71" xfId="0" applyFont="1" applyFill="1" applyBorder="1" applyAlignment="1">
      <alignment horizontal="right" vertical="center"/>
    </xf>
    <xf numFmtId="0" fontId="111" fillId="0" borderId="0" xfId="0" applyFont="1" applyFill="1" applyAlignment="1">
      <alignment horizontal="right"/>
    </xf>
    <xf numFmtId="0" fontId="111" fillId="0" borderId="0" xfId="0" applyFont="1" applyFill="1" applyAlignment="1">
      <alignment horizontal="right"/>
    </xf>
    <xf numFmtId="0" fontId="111" fillId="0" borderId="0" xfId="0" applyFont="1" applyFill="1" applyBorder="1" applyAlignment="1" applyProtection="1">
      <alignment horizontal="right"/>
    </xf>
    <xf numFmtId="0" fontId="54" fillId="0" borderId="14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98" fillId="0" borderId="14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centerContinuous" vertical="center"/>
    </xf>
    <xf numFmtId="3" fontId="53" fillId="0" borderId="0" xfId="0" applyNumberFormat="1" applyFont="1" applyAlignment="1">
      <alignment horizontal="centerContinuous" vertical="center"/>
    </xf>
    <xf numFmtId="0" fontId="53" fillId="0" borderId="0" xfId="0" applyFont="1" applyBorder="1" applyAlignment="1">
      <alignment vertical="center"/>
    </xf>
    <xf numFmtId="0" fontId="105" fillId="0" borderId="0" xfId="0" applyFont="1"/>
    <xf numFmtId="0" fontId="105" fillId="0" borderId="37" xfId="235" applyFont="1" applyFill="1" applyBorder="1"/>
    <xf numFmtId="3" fontId="105" fillId="0" borderId="37" xfId="235" applyNumberFormat="1" applyFont="1" applyFill="1" applyBorder="1"/>
    <xf numFmtId="3" fontId="105" fillId="0" borderId="37" xfId="235" applyNumberFormat="1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right"/>
    </xf>
    <xf numFmtId="0" fontId="105" fillId="0" borderId="0" xfId="235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Continuous" vertical="center"/>
    </xf>
    <xf numFmtId="3" fontId="105" fillId="0" borderId="64" xfId="235" applyNumberFormat="1" applyFont="1" applyFill="1" applyBorder="1" applyAlignment="1">
      <alignment horizontal="centerContinuous" vertical="center"/>
    </xf>
    <xf numFmtId="3" fontId="105" fillId="0" borderId="26" xfId="235" applyNumberFormat="1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Continuous" vertical="center"/>
    </xf>
    <xf numFmtId="0" fontId="105" fillId="0" borderId="30" xfId="235" applyFont="1" applyFill="1" applyBorder="1" applyAlignment="1">
      <alignment horizontal="centerContinuous" vertical="center"/>
    </xf>
    <xf numFmtId="0" fontId="105" fillId="0" borderId="0" xfId="235" applyFont="1" applyFill="1" applyBorder="1" applyAlignment="1">
      <alignment horizontal="left" vertical="center"/>
    </xf>
    <xf numFmtId="3" fontId="105" fillId="0" borderId="19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Continuous" vertical="center"/>
    </xf>
    <xf numFmtId="0" fontId="105" fillId="0" borderId="21" xfId="235" applyFont="1" applyFill="1" applyBorder="1" applyAlignment="1">
      <alignment horizontal="centerContinuous" vertical="center"/>
    </xf>
    <xf numFmtId="0" fontId="105" fillId="0" borderId="14" xfId="235" applyFont="1" applyFill="1" applyBorder="1" applyAlignment="1">
      <alignment horizontal="centerContinuous" vertical="center"/>
    </xf>
    <xf numFmtId="0" fontId="105" fillId="0" borderId="19" xfId="235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vertical="center" wrapText="1"/>
    </xf>
    <xf numFmtId="3" fontId="105" fillId="0" borderId="14" xfId="235" applyNumberFormat="1" applyFont="1" applyFill="1" applyBorder="1" applyAlignment="1">
      <alignment horizontal="center" vertical="center" wrapText="1"/>
    </xf>
    <xf numFmtId="0" fontId="105" fillId="0" borderId="14" xfId="235" applyFont="1" applyFill="1" applyBorder="1" applyAlignment="1">
      <alignment horizontal="center" vertical="center"/>
    </xf>
    <xf numFmtId="0" fontId="105" fillId="0" borderId="0" xfId="235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" vertical="center"/>
    </xf>
    <xf numFmtId="3" fontId="105" fillId="0" borderId="62" xfId="235" applyNumberFormat="1" applyFont="1" applyFill="1" applyBorder="1" applyAlignment="1">
      <alignment horizontal="centerContinuous" vertical="center"/>
    </xf>
    <xf numFmtId="3" fontId="105" fillId="0" borderId="65" xfId="235" applyNumberFormat="1" applyFont="1" applyFill="1" applyBorder="1" applyAlignment="1">
      <alignment horizontal="center" vertical="center" wrapText="1"/>
    </xf>
    <xf numFmtId="3" fontId="105" fillId="0" borderId="64" xfId="235" applyNumberFormat="1" applyFont="1" applyFill="1" applyBorder="1" applyAlignment="1">
      <alignment horizontal="center" vertical="center" wrapText="1"/>
    </xf>
    <xf numFmtId="3" fontId="105" fillId="0" borderId="62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Continuous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0" fontId="105" fillId="0" borderId="65" xfId="235" applyFont="1" applyFill="1" applyBorder="1" applyAlignment="1">
      <alignment horizontal="center" vertical="center" shrinkToFit="1"/>
    </xf>
    <xf numFmtId="3" fontId="105" fillId="0" borderId="62" xfId="235" applyNumberFormat="1" applyFont="1" applyFill="1" applyBorder="1" applyAlignment="1">
      <alignment horizontal="center" vertical="center" shrinkToFit="1"/>
    </xf>
    <xf numFmtId="0" fontId="105" fillId="0" borderId="21" xfId="235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Continuous" vertical="center"/>
    </xf>
    <xf numFmtId="3" fontId="105" fillId="0" borderId="0" xfId="235" applyNumberFormat="1" applyFont="1" applyFill="1" applyBorder="1" applyAlignment="1">
      <alignment horizontal="center" vertical="center" wrapText="1"/>
    </xf>
    <xf numFmtId="0" fontId="105" fillId="0" borderId="14" xfId="235" quotePrefix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right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105" fillId="0" borderId="90" xfId="235" quotePrefix="1" applyFont="1" applyFill="1" applyBorder="1" applyAlignment="1">
      <alignment horizontal="center" vertical="center"/>
    </xf>
    <xf numFmtId="197" fontId="105" fillId="0" borderId="14" xfId="235" applyNumberFormat="1" applyFont="1" applyFill="1" applyBorder="1" applyAlignment="1">
      <alignment horizontal="right" vertical="center"/>
    </xf>
    <xf numFmtId="0" fontId="105" fillId="0" borderId="0" xfId="235" quotePrefix="1" applyFont="1" applyFill="1" applyBorder="1" applyAlignment="1">
      <alignment horizontal="center" vertical="center"/>
    </xf>
    <xf numFmtId="0" fontId="105" fillId="0" borderId="0" xfId="0" applyFont="1" applyFill="1"/>
    <xf numFmtId="0" fontId="104" fillId="0" borderId="65" xfId="235" applyFont="1" applyFill="1" applyBorder="1" applyAlignment="1">
      <alignment horizontal="center" vertical="center"/>
    </xf>
    <xf numFmtId="197" fontId="105" fillId="0" borderId="64" xfId="235" applyNumberFormat="1" applyFont="1" applyFill="1" applyBorder="1" applyAlignment="1">
      <alignment horizontal="right" vertical="center"/>
    </xf>
    <xf numFmtId="197" fontId="105" fillId="0" borderId="64" xfId="235" applyNumberFormat="1" applyFont="1" applyFill="1" applyBorder="1" applyAlignment="1">
      <alignment horizontal="center" vertical="center"/>
    </xf>
    <xf numFmtId="197" fontId="105" fillId="0" borderId="64" xfId="235" quotePrefix="1" applyNumberFormat="1" applyFont="1" applyFill="1" applyBorder="1" applyAlignment="1">
      <alignment horizontal="right" vertical="center"/>
    </xf>
    <xf numFmtId="197" fontId="105" fillId="0" borderId="64" xfId="1799" applyNumberFormat="1" applyFont="1" applyFill="1" applyBorder="1" applyAlignment="1">
      <alignment horizontal="center" vertical="center"/>
    </xf>
    <xf numFmtId="197" fontId="105" fillId="0" borderId="65" xfId="235" applyNumberFormat="1" applyFont="1" applyFill="1" applyBorder="1" applyAlignment="1">
      <alignment horizontal="right" vertical="center"/>
    </xf>
    <xf numFmtId="0" fontId="104" fillId="0" borderId="64" xfId="235" applyFont="1" applyFill="1" applyBorder="1" applyAlignment="1">
      <alignment horizontal="center" vertical="center"/>
    </xf>
    <xf numFmtId="0" fontId="105" fillId="0" borderId="0" xfId="235" applyFont="1" applyFill="1"/>
    <xf numFmtId="3" fontId="105" fillId="0" borderId="0" xfId="235" applyNumberFormat="1" applyFont="1" applyFill="1" applyAlignment="1">
      <alignment horizontal="right"/>
    </xf>
    <xf numFmtId="3" fontId="105" fillId="0" borderId="0" xfId="235" applyNumberFormat="1" applyFont="1" applyFill="1"/>
    <xf numFmtId="0" fontId="105" fillId="0" borderId="0" xfId="235" applyFont="1" applyFill="1" applyAlignment="1">
      <alignment horizontal="center"/>
    </xf>
    <xf numFmtId="0" fontId="105" fillId="0" borderId="0" xfId="235" applyFont="1" applyFill="1" applyBorder="1" applyAlignment="1">
      <alignment horizontal="right"/>
    </xf>
    <xf numFmtId="0" fontId="105" fillId="0" borderId="0" xfId="235" applyFont="1" applyFill="1" applyAlignment="1">
      <alignment horizontal="right"/>
    </xf>
    <xf numFmtId="0" fontId="105" fillId="0" borderId="0" xfId="235" applyFont="1" applyFill="1" applyBorder="1"/>
    <xf numFmtId="0" fontId="105" fillId="0" borderId="37" xfId="235" applyFont="1" applyBorder="1"/>
    <xf numFmtId="3" fontId="105" fillId="0" borderId="37" xfId="235" applyNumberFormat="1" applyFont="1" applyBorder="1"/>
    <xf numFmtId="0" fontId="105" fillId="0" borderId="37" xfId="0" applyFont="1" applyBorder="1"/>
    <xf numFmtId="0" fontId="105" fillId="0" borderId="37" xfId="235" applyFont="1" applyBorder="1" applyAlignment="1">
      <alignment horizontal="right"/>
    </xf>
    <xf numFmtId="0" fontId="105" fillId="0" borderId="0" xfId="235" applyFont="1" applyBorder="1" applyAlignment="1">
      <alignment horizontal="center" vertical="center"/>
    </xf>
    <xf numFmtId="3" fontId="105" fillId="0" borderId="66" xfId="235" applyNumberFormat="1" applyFont="1" applyBorder="1" applyAlignment="1">
      <alignment horizontal="centerContinuous" vertical="center"/>
    </xf>
    <xf numFmtId="3" fontId="105" fillId="0" borderId="64" xfId="235" applyNumberFormat="1" applyFont="1" applyBorder="1" applyAlignment="1">
      <alignment horizontal="centerContinuous" vertical="center"/>
    </xf>
    <xf numFmtId="3" fontId="105" fillId="0" borderId="0" xfId="235" applyNumberFormat="1" applyFont="1" applyBorder="1" applyAlignment="1">
      <alignment horizontal="centerContinuous" vertical="center"/>
    </xf>
    <xf numFmtId="0" fontId="105" fillId="0" borderId="30" xfId="0" applyFont="1" applyBorder="1"/>
    <xf numFmtId="0" fontId="105" fillId="0" borderId="26" xfId="0" applyFont="1" applyBorder="1"/>
    <xf numFmtId="0" fontId="105" fillId="0" borderId="64" xfId="235" applyFont="1" applyBorder="1" applyAlignment="1">
      <alignment horizontal="center" vertical="center"/>
    </xf>
    <xf numFmtId="3" fontId="105" fillId="0" borderId="26" xfId="235" applyNumberFormat="1" applyFont="1" applyBorder="1" applyAlignment="1">
      <alignment horizontal="centerContinuous" vertical="center"/>
    </xf>
    <xf numFmtId="0" fontId="105" fillId="0" borderId="30" xfId="235" applyFont="1" applyBorder="1" applyAlignment="1">
      <alignment horizontal="center" vertical="center"/>
    </xf>
    <xf numFmtId="0" fontId="105" fillId="0" borderId="0" xfId="235" applyFont="1" applyBorder="1" applyAlignment="1">
      <alignment horizontal="left" vertical="center"/>
    </xf>
    <xf numFmtId="3" fontId="105" fillId="0" borderId="19" xfId="235" applyNumberFormat="1" applyFont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Continuous" vertical="center" shrinkToFit="1"/>
    </xf>
    <xf numFmtId="3" fontId="105" fillId="0" borderId="90" xfId="235" applyNumberFormat="1" applyFont="1" applyBorder="1" applyAlignment="1">
      <alignment horizontal="centerContinuous" vertical="center"/>
    </xf>
    <xf numFmtId="0" fontId="105" fillId="0" borderId="19" xfId="235" applyFont="1" applyBorder="1" applyAlignment="1">
      <alignment horizontal="center" vertical="center"/>
    </xf>
    <xf numFmtId="0" fontId="105" fillId="0" borderId="19" xfId="235" applyFont="1" applyFill="1" applyBorder="1" applyAlignment="1">
      <alignment horizontal="center" vertical="center"/>
    </xf>
    <xf numFmtId="0" fontId="105" fillId="0" borderId="90" xfId="235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horizontal="centerContinuous" vertical="center" shrinkToFit="1"/>
    </xf>
    <xf numFmtId="0" fontId="105" fillId="0" borderId="14" xfId="0" applyFont="1" applyBorder="1"/>
    <xf numFmtId="0" fontId="105" fillId="0" borderId="91" xfId="235" applyFont="1" applyBorder="1" applyAlignment="1">
      <alignment horizontal="center" vertical="center"/>
    </xf>
    <xf numFmtId="0" fontId="105" fillId="0" borderId="91" xfId="235" applyFont="1" applyFill="1" applyBorder="1" applyAlignment="1">
      <alignment horizontal="center" vertical="center"/>
    </xf>
    <xf numFmtId="3" fontId="105" fillId="0" borderId="90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left" vertical="center"/>
    </xf>
    <xf numFmtId="3" fontId="105" fillId="0" borderId="22" xfId="235" applyNumberFormat="1" applyFont="1" applyBorder="1" applyAlignment="1">
      <alignment horizontal="centerContinuous" vertical="center"/>
    </xf>
    <xf numFmtId="3" fontId="105" fillId="0" borderId="22" xfId="235" applyNumberFormat="1" applyFont="1" applyBorder="1" applyAlignment="1">
      <alignment horizontal="center" vertical="center" shrinkToFit="1"/>
    </xf>
    <xf numFmtId="0" fontId="105" fillId="0" borderId="22" xfId="235" applyFont="1" applyBorder="1" applyAlignment="1">
      <alignment horizontal="center" vertical="center" shrinkToFit="1"/>
    </xf>
    <xf numFmtId="0" fontId="105" fillId="0" borderId="64" xfId="235" applyFont="1" applyBorder="1" applyAlignment="1">
      <alignment horizontal="center" vertical="center" shrinkToFit="1"/>
    </xf>
    <xf numFmtId="3" fontId="105" fillId="0" borderId="66" xfId="235" applyNumberFormat="1" applyFont="1" applyBorder="1" applyAlignment="1">
      <alignment horizontal="center" vertical="center"/>
    </xf>
    <xf numFmtId="0" fontId="105" fillId="0" borderId="21" xfId="235" applyFont="1" applyBorder="1" applyAlignment="1">
      <alignment horizontal="center" vertical="center"/>
    </xf>
    <xf numFmtId="0" fontId="105" fillId="0" borderId="0" xfId="235" applyFont="1" applyBorder="1" applyAlignment="1">
      <alignment vertical="center"/>
    </xf>
    <xf numFmtId="3" fontId="105" fillId="0" borderId="0" xfId="235" applyNumberFormat="1" applyFont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vertical="center"/>
    </xf>
    <xf numFmtId="197" fontId="105" fillId="0" borderId="0" xfId="235" quotePrefix="1" applyNumberFormat="1" applyFont="1" applyFill="1" applyBorder="1" applyAlignment="1">
      <alignment vertical="center"/>
    </xf>
    <xf numFmtId="197" fontId="105" fillId="0" borderId="64" xfId="235" applyNumberFormat="1" applyFont="1" applyFill="1" applyBorder="1" applyAlignment="1">
      <alignment vertical="center"/>
    </xf>
    <xf numFmtId="0" fontId="105" fillId="0" borderId="64" xfId="0" applyFont="1" applyFill="1" applyBorder="1"/>
    <xf numFmtId="197" fontId="105" fillId="0" borderId="64" xfId="235" quotePrefix="1" applyNumberFormat="1" applyFont="1" applyFill="1" applyBorder="1" applyAlignment="1">
      <alignment vertical="center"/>
    </xf>
    <xf numFmtId="0" fontId="118" fillId="0" borderId="0" xfId="235" applyFont="1" applyFill="1" applyBorder="1"/>
    <xf numFmtId="0" fontId="105" fillId="0" borderId="0" xfId="0" applyFont="1" applyBorder="1"/>
    <xf numFmtId="0" fontId="103" fillId="0" borderId="0" xfId="0" applyFont="1"/>
    <xf numFmtId="3" fontId="54" fillId="0" borderId="29" xfId="0" applyNumberFormat="1" applyFont="1" applyFill="1" applyBorder="1" applyAlignment="1">
      <alignment horizontal="center" vertical="center" shrinkToFit="1"/>
    </xf>
    <xf numFmtId="3" fontId="54" fillId="0" borderId="62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vertical="center"/>
    </xf>
    <xf numFmtId="0" fontId="54" fillId="0" borderId="104" xfId="0" applyFont="1" applyFill="1" applyBorder="1" applyAlignment="1">
      <alignment vertical="center"/>
    </xf>
    <xf numFmtId="179" fontId="56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Alignment="1">
      <alignment horizontal="right" vertical="center"/>
    </xf>
    <xf numFmtId="177" fontId="54" fillId="0" borderId="14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vertical="center"/>
    </xf>
    <xf numFmtId="177" fontId="54" fillId="0" borderId="14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236" applyFont="1" applyFill="1" applyBorder="1" applyAlignment="1">
      <alignment vertical="center"/>
    </xf>
    <xf numFmtId="0" fontId="53" fillId="0" borderId="0" xfId="236" applyFont="1" applyFill="1" applyAlignment="1">
      <alignment horizontal="center" vertical="center"/>
    </xf>
    <xf numFmtId="0" fontId="54" fillId="0" borderId="112" xfId="236" applyFont="1" applyFill="1" applyBorder="1" applyAlignment="1">
      <alignment horizontal="centerContinuous" vertical="center"/>
    </xf>
    <xf numFmtId="0" fontId="53" fillId="0" borderId="0" xfId="0" applyFont="1" applyAlignment="1">
      <alignment horizontal="center" vertical="center"/>
    </xf>
    <xf numFmtId="0" fontId="54" fillId="0" borderId="63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Continuous" vertical="center"/>
    </xf>
    <xf numFmtId="0" fontId="98" fillId="0" borderId="37" xfId="0" applyFont="1" applyFill="1" applyBorder="1"/>
    <xf numFmtId="0" fontId="54" fillId="0" borderId="37" xfId="0" applyFont="1" applyBorder="1"/>
    <xf numFmtId="185" fontId="54" fillId="0" borderId="37" xfId="219" applyNumberFormat="1" applyFont="1" applyBorder="1" applyAlignment="1">
      <alignment horizontal="right"/>
    </xf>
    <xf numFmtId="0" fontId="54" fillId="0" borderId="37" xfId="0" applyFont="1" applyFill="1" applyBorder="1"/>
    <xf numFmtId="185" fontId="54" fillId="0" borderId="37" xfId="219" applyNumberFormat="1" applyFont="1" applyFill="1" applyBorder="1" applyAlignment="1">
      <alignment horizontal="right"/>
    </xf>
    <xf numFmtId="0" fontId="53" fillId="0" borderId="0" xfId="0" applyFont="1" applyFill="1" applyAlignment="1">
      <alignment horizontal="left"/>
    </xf>
    <xf numFmtId="0" fontId="94" fillId="0" borderId="0" xfId="0" applyFont="1" applyFill="1" applyAlignment="1">
      <alignment horizontal="centerContinuous"/>
    </xf>
    <xf numFmtId="0" fontId="53" fillId="0" borderId="0" xfId="0" applyFont="1" applyFill="1" applyBorder="1"/>
    <xf numFmtId="184" fontId="56" fillId="0" borderId="37" xfId="0" applyNumberFormat="1" applyFont="1" applyFill="1" applyBorder="1" applyAlignment="1">
      <alignment horizontal="left"/>
    </xf>
    <xf numFmtId="0" fontId="98" fillId="0" borderId="37" xfId="0" applyFont="1" applyFill="1" applyBorder="1" applyAlignment="1">
      <alignment horizontal="right"/>
    </xf>
    <xf numFmtId="0" fontId="98" fillId="0" borderId="37" xfId="0" applyFont="1" applyFill="1" applyBorder="1" applyAlignment="1">
      <alignment horizontal="centerContinuous" vertical="top"/>
    </xf>
    <xf numFmtId="0" fontId="98" fillId="0" borderId="0" xfId="0" applyFont="1" applyFill="1" applyBorder="1"/>
    <xf numFmtId="0" fontId="98" fillId="0" borderId="29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Continuous" vertical="center"/>
    </xf>
    <xf numFmtId="0" fontId="98" fillId="0" borderId="0" xfId="0" applyFont="1" applyFill="1" applyBorder="1" applyAlignment="1">
      <alignment horizontal="centerContinuous" vertical="center"/>
    </xf>
    <xf numFmtId="0" fontId="98" fillId="0" borderId="15" xfId="0" applyFont="1" applyFill="1" applyBorder="1" applyAlignment="1">
      <alignment horizontal="left" vertical="center"/>
    </xf>
    <xf numFmtId="0" fontId="98" fillId="0" borderId="90" xfId="0" applyFont="1" applyFill="1" applyBorder="1" applyAlignment="1">
      <alignment horizontal="centerContinuous" vertical="center"/>
    </xf>
    <xf numFmtId="0" fontId="98" fillId="0" borderId="14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horizontal="centerContinuous" vertical="center"/>
    </xf>
    <xf numFmtId="0" fontId="98" fillId="0" borderId="71" xfId="0" applyFont="1" applyFill="1" applyBorder="1" applyAlignment="1">
      <alignment horizontal="centerContinuous" vertical="center"/>
    </xf>
    <xf numFmtId="0" fontId="98" fillId="0" borderId="46" xfId="0" applyFont="1" applyFill="1" applyBorder="1" applyAlignment="1">
      <alignment horizontal="centerContinuous" vertical="center"/>
    </xf>
    <xf numFmtId="0" fontId="98" fillId="0" borderId="21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Continuous" vertical="center"/>
    </xf>
    <xf numFmtId="0" fontId="98" fillId="0" borderId="31" xfId="0" applyFont="1" applyFill="1" applyBorder="1" applyAlignment="1">
      <alignment horizontal="centerContinuous" vertical="center"/>
    </xf>
    <xf numFmtId="0" fontId="98" fillId="0" borderId="91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vertical="center"/>
    </xf>
    <xf numFmtId="0" fontId="98" fillId="0" borderId="71" xfId="0" applyFont="1" applyFill="1" applyBorder="1" applyAlignment="1">
      <alignment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63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31" xfId="0" applyFont="1" applyFill="1" applyBorder="1" applyAlignment="1">
      <alignment vertical="center"/>
    </xf>
    <xf numFmtId="0" fontId="98" fillId="0" borderId="21" xfId="0" applyFont="1" applyFill="1" applyBorder="1" applyAlignment="1">
      <alignment horizontal="center" vertical="center"/>
    </xf>
    <xf numFmtId="0" fontId="98" fillId="0" borderId="90" xfId="0" applyFont="1" applyFill="1" applyBorder="1" applyAlignment="1">
      <alignment horizontal="center" vertical="center"/>
    </xf>
    <xf numFmtId="0" fontId="98" fillId="0" borderId="91" xfId="0" applyFont="1" applyFill="1" applyBorder="1" applyAlignment="1">
      <alignment horizontal="center" vertical="center"/>
    </xf>
    <xf numFmtId="0" fontId="98" fillId="0" borderId="19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vertical="center"/>
    </xf>
    <xf numFmtId="0" fontId="98" fillId="0" borderId="22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left" vertical="center"/>
    </xf>
    <xf numFmtId="0" fontId="98" fillId="0" borderId="22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vertical="center"/>
    </xf>
    <xf numFmtId="0" fontId="98" fillId="0" borderId="20" xfId="0" applyFont="1" applyFill="1" applyBorder="1" applyAlignment="1">
      <alignment horizontal="left" vertical="center"/>
    </xf>
    <xf numFmtId="0" fontId="98" fillId="0" borderId="14" xfId="0" quotePrefix="1" applyFont="1" applyFill="1" applyBorder="1" applyAlignment="1">
      <alignment horizontal="center" vertical="center"/>
    </xf>
    <xf numFmtId="41" fontId="98" fillId="0" borderId="0" xfId="782" applyFont="1" applyFill="1" applyBorder="1" applyAlignment="1">
      <alignment horizontal="right" vertical="center"/>
    </xf>
    <xf numFmtId="3" fontId="98" fillId="0" borderId="90" xfId="0" quotePrefix="1" applyNumberFormat="1" applyFont="1" applyFill="1" applyBorder="1" applyAlignment="1">
      <alignment horizontal="center" vertical="center"/>
    </xf>
    <xf numFmtId="41" fontId="98" fillId="0" borderId="0" xfId="782" applyFont="1" applyFill="1" applyAlignment="1">
      <alignment vertical="center"/>
    </xf>
    <xf numFmtId="0" fontId="98" fillId="0" borderId="65" xfId="0" applyFont="1" applyFill="1" applyBorder="1" applyAlignment="1"/>
    <xf numFmtId="0" fontId="98" fillId="0" borderId="64" xfId="0" applyFont="1" applyFill="1" applyBorder="1" applyAlignment="1"/>
    <xf numFmtId="0" fontId="98" fillId="0" borderId="66" xfId="0" applyFont="1" applyFill="1" applyBorder="1" applyAlignment="1"/>
    <xf numFmtId="0" fontId="98" fillId="0" borderId="0" xfId="0" applyFont="1" applyFill="1" applyBorder="1" applyAlignment="1"/>
    <xf numFmtId="0" fontId="98" fillId="0" borderId="64" xfId="0" applyFont="1" applyFill="1" applyBorder="1" applyAlignment="1">
      <alignment horizontal="center"/>
    </xf>
    <xf numFmtId="0" fontId="99" fillId="0" borderId="0" xfId="0" applyFont="1" applyFill="1" applyAlignment="1">
      <alignment horizontal="right"/>
    </xf>
    <xf numFmtId="0" fontId="119" fillId="0" borderId="0" xfId="0" applyFont="1" applyFill="1"/>
    <xf numFmtId="0" fontId="119" fillId="0" borderId="0" xfId="0" applyFont="1" applyFill="1" applyBorder="1"/>
    <xf numFmtId="0" fontId="53" fillId="0" borderId="0" xfId="0" applyFont="1" applyFill="1" applyAlignment="1">
      <alignment vertical="center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118" xfId="0" applyFont="1" applyFill="1" applyBorder="1" applyAlignment="1">
      <alignment horizontal="center" vertical="center" wrapText="1"/>
    </xf>
    <xf numFmtId="0" fontId="95" fillId="0" borderId="118" xfId="0" applyFont="1" applyFill="1" applyBorder="1" applyAlignment="1">
      <alignment horizontal="centerContinuous" vertical="center" wrapText="1"/>
    </xf>
    <xf numFmtId="177" fontId="54" fillId="0" borderId="0" xfId="0" applyNumberFormat="1" applyFont="1" applyFill="1" applyBorder="1" applyAlignment="1">
      <alignment horizontal="right" vertical="center" indent="1"/>
    </xf>
    <xf numFmtId="177" fontId="54" fillId="0" borderId="14" xfId="0" applyNumberFormat="1" applyFont="1" applyFill="1" applyBorder="1" applyAlignment="1">
      <alignment horizontal="right" vertical="center" indent="1"/>
    </xf>
    <xf numFmtId="176" fontId="54" fillId="0" borderId="90" xfId="232" applyFont="1" applyFill="1" applyBorder="1" applyAlignment="1">
      <alignment horizontal="center" vertical="center"/>
    </xf>
    <xf numFmtId="0" fontId="54" fillId="0" borderId="63" xfId="0" applyFont="1" applyFill="1" applyBorder="1" applyAlignment="1">
      <alignment horizontal="center" vertical="center"/>
    </xf>
    <xf numFmtId="0" fontId="54" fillId="0" borderId="62" xfId="0" applyFont="1" applyFill="1" applyBorder="1" applyAlignment="1">
      <alignment horizontal="centerContinuous" vertical="center"/>
    </xf>
    <xf numFmtId="185" fontId="53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Border="1" applyAlignment="1">
      <alignment horizontal="center" vertical="center" wrapText="1"/>
    </xf>
    <xf numFmtId="185" fontId="54" fillId="0" borderId="104" xfId="0" applyNumberFormat="1" applyFont="1" applyFill="1" applyBorder="1" applyAlignment="1">
      <alignment horizontal="right" vertical="center" indent="1"/>
    </xf>
    <xf numFmtId="0" fontId="111" fillId="0" borderId="0" xfId="0" applyFont="1" applyFill="1" applyAlignment="1">
      <alignment horizontal="right" vertical="center"/>
    </xf>
    <xf numFmtId="0" fontId="54" fillId="0" borderId="62" xfId="0" applyFont="1" applyBorder="1" applyAlignment="1">
      <alignment horizontal="centerContinuous" vertical="center" shrinkToFit="1"/>
    </xf>
    <xf numFmtId="0" fontId="54" fillId="0" borderId="26" xfId="0" applyFont="1" applyBorder="1" applyAlignment="1">
      <alignment horizontal="centerContinuous" vertical="center" shrinkToFit="1"/>
    </xf>
    <xf numFmtId="0" fontId="56" fillId="0" borderId="104" xfId="0" applyFont="1" applyBorder="1" applyAlignment="1">
      <alignment horizontal="center" vertical="center"/>
    </xf>
    <xf numFmtId="177" fontId="56" fillId="0" borderId="105" xfId="0" applyNumberFormat="1" applyFont="1" applyBorder="1" applyAlignment="1">
      <alignment horizontal="right" vertical="center" indent="1"/>
    </xf>
    <xf numFmtId="177" fontId="56" fillId="0" borderId="104" xfId="0" applyNumberFormat="1" applyFont="1" applyBorder="1" applyAlignment="1">
      <alignment horizontal="right" vertical="center" indent="1"/>
    </xf>
    <xf numFmtId="0" fontId="56" fillId="0" borderId="105" xfId="0" applyFont="1" applyBorder="1" applyAlignment="1">
      <alignment horizontal="center" vertical="center"/>
    </xf>
    <xf numFmtId="177" fontId="54" fillId="0" borderId="14" xfId="0" applyNumberFormat="1" applyFont="1" applyBorder="1" applyAlignment="1">
      <alignment horizontal="right" vertical="center" indent="1"/>
    </xf>
    <xf numFmtId="0" fontId="95" fillId="0" borderId="112" xfId="0" applyFont="1" applyBorder="1" applyAlignment="1">
      <alignment horizontal="center" vertical="center" wrapText="1"/>
    </xf>
    <xf numFmtId="0" fontId="95" fillId="0" borderId="31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54" fillId="0" borderId="105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06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shrinkToFit="1"/>
    </xf>
    <xf numFmtId="0" fontId="94" fillId="0" borderId="90" xfId="0" applyFont="1" applyBorder="1" applyAlignment="1">
      <alignment vertical="center"/>
    </xf>
    <xf numFmtId="3" fontId="53" fillId="0" borderId="0" xfId="236" applyNumberFormat="1" applyFont="1" applyFill="1" applyBorder="1" applyAlignment="1">
      <alignment horizontal="left" vertical="center"/>
    </xf>
    <xf numFmtId="0" fontId="53" fillId="0" borderId="0" xfId="236" applyFont="1" applyFill="1" applyBorder="1" applyAlignment="1">
      <alignment horizontal="centerContinuous" vertical="center"/>
    </xf>
    <xf numFmtId="0" fontId="53" fillId="0" borderId="0" xfId="236" applyFont="1" applyFill="1" applyAlignment="1">
      <alignment horizontal="centerContinuous" vertical="center"/>
    </xf>
    <xf numFmtId="3" fontId="53" fillId="0" borderId="0" xfId="236" applyNumberFormat="1" applyFont="1" applyFill="1" applyBorder="1" applyAlignment="1">
      <alignment horizontal="centerContinuous" vertical="center"/>
    </xf>
    <xf numFmtId="3" fontId="53" fillId="0" borderId="0" xfId="236" applyNumberFormat="1" applyFont="1" applyFill="1" applyAlignment="1">
      <alignment horizontal="centerContinuous" vertical="center"/>
    </xf>
    <xf numFmtId="185" fontId="54" fillId="0" borderId="14" xfId="236" applyNumberFormat="1" applyFont="1" applyFill="1" applyBorder="1" applyAlignment="1">
      <alignment horizontal="right" vertical="center"/>
    </xf>
    <xf numFmtId="0" fontId="54" fillId="0" borderId="118" xfId="0" applyFont="1" applyFill="1" applyBorder="1" applyAlignment="1">
      <alignment horizontal="centerContinuous" vertical="center" wrapText="1"/>
    </xf>
    <xf numFmtId="178" fontId="54" fillId="0" borderId="0" xfId="236" applyNumberFormat="1" applyFont="1" applyFill="1" applyBorder="1" applyAlignment="1">
      <alignment horizontal="center" vertical="center"/>
    </xf>
    <xf numFmtId="0" fontId="95" fillId="0" borderId="112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vertical="center"/>
    </xf>
    <xf numFmtId="1" fontId="53" fillId="0" borderId="0" xfId="237" applyNumberFormat="1" applyFont="1" applyBorder="1" applyAlignment="1">
      <alignment horizontal="centerContinuous" vertical="center"/>
    </xf>
    <xf numFmtId="1" fontId="53" fillId="0" borderId="0" xfId="237" applyNumberFormat="1" applyFont="1" applyAlignment="1">
      <alignment horizontal="centerContinuous" vertical="center"/>
    </xf>
    <xf numFmtId="0" fontId="54" fillId="0" borderId="17" xfId="0" applyFont="1" applyFill="1" applyBorder="1" applyAlignment="1">
      <alignment horizontal="centerContinuous" vertical="center" wrapText="1" shrinkToFit="1"/>
    </xf>
    <xf numFmtId="0" fontId="54" fillId="0" borderId="0" xfId="0" applyFont="1" applyFill="1" applyBorder="1" applyAlignment="1">
      <alignment horizontal="center" vertical="center" wrapText="1" shrinkToFit="1"/>
    </xf>
    <xf numFmtId="176" fontId="54" fillId="0" borderId="90" xfId="232" applyFont="1" applyBorder="1" applyAlignment="1">
      <alignment horizontal="center" vertical="center"/>
    </xf>
    <xf numFmtId="0" fontId="54" fillId="0" borderId="91" xfId="0" quotePrefix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99" fillId="0" borderId="6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0" fontId="54" fillId="0" borderId="20" xfId="0" applyFont="1" applyFill="1" applyBorder="1" applyAlignment="1" applyProtection="1">
      <alignment horizontal="center" vertical="center" shrinkToFit="1"/>
    </xf>
    <xf numFmtId="41" fontId="54" fillId="0" borderId="105" xfId="0" applyNumberFormat="1" applyFont="1" applyFill="1" applyBorder="1" applyAlignment="1">
      <alignment vertical="center"/>
    </xf>
    <xf numFmtId="0" fontId="54" fillId="0" borderId="62" xfId="0" applyFont="1" applyFill="1" applyBorder="1" applyAlignment="1">
      <alignment horizontal="center" vertical="center"/>
    </xf>
    <xf numFmtId="0" fontId="111" fillId="0" borderId="0" xfId="0" applyFont="1" applyFill="1" applyBorder="1" applyAlignment="1" applyProtection="1">
      <alignment horizontal="right" vertical="center"/>
    </xf>
    <xf numFmtId="0" fontId="54" fillId="0" borderId="37" xfId="0" applyFont="1" applyFill="1" applyBorder="1" applyAlignment="1" applyProtection="1">
      <alignment horizontal="right"/>
    </xf>
    <xf numFmtId="0" fontId="54" fillId="0" borderId="37" xfId="0" applyFont="1" applyFill="1" applyBorder="1" applyProtection="1"/>
    <xf numFmtId="0" fontId="96" fillId="0" borderId="0" xfId="0" applyFont="1" applyAlignment="1">
      <alignment vertical="center"/>
    </xf>
    <xf numFmtId="211" fontId="54" fillId="0" borderId="14" xfId="2179" applyNumberFormat="1" applyFont="1" applyFill="1" applyBorder="1" applyAlignment="1" applyProtection="1">
      <alignment horizontal="right" vertical="center"/>
    </xf>
    <xf numFmtId="211" fontId="54" fillId="0" borderId="0" xfId="0" applyNumberFormat="1" applyFont="1" applyFill="1" applyBorder="1" applyAlignment="1" applyProtection="1">
      <alignment horizontal="right" vertical="center"/>
    </xf>
    <xf numFmtId="0" fontId="54" fillId="0" borderId="0" xfId="2179" applyFont="1" applyFill="1" applyBorder="1" applyAlignment="1" applyProtection="1">
      <alignment horizontal="center" vertical="center"/>
    </xf>
    <xf numFmtId="211" fontId="54" fillId="0" borderId="14" xfId="2179" quotePrefix="1" applyNumberFormat="1" applyFont="1" applyFill="1" applyBorder="1" applyAlignment="1" applyProtection="1">
      <alignment horizontal="center" vertical="center"/>
    </xf>
    <xf numFmtId="211" fontId="54" fillId="0" borderId="0" xfId="2179" applyNumberFormat="1" applyFont="1" applyFill="1" applyBorder="1" applyAlignment="1" applyProtection="1">
      <alignment horizontal="right" vertical="center"/>
    </xf>
    <xf numFmtId="3" fontId="54" fillId="0" borderId="0" xfId="0" applyNumberFormat="1" applyFont="1" applyFill="1" applyBorder="1" applyAlignment="1" applyProtection="1">
      <alignment horizontal="right" vertical="center"/>
    </xf>
    <xf numFmtId="0" fontId="54" fillId="0" borderId="14" xfId="2179" applyFont="1" applyFill="1" applyBorder="1" applyAlignment="1" applyProtection="1">
      <alignment horizontal="center" vertical="center"/>
    </xf>
    <xf numFmtId="0" fontId="54" fillId="0" borderId="0" xfId="0" applyFont="1" applyFill="1" applyProtection="1"/>
    <xf numFmtId="0" fontId="54" fillId="0" borderId="0" xfId="0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/>
    <xf numFmtId="0" fontId="54" fillId="0" borderId="0" xfId="0" applyFont="1" applyFill="1" applyBorder="1" applyAlignment="1" applyProtection="1">
      <alignment horizontal="right"/>
    </xf>
    <xf numFmtId="0" fontId="54" fillId="0" borderId="0" xfId="2180" applyFont="1" applyFill="1" applyBorder="1"/>
    <xf numFmtId="3" fontId="54" fillId="0" borderId="106" xfId="0" applyNumberFormat="1" applyFont="1" applyFill="1" applyBorder="1" applyAlignment="1" applyProtection="1">
      <alignment horizontal="center"/>
    </xf>
    <xf numFmtId="0" fontId="54" fillId="0" borderId="104" xfId="0" applyFont="1" applyFill="1" applyBorder="1" applyAlignment="1" applyProtection="1"/>
    <xf numFmtId="0" fontId="54" fillId="0" borderId="104" xfId="0" applyNumberFormat="1" applyFont="1" applyFill="1" applyBorder="1" applyAlignment="1" applyProtection="1">
      <alignment horizontal="right"/>
    </xf>
    <xf numFmtId="0" fontId="54" fillId="0" borderId="105" xfId="0" applyFont="1" applyFill="1" applyBorder="1" applyAlignment="1" applyProtection="1"/>
    <xf numFmtId="3" fontId="54" fillId="0" borderId="104" xfId="0" applyNumberFormat="1" applyFont="1" applyFill="1" applyBorder="1" applyAlignment="1" applyProtection="1">
      <alignment horizontal="center"/>
    </xf>
    <xf numFmtId="3" fontId="54" fillId="0" borderId="105" xfId="0" applyNumberFormat="1" applyFont="1" applyFill="1" applyBorder="1" applyAlignment="1" applyProtection="1">
      <alignment horizontal="centerContinuous"/>
    </xf>
    <xf numFmtId="0" fontId="54" fillId="0" borderId="104" xfId="0" applyFont="1" applyFill="1" applyBorder="1" applyAlignment="1" applyProtection="1">
      <alignment horizontal="right"/>
    </xf>
    <xf numFmtId="3" fontId="54" fillId="0" borderId="104" xfId="0" applyNumberFormat="1" applyFont="1" applyFill="1" applyBorder="1" applyAlignment="1" applyProtection="1">
      <alignment horizontal="right"/>
    </xf>
    <xf numFmtId="3" fontId="54" fillId="0" borderId="106" xfId="0" applyNumberFormat="1" applyFont="1" applyFill="1" applyBorder="1" applyAlignment="1" applyProtection="1">
      <alignment horizontal="right"/>
    </xf>
    <xf numFmtId="0" fontId="54" fillId="0" borderId="104" xfId="0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 vertical="center" wrapText="1" shrinkToFit="1"/>
    </xf>
    <xf numFmtId="0" fontId="54" fillId="0" borderId="0" xfId="0" applyFont="1" applyFill="1" applyBorder="1" applyAlignment="1" applyProtection="1">
      <alignment horizontal="center" vertical="top"/>
    </xf>
    <xf numFmtId="0" fontId="54" fillId="0" borderId="112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left" vertical="center"/>
    </xf>
    <xf numFmtId="0" fontId="54" fillId="0" borderId="62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Continuous" vertical="center" shrinkToFit="1"/>
    </xf>
    <xf numFmtId="0" fontId="54" fillId="0" borderId="106" xfId="0" applyFont="1" applyFill="1" applyBorder="1" applyAlignment="1" applyProtection="1">
      <alignment horizontal="center" vertical="center"/>
    </xf>
    <xf numFmtId="0" fontId="54" fillId="0" borderId="62" xfId="0" applyFont="1" applyFill="1" applyBorder="1" applyAlignment="1" applyProtection="1">
      <alignment horizontal="center" vertical="top"/>
    </xf>
    <xf numFmtId="0" fontId="54" fillId="0" borderId="105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" vertical="center" shrinkToFit="1"/>
    </xf>
    <xf numFmtId="0" fontId="54" fillId="0" borderId="62" xfId="0" applyFont="1" applyFill="1" applyBorder="1" applyAlignment="1" applyProtection="1">
      <alignment horizontal="center" vertical="center"/>
    </xf>
    <xf numFmtId="0" fontId="54" fillId="0" borderId="104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shrinkToFit="1"/>
    </xf>
    <xf numFmtId="0" fontId="54" fillId="0" borderId="14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Continuous" vertical="center" shrinkToFit="1"/>
    </xf>
    <xf numFmtId="0" fontId="54" fillId="0" borderId="91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54" fillId="0" borderId="90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 applyProtection="1">
      <alignment horizontal="centerContinuous" vertical="center" shrinkToFit="1"/>
    </xf>
    <xf numFmtId="0" fontId="54" fillId="0" borderId="0" xfId="0" applyFont="1" applyFill="1" applyBorder="1" applyAlignment="1" applyProtection="1">
      <alignment horizontal="centerContinuous" vertical="center" shrinkToFit="1"/>
    </xf>
    <xf numFmtId="0" fontId="54" fillId="0" borderId="20" xfId="0" applyFont="1" applyFill="1" applyBorder="1" applyAlignment="1" applyProtection="1">
      <alignment horizontal="centerContinuous" vertical="center"/>
    </xf>
    <xf numFmtId="0" fontId="54" fillId="0" borderId="31" xfId="0" applyFont="1" applyFill="1" applyBorder="1" applyAlignment="1" applyProtection="1">
      <alignment horizontal="centerContinuous" vertical="center"/>
    </xf>
    <xf numFmtId="0" fontId="54" fillId="0" borderId="20" xfId="0" applyFont="1" applyFill="1" applyBorder="1" applyAlignment="1" applyProtection="1">
      <alignment horizontal="center" vertical="center"/>
    </xf>
    <xf numFmtId="0" fontId="54" fillId="0" borderId="19" xfId="0" applyFont="1" applyFill="1" applyBorder="1" applyAlignment="1" applyProtection="1">
      <alignment horizontal="center" vertical="center" shrinkToFit="1"/>
    </xf>
    <xf numFmtId="0" fontId="54" fillId="0" borderId="19" xfId="0" applyFont="1" applyFill="1" applyBorder="1" applyAlignment="1" applyProtection="1">
      <alignment horizontal="centerContinuous" vertical="center" shrinkToFit="1"/>
    </xf>
    <xf numFmtId="0" fontId="54" fillId="0" borderId="112" xfId="0" applyFont="1" applyFill="1" applyBorder="1" applyAlignment="1" applyProtection="1">
      <alignment horizontal="centerContinuous" vertical="center" shrinkToFit="1"/>
    </xf>
    <xf numFmtId="0" fontId="54" fillId="0" borderId="90" xfId="0" applyFont="1" applyFill="1" applyBorder="1" applyAlignment="1" applyProtection="1">
      <alignment horizontal="centerContinuous" vertical="center"/>
    </xf>
    <xf numFmtId="0" fontId="54" fillId="0" borderId="19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14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Continuous" vertical="center"/>
    </xf>
    <xf numFmtId="0" fontId="54" fillId="0" borderId="90" xfId="0" applyFont="1" applyFill="1" applyBorder="1" applyAlignment="1" applyProtection="1">
      <alignment horizontal="left" vertical="center"/>
    </xf>
    <xf numFmtId="0" fontId="54" fillId="0" borderId="104" xfId="0" applyFont="1" applyFill="1" applyBorder="1" applyAlignment="1" applyProtection="1">
      <alignment horizontal="centerContinuous" vertical="center"/>
    </xf>
    <xf numFmtId="0" fontId="54" fillId="0" borderId="105" xfId="0" applyFont="1" applyFill="1" applyBorder="1" applyAlignment="1" applyProtection="1">
      <alignment horizontal="centerContinuous" vertical="center"/>
    </xf>
    <xf numFmtId="0" fontId="54" fillId="0" borderId="106" xfId="0" applyFont="1" applyFill="1" applyBorder="1" applyAlignment="1" applyProtection="1">
      <alignment horizontal="centerContinuous" vertical="center"/>
    </xf>
    <xf numFmtId="0" fontId="54" fillId="0" borderId="29" xfId="0" applyFont="1" applyFill="1" applyBorder="1" applyAlignment="1" applyProtection="1">
      <alignment horizontal="center" vertical="center" wrapText="1"/>
    </xf>
    <xf numFmtId="184" fontId="56" fillId="0" borderId="0" xfId="0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177" fontId="54" fillId="0" borderId="0" xfId="232" quotePrefix="1" applyNumberFormat="1" applyFont="1" applyFill="1" applyBorder="1" applyAlignment="1">
      <alignment horizontal="center" vertical="center"/>
    </xf>
    <xf numFmtId="177" fontId="54" fillId="0" borderId="14" xfId="232" quotePrefix="1" applyNumberFormat="1" applyFont="1" applyFill="1" applyBorder="1" applyAlignment="1">
      <alignment horizontal="center" vertical="center"/>
    </xf>
    <xf numFmtId="0" fontId="54" fillId="0" borderId="63" xfId="0" applyFont="1" applyBorder="1" applyAlignment="1">
      <alignment horizontal="centerContinuous" vertical="center"/>
    </xf>
    <xf numFmtId="0" fontId="54" fillId="0" borderId="63" xfId="0" applyFont="1" applyBorder="1" applyAlignment="1">
      <alignment horizontal="center" vertical="center" wrapText="1"/>
    </xf>
    <xf numFmtId="0" fontId="54" fillId="0" borderId="90" xfId="0" quotePrefix="1" applyFont="1" applyFill="1" applyBorder="1" applyAlignment="1">
      <alignment horizontal="center" vertical="center"/>
    </xf>
    <xf numFmtId="0" fontId="54" fillId="0" borderId="90" xfId="0" quotePrefix="1" applyFont="1" applyBorder="1" applyAlignment="1">
      <alignment horizontal="center" vertical="center"/>
    </xf>
    <xf numFmtId="0" fontId="105" fillId="0" borderId="90" xfId="235" applyFont="1" applyFill="1" applyBorder="1" applyAlignment="1">
      <alignment horizontal="center" vertical="center"/>
    </xf>
    <xf numFmtId="179" fontId="54" fillId="0" borderId="0" xfId="219" quotePrefix="1" applyNumberFormat="1" applyFont="1" applyFill="1" applyAlignment="1">
      <alignment horizontal="center" vertical="center"/>
    </xf>
    <xf numFmtId="179" fontId="54" fillId="0" borderId="70" xfId="0" quotePrefix="1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vertical="center"/>
    </xf>
    <xf numFmtId="178" fontId="54" fillId="0" borderId="14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right" vertical="center"/>
    </xf>
    <xf numFmtId="179" fontId="54" fillId="0" borderId="14" xfId="0" applyNumberFormat="1" applyFont="1" applyFill="1" applyBorder="1" applyAlignment="1">
      <alignment horizontal="right" vertical="center"/>
    </xf>
    <xf numFmtId="185" fontId="54" fillId="0" borderId="0" xfId="219" applyNumberFormat="1" applyFont="1" applyBorder="1" applyAlignment="1">
      <alignment horizontal="right" vertical="center"/>
    </xf>
    <xf numFmtId="181" fontId="54" fillId="0" borderId="0" xfId="0" applyNumberFormat="1" applyFont="1" applyBorder="1" applyAlignment="1">
      <alignment horizontal="right" vertical="center"/>
    </xf>
    <xf numFmtId="181" fontId="54" fillId="0" borderId="0" xfId="0" applyNumberFormat="1" applyFont="1" applyFill="1" applyBorder="1" applyAlignment="1">
      <alignment horizontal="right" vertical="center"/>
    </xf>
    <xf numFmtId="41" fontId="98" fillId="0" borderId="0" xfId="782" applyNumberFormat="1" applyFont="1" applyFill="1" applyBorder="1" applyAlignment="1">
      <alignment vertical="center" wrapText="1"/>
    </xf>
    <xf numFmtId="0" fontId="54" fillId="0" borderId="90" xfId="0" quotePrefix="1" applyNumberFormat="1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left" vertical="center"/>
    </xf>
    <xf numFmtId="0" fontId="54" fillId="0" borderId="0" xfId="219" applyFont="1" applyFill="1" applyBorder="1" applyAlignment="1">
      <alignment horizontal="center" vertical="center"/>
    </xf>
    <xf numFmtId="176" fontId="54" fillId="0" borderId="122" xfId="232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176" fontId="54" fillId="0" borderId="104" xfId="232" applyFont="1" applyFill="1" applyBorder="1" applyAlignment="1">
      <alignment horizontal="center" vertical="center"/>
    </xf>
    <xf numFmtId="176" fontId="54" fillId="0" borderId="0" xfId="0" applyNumberFormat="1" applyFont="1" applyFill="1" applyAlignment="1">
      <alignment horizontal="right" vertical="center"/>
    </xf>
    <xf numFmtId="176" fontId="54" fillId="0" borderId="0" xfId="0" applyNumberFormat="1" applyFont="1" applyFill="1" applyBorder="1" applyAlignment="1">
      <alignment horizontal="right" vertical="center"/>
    </xf>
    <xf numFmtId="178" fontId="54" fillId="0" borderId="0" xfId="0" applyNumberFormat="1" applyFont="1" applyFill="1" applyBorder="1" applyAlignment="1">
      <alignment horizontal="right" vertical="center"/>
    </xf>
    <xf numFmtId="178" fontId="54" fillId="0" borderId="0" xfId="0" quotePrefix="1" applyNumberFormat="1" applyFont="1" applyFill="1" applyAlignment="1">
      <alignment horizontal="right" vertical="center"/>
    </xf>
    <xf numFmtId="177" fontId="54" fillId="0" borderId="0" xfId="219" applyNumberFormat="1" applyFont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197" fontId="105" fillId="0" borderId="0" xfId="235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vertical="center"/>
    </xf>
    <xf numFmtId="0" fontId="54" fillId="0" borderId="106" xfId="0" applyFont="1" applyBorder="1" applyAlignment="1">
      <alignment horizontal="center" vertical="center" wrapText="1"/>
    </xf>
    <xf numFmtId="211" fontId="54" fillId="0" borderId="0" xfId="2179" applyNumberFormat="1" applyFont="1" applyFill="1" applyBorder="1" applyAlignment="1" applyProtection="1">
      <alignment horizontal="center" vertical="center"/>
    </xf>
    <xf numFmtId="3" fontId="54" fillId="0" borderId="0" xfId="0" applyNumberFormat="1" applyFont="1" applyFill="1" applyBorder="1" applyAlignment="1" applyProtection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1" xfId="0" applyFont="1" applyFill="1" applyBorder="1" applyAlignment="1">
      <alignment horizontal="center" vertical="center" wrapText="1"/>
    </xf>
    <xf numFmtId="0" fontId="54" fillId="0" borderId="14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41" fontId="110" fillId="0" borderId="0" xfId="0" applyNumberFormat="1" applyFont="1" applyFill="1" applyBorder="1" applyAlignment="1">
      <alignment horizontal="right" vertical="center"/>
    </xf>
    <xf numFmtId="197" fontId="110" fillId="0" borderId="0" xfId="235" applyNumberFormat="1" applyFont="1" applyFill="1" applyBorder="1" applyAlignment="1">
      <alignment horizontal="right" vertical="center"/>
    </xf>
    <xf numFmtId="41" fontId="110" fillId="0" borderId="0" xfId="0" applyNumberFormat="1" applyFont="1" applyFill="1" applyBorder="1" applyAlignment="1">
      <alignment horizontal="center" vertical="center"/>
    </xf>
    <xf numFmtId="197" fontId="110" fillId="0" borderId="14" xfId="235" applyNumberFormat="1" applyFont="1" applyFill="1" applyBorder="1" applyAlignment="1">
      <alignment horizontal="right" vertical="center"/>
    </xf>
    <xf numFmtId="3" fontId="121" fillId="0" borderId="15" xfId="0" applyNumberFormat="1" applyFont="1" applyFill="1" applyBorder="1" applyAlignment="1">
      <alignment horizontal="centerContinuous" vertical="center"/>
    </xf>
    <xf numFmtId="3" fontId="121" fillId="0" borderId="90" xfId="0" applyNumberFormat="1" applyFont="1" applyFill="1" applyBorder="1" applyAlignment="1">
      <alignment horizontal="centerContinuous" vertical="center"/>
    </xf>
    <xf numFmtId="3" fontId="121" fillId="0" borderId="126" xfId="0" applyNumberFormat="1" applyFont="1" applyFill="1" applyBorder="1" applyAlignment="1">
      <alignment horizontal="centerContinuous" vertical="center"/>
    </xf>
    <xf numFmtId="185" fontId="54" fillId="0" borderId="0" xfId="0" applyNumberFormat="1" applyFont="1" applyFill="1" applyBorder="1" applyAlignment="1">
      <alignment horizontal="right" vertical="center" wrapText="1"/>
    </xf>
    <xf numFmtId="185" fontId="54" fillId="0" borderId="0" xfId="0" applyNumberFormat="1" applyFont="1" applyFill="1" applyAlignment="1">
      <alignment horizontal="right" vertical="center" wrapText="1"/>
    </xf>
    <xf numFmtId="41" fontId="54" fillId="0" borderId="0" xfId="0" applyNumberFormat="1" applyFont="1" applyFill="1" applyBorder="1" applyAlignment="1">
      <alignment horizontal="right" vertical="center"/>
    </xf>
    <xf numFmtId="181" fontId="54" fillId="0" borderId="0" xfId="0" applyNumberFormat="1" applyFont="1" applyFill="1" applyAlignment="1">
      <alignment horizontal="center" vertical="center"/>
    </xf>
    <xf numFmtId="0" fontId="54" fillId="0" borderId="90" xfId="0" applyNumberFormat="1" applyFont="1" applyBorder="1" applyAlignment="1">
      <alignment horizontal="center" vertical="center"/>
    </xf>
    <xf numFmtId="0" fontId="54" fillId="0" borderId="90" xfId="219" applyNumberFormat="1" applyFont="1" applyFill="1" applyBorder="1" applyAlignment="1">
      <alignment horizontal="center" vertical="center"/>
    </xf>
    <xf numFmtId="1" fontId="54" fillId="0" borderId="90" xfId="237" quotePrefix="1" applyNumberFormat="1" applyFont="1" applyBorder="1" applyAlignment="1">
      <alignment horizontal="center" vertical="center"/>
    </xf>
    <xf numFmtId="41" fontId="110" fillId="0" borderId="0" xfId="219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177" fontId="56" fillId="0" borderId="0" xfId="0" applyNumberFormat="1" applyFont="1" applyFill="1" applyAlignment="1">
      <alignment horizontal="center" vertical="center"/>
    </xf>
    <xf numFmtId="177" fontId="56" fillId="0" borderId="0" xfId="0" quotePrefix="1" applyNumberFormat="1" applyFont="1" applyFill="1" applyAlignment="1">
      <alignment horizontal="center" vertical="center"/>
    </xf>
    <xf numFmtId="179" fontId="56" fillId="0" borderId="0" xfId="232" applyNumberFormat="1" applyFont="1" applyFill="1" applyBorder="1" applyAlignment="1">
      <alignment horizontal="center" vertical="center"/>
    </xf>
    <xf numFmtId="177" fontId="56" fillId="0" borderId="0" xfId="232" applyNumberFormat="1" applyFont="1" applyFill="1" applyBorder="1" applyAlignment="1">
      <alignment horizontal="center" vertical="center"/>
    </xf>
    <xf numFmtId="0" fontId="56" fillId="0" borderId="90" xfId="0" quotePrefix="1" applyFont="1" applyFill="1" applyBorder="1" applyAlignment="1">
      <alignment horizontal="center" vertical="center"/>
    </xf>
    <xf numFmtId="0" fontId="56" fillId="0" borderId="65" xfId="0" quotePrefix="1" applyFont="1" applyFill="1" applyBorder="1" applyAlignment="1">
      <alignment horizontal="center" vertical="center"/>
    </xf>
    <xf numFmtId="180" fontId="56" fillId="0" borderId="106" xfId="0" applyNumberFormat="1" applyFont="1" applyFill="1" applyBorder="1" applyAlignment="1">
      <alignment horizontal="center" vertical="center"/>
    </xf>
    <xf numFmtId="181" fontId="56" fillId="0" borderId="104" xfId="0" applyNumberFormat="1" applyFont="1" applyFill="1" applyBorder="1" applyAlignment="1">
      <alignment horizontal="center" vertical="center"/>
    </xf>
    <xf numFmtId="179" fontId="56" fillId="0" borderId="64" xfId="0" applyNumberFormat="1" applyFont="1" applyFill="1" applyBorder="1" applyAlignment="1">
      <alignment horizontal="center" vertical="center"/>
    </xf>
    <xf numFmtId="181" fontId="56" fillId="0" borderId="105" xfId="0" applyNumberFormat="1" applyFont="1" applyFill="1" applyBorder="1" applyAlignment="1">
      <alignment horizontal="center" vertical="center"/>
    </xf>
    <xf numFmtId="0" fontId="56" fillId="0" borderId="66" xfId="0" quotePrefix="1" applyFont="1" applyFill="1" applyBorder="1" applyAlignment="1">
      <alignment horizontal="center" vertical="center"/>
    </xf>
    <xf numFmtId="0" fontId="100" fillId="0" borderId="14" xfId="253" quotePrefix="1" applyFont="1" applyFill="1" applyBorder="1" applyAlignment="1">
      <alignment horizontal="center" vertical="center"/>
    </xf>
    <xf numFmtId="197" fontId="100" fillId="0" borderId="0" xfId="253" applyNumberFormat="1" applyFont="1" applyFill="1" applyAlignment="1">
      <alignment horizontal="right" vertical="center"/>
    </xf>
    <xf numFmtId="197" fontId="100" fillId="0" borderId="0" xfId="253" applyNumberFormat="1" applyFont="1" applyFill="1" applyBorder="1" applyAlignment="1">
      <alignment horizontal="right" vertical="center"/>
    </xf>
    <xf numFmtId="197" fontId="100" fillId="0" borderId="0" xfId="251" applyNumberFormat="1" applyFont="1" applyFill="1" applyAlignment="1">
      <alignment horizontal="right" vertical="center"/>
    </xf>
    <xf numFmtId="197" fontId="100" fillId="0" borderId="14" xfId="253" applyNumberFormat="1" applyFont="1" applyFill="1" applyBorder="1" applyAlignment="1">
      <alignment horizontal="right" vertical="center"/>
    </xf>
    <xf numFmtId="0" fontId="100" fillId="0" borderId="0" xfId="253" quotePrefix="1" applyFont="1" applyFill="1" applyBorder="1" applyAlignment="1">
      <alignment horizontal="center" vertical="center"/>
    </xf>
    <xf numFmtId="0" fontId="104" fillId="0" borderId="14" xfId="235" quotePrefix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right" vertical="center"/>
    </xf>
    <xf numFmtId="197" fontId="104" fillId="0" borderId="14" xfId="235" applyNumberFormat="1" applyFont="1" applyFill="1" applyBorder="1" applyAlignment="1">
      <alignment horizontal="right" vertical="center"/>
    </xf>
    <xf numFmtId="0" fontId="104" fillId="0" borderId="0" xfId="235" quotePrefix="1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vertical="center"/>
    </xf>
    <xf numFmtId="197" fontId="104" fillId="0" borderId="0" xfId="235" quotePrefix="1" applyNumberFormat="1" applyFont="1" applyFill="1" applyBorder="1" applyAlignment="1">
      <alignment vertical="center"/>
    </xf>
    <xf numFmtId="0" fontId="104" fillId="0" borderId="90" xfId="235" quotePrefix="1" applyFont="1" applyFill="1" applyBorder="1" applyAlignment="1">
      <alignment horizontal="center" vertical="center"/>
    </xf>
    <xf numFmtId="49" fontId="56" fillId="0" borderId="14" xfId="219" applyNumberFormat="1" applyFont="1" applyFill="1" applyBorder="1" applyAlignment="1">
      <alignment horizontal="center" vertical="center"/>
    </xf>
    <xf numFmtId="181" fontId="56" fillId="0" borderId="0" xfId="219" applyNumberFormat="1" applyFont="1" applyFill="1" applyAlignment="1">
      <alignment horizontal="center" vertical="center"/>
    </xf>
    <xf numFmtId="180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Border="1" applyAlignment="1">
      <alignment horizontal="center" vertical="center"/>
    </xf>
    <xf numFmtId="0" fontId="120" fillId="0" borderId="0" xfId="234" applyFont="1" applyFill="1" applyBorder="1" applyAlignment="1">
      <alignment horizontal="center" vertical="center"/>
    </xf>
    <xf numFmtId="41" fontId="120" fillId="0" borderId="0" xfId="0" applyNumberFormat="1" applyFont="1" applyFill="1" applyBorder="1" applyAlignment="1">
      <alignment horizontal="right" vertical="center"/>
    </xf>
    <xf numFmtId="197" fontId="120" fillId="0" borderId="0" xfId="235" applyNumberFormat="1" applyFont="1" applyFill="1" applyBorder="1" applyAlignment="1">
      <alignment horizontal="right" vertical="center"/>
    </xf>
    <xf numFmtId="41" fontId="120" fillId="0" borderId="0" xfId="0" applyNumberFormat="1" applyFont="1" applyFill="1" applyBorder="1" applyAlignment="1">
      <alignment horizontal="center" vertical="center"/>
    </xf>
    <xf numFmtId="197" fontId="120" fillId="0" borderId="14" xfId="235" applyNumberFormat="1" applyFont="1" applyFill="1" applyBorder="1" applyAlignment="1">
      <alignment horizontal="right" vertical="center"/>
    </xf>
    <xf numFmtId="177" fontId="56" fillId="0" borderId="0" xfId="219" applyNumberFormat="1" applyFont="1" applyFill="1" applyAlignment="1">
      <alignment horizontal="right" vertical="center"/>
    </xf>
    <xf numFmtId="0" fontId="56" fillId="0" borderId="14" xfId="0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right" vertical="center"/>
    </xf>
    <xf numFmtId="177" fontId="56" fillId="0" borderId="14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Border="1" applyAlignment="1">
      <alignment horizontal="center" vertical="center"/>
    </xf>
    <xf numFmtId="178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horizontal="center" vertical="center"/>
    </xf>
    <xf numFmtId="177" fontId="56" fillId="0" borderId="14" xfId="0" applyNumberFormat="1" applyFont="1" applyFill="1" applyBorder="1" applyAlignment="1">
      <alignment vertical="center"/>
    </xf>
    <xf numFmtId="0" fontId="56" fillId="0" borderId="14" xfId="236" applyFont="1" applyFill="1" applyBorder="1" applyAlignment="1">
      <alignment horizontal="center" vertical="center"/>
    </xf>
    <xf numFmtId="41" fontId="56" fillId="0" borderId="0" xfId="236" applyNumberFormat="1" applyFont="1" applyFill="1" applyBorder="1" applyAlignment="1">
      <alignment horizontal="right" vertical="center"/>
    </xf>
    <xf numFmtId="0" fontId="56" fillId="0" borderId="90" xfId="236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right" vertical="center"/>
    </xf>
    <xf numFmtId="185" fontId="56" fillId="0" borderId="0" xfId="219" applyNumberFormat="1" applyFont="1" applyFill="1" applyAlignment="1">
      <alignment horizontal="right" vertical="center"/>
    </xf>
    <xf numFmtId="0" fontId="100" fillId="0" borderId="14" xfId="236" applyFont="1" applyFill="1" applyBorder="1" applyAlignment="1">
      <alignment horizontal="center" vertical="center"/>
    </xf>
    <xf numFmtId="41" fontId="100" fillId="0" borderId="0" xfId="782" applyFont="1" applyFill="1" applyBorder="1" applyAlignment="1">
      <alignment horizontal="right" vertical="center"/>
    </xf>
    <xf numFmtId="41" fontId="100" fillId="0" borderId="0" xfId="782" applyFont="1" applyFill="1" applyAlignment="1">
      <alignment vertical="center"/>
    </xf>
    <xf numFmtId="182" fontId="100" fillId="0" borderId="0" xfId="0" quotePrefix="1" applyNumberFormat="1" applyFont="1" applyFill="1" applyBorder="1" applyAlignment="1">
      <alignment horizontal="center" vertical="center"/>
    </xf>
    <xf numFmtId="0" fontId="100" fillId="0" borderId="0" xfId="0" quotePrefix="1" applyNumberFormat="1" applyFont="1" applyFill="1" applyBorder="1" applyAlignment="1">
      <alignment horizontal="center" vertical="center"/>
    </xf>
    <xf numFmtId="182" fontId="100" fillId="0" borderId="0" xfId="0" applyNumberFormat="1" applyFont="1" applyFill="1" applyBorder="1" applyAlignment="1">
      <alignment horizontal="center" vertical="center"/>
    </xf>
    <xf numFmtId="3" fontId="100" fillId="0" borderId="90" xfId="0" quotePrefix="1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right" vertical="center" indent="1"/>
    </xf>
    <xf numFmtId="177" fontId="56" fillId="0" borderId="14" xfId="0" applyNumberFormat="1" applyFont="1" applyFill="1" applyBorder="1" applyAlignment="1">
      <alignment horizontal="right" vertical="center" indent="1"/>
    </xf>
    <xf numFmtId="0" fontId="56" fillId="0" borderId="0" xfId="0" applyFont="1" applyFill="1" applyBorder="1" applyAlignment="1">
      <alignment horizontal="center" vertical="center"/>
    </xf>
    <xf numFmtId="185" fontId="56" fillId="0" borderId="0" xfId="0" applyNumberFormat="1" applyFont="1" applyFill="1" applyAlignment="1">
      <alignment horizontal="right" vertical="center" indent="1"/>
    </xf>
    <xf numFmtId="0" fontId="56" fillId="0" borderId="13" xfId="0" quotePrefix="1" applyNumberFormat="1" applyFont="1" applyFill="1" applyBorder="1" applyAlignment="1">
      <alignment horizontal="center" vertical="center"/>
    </xf>
    <xf numFmtId="185" fontId="56" fillId="0" borderId="0" xfId="0" applyNumberFormat="1" applyFont="1" applyFill="1" applyBorder="1" applyAlignment="1">
      <alignment horizontal="right" vertical="center" wrapText="1"/>
    </xf>
    <xf numFmtId="185" fontId="56" fillId="0" borderId="0" xfId="0" applyNumberFormat="1" applyFont="1" applyFill="1" applyAlignment="1">
      <alignment horizontal="right" vertical="center" wrapText="1"/>
    </xf>
    <xf numFmtId="0" fontId="56" fillId="0" borderId="90" xfId="0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 applyProtection="1">
      <alignment horizontal="right" vertical="center"/>
    </xf>
    <xf numFmtId="211" fontId="56" fillId="0" borderId="0" xfId="2179" applyNumberFormat="1" applyFont="1" applyFill="1" applyBorder="1" applyAlignment="1" applyProtection="1">
      <alignment horizontal="center" vertical="center"/>
    </xf>
    <xf numFmtId="211" fontId="56" fillId="0" borderId="0" xfId="2179" applyNumberFormat="1" applyFont="1" applyFill="1" applyBorder="1" applyAlignment="1" applyProtection="1">
      <alignment horizontal="right" vertical="center"/>
    </xf>
    <xf numFmtId="211" fontId="56" fillId="0" borderId="14" xfId="2179" applyNumberFormat="1" applyFont="1" applyFill="1" applyBorder="1" applyAlignment="1" applyProtection="1">
      <alignment horizontal="center" vertical="center"/>
    </xf>
    <xf numFmtId="0" fontId="56" fillId="0" borderId="0" xfId="2179" applyFont="1" applyFill="1" applyBorder="1" applyAlignment="1" applyProtection="1">
      <alignment horizontal="center" vertical="center"/>
    </xf>
    <xf numFmtId="0" fontId="56" fillId="0" borderId="14" xfId="2179" applyFont="1" applyFill="1" applyBorder="1" applyAlignment="1" applyProtection="1">
      <alignment horizontal="center" vertical="center"/>
    </xf>
    <xf numFmtId="211" fontId="56" fillId="0" borderId="0" xfId="0" applyNumberFormat="1" applyFont="1" applyFill="1" applyBorder="1" applyAlignment="1" applyProtection="1">
      <alignment horizontal="right" vertical="center"/>
    </xf>
    <xf numFmtId="211" fontId="56" fillId="0" borderId="14" xfId="2179" applyNumberFormat="1" applyFont="1" applyFill="1" applyBorder="1" applyAlignment="1" applyProtection="1">
      <alignment horizontal="right" vertical="center"/>
    </xf>
    <xf numFmtId="41" fontId="56" fillId="0" borderId="0" xfId="0" applyNumberFormat="1" applyFont="1" applyFill="1" applyAlignment="1">
      <alignment horizontal="right" vertical="center"/>
    </xf>
    <xf numFmtId="181" fontId="56" fillId="0" borderId="0" xfId="0" applyNumberFormat="1" applyFont="1" applyFill="1" applyAlignment="1">
      <alignment horizontal="center" vertical="center"/>
    </xf>
    <xf numFmtId="177" fontId="56" fillId="0" borderId="0" xfId="232" quotePrefix="1" applyNumberFormat="1" applyFont="1" applyFill="1" applyBorder="1" applyAlignment="1">
      <alignment horizontal="center" vertical="center"/>
    </xf>
    <xf numFmtId="177" fontId="56" fillId="0" borderId="14" xfId="232" quotePrefix="1" applyNumberFormat="1" applyFont="1" applyFill="1" applyBorder="1" applyAlignment="1">
      <alignment horizontal="center" vertical="center"/>
    </xf>
    <xf numFmtId="0" fontId="56" fillId="0" borderId="65" xfId="234" applyFont="1" applyFill="1" applyBorder="1" applyAlignment="1">
      <alignment horizontal="center" vertical="center"/>
    </xf>
    <xf numFmtId="177" fontId="56" fillId="0" borderId="64" xfId="0" applyNumberFormat="1" applyFont="1" applyFill="1" applyBorder="1" applyAlignment="1">
      <alignment horizontal="center" vertical="center"/>
    </xf>
    <xf numFmtId="179" fontId="56" fillId="0" borderId="64" xfId="0" quotePrefix="1" applyNumberFormat="1" applyFont="1" applyFill="1" applyBorder="1" applyAlignment="1">
      <alignment horizontal="center" vertical="center"/>
    </xf>
    <xf numFmtId="179" fontId="56" fillId="0" borderId="104" xfId="0" applyNumberFormat="1" applyFont="1" applyFill="1" applyBorder="1" applyAlignment="1">
      <alignment horizontal="center" vertical="center"/>
    </xf>
    <xf numFmtId="179" fontId="56" fillId="0" borderId="104" xfId="0" quotePrefix="1" applyNumberFormat="1" applyFont="1" applyFill="1" applyBorder="1" applyAlignment="1">
      <alignment horizontal="center" vertical="center"/>
    </xf>
    <xf numFmtId="179" fontId="56" fillId="0" borderId="65" xfId="0" quotePrefix="1" applyNumberFormat="1" applyFont="1" applyFill="1" applyBorder="1" applyAlignment="1">
      <alignment horizontal="center" vertical="center"/>
    </xf>
    <xf numFmtId="0" fontId="56" fillId="0" borderId="64" xfId="0" quotePrefix="1" applyFont="1" applyFill="1" applyBorder="1" applyAlignment="1" applyProtection="1">
      <alignment horizontal="center" vertical="center"/>
    </xf>
    <xf numFmtId="0" fontId="56" fillId="0" borderId="65" xfId="234" applyFont="1" applyFill="1" applyBorder="1" applyAlignment="1">
      <alignment horizontal="center" vertical="center" shrinkToFit="1"/>
    </xf>
    <xf numFmtId="185" fontId="120" fillId="0" borderId="104" xfId="244" applyNumberFormat="1" applyFont="1" applyFill="1" applyBorder="1" applyAlignment="1">
      <alignment horizontal="right" vertical="center"/>
    </xf>
    <xf numFmtId="185" fontId="120" fillId="0" borderId="105" xfId="244" applyNumberFormat="1" applyFont="1" applyFill="1" applyBorder="1" applyAlignment="1">
      <alignment horizontal="right" vertical="center"/>
    </xf>
    <xf numFmtId="0" fontId="56" fillId="0" borderId="64" xfId="0" quotePrefix="1" applyFont="1" applyFill="1" applyBorder="1" applyAlignment="1" applyProtection="1">
      <alignment horizontal="center" vertical="center" shrinkToFit="1"/>
    </xf>
    <xf numFmtId="3" fontId="115" fillId="0" borderId="90" xfId="244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center" vertical="center"/>
    </xf>
    <xf numFmtId="179" fontId="56" fillId="0" borderId="0" xfId="0" quotePrefix="1" applyNumberFormat="1" applyFont="1" applyFill="1" applyBorder="1" applyAlignment="1">
      <alignment horizontal="center" vertical="center"/>
    </xf>
    <xf numFmtId="179" fontId="56" fillId="0" borderId="14" xfId="0" quotePrefix="1" applyNumberFormat="1" applyFont="1" applyFill="1" applyBorder="1" applyAlignment="1">
      <alignment horizontal="center" vertical="center"/>
    </xf>
    <xf numFmtId="0" fontId="56" fillId="0" borderId="90" xfId="0" applyNumberFormat="1" applyFont="1" applyFill="1" applyBorder="1" applyAlignment="1">
      <alignment horizontal="center" vertical="center"/>
    </xf>
    <xf numFmtId="178" fontId="56" fillId="0" borderId="0" xfId="0" applyNumberFormat="1" applyFont="1" applyFill="1" applyAlignment="1">
      <alignment horizontal="right" vertical="center"/>
    </xf>
    <xf numFmtId="178" fontId="56" fillId="0" borderId="0" xfId="0" quotePrefix="1" applyNumberFormat="1" applyFont="1" applyFill="1" applyAlignment="1">
      <alignment horizontal="right" vertical="center"/>
    </xf>
    <xf numFmtId="49" fontId="56" fillId="0" borderId="14" xfId="232" applyNumberFormat="1" applyFont="1" applyFill="1" applyBorder="1" applyAlignment="1">
      <alignment horizontal="center" vertical="center"/>
    </xf>
    <xf numFmtId="183" fontId="56" fillId="0" borderId="0" xfId="219" applyNumberFormat="1" applyFont="1" applyFill="1" applyAlignment="1">
      <alignment horizontal="center" vertical="center"/>
    </xf>
    <xf numFmtId="0" fontId="56" fillId="0" borderId="90" xfId="219" applyNumberFormat="1" applyFont="1" applyFill="1" applyBorder="1" applyAlignment="1">
      <alignment horizontal="center" vertical="center"/>
    </xf>
    <xf numFmtId="177" fontId="56" fillId="0" borderId="64" xfId="219" applyNumberFormat="1" applyFont="1" applyFill="1" applyBorder="1" applyAlignment="1">
      <alignment horizontal="center" vertical="center"/>
    </xf>
    <xf numFmtId="177" fontId="56" fillId="0" borderId="104" xfId="219" applyNumberFormat="1" applyFont="1" applyFill="1" applyBorder="1" applyAlignment="1">
      <alignment horizontal="right" vertical="center"/>
    </xf>
    <xf numFmtId="0" fontId="56" fillId="0" borderId="104" xfId="0" applyFont="1" applyFill="1" applyBorder="1" applyAlignment="1">
      <alignment horizontal="right" vertical="center"/>
    </xf>
    <xf numFmtId="183" fontId="56" fillId="0" borderId="104" xfId="0" applyNumberFormat="1" applyFont="1" applyFill="1" applyBorder="1" applyAlignment="1">
      <alignment horizontal="center" vertical="center"/>
    </xf>
    <xf numFmtId="183" fontId="56" fillId="0" borderId="105" xfId="0" applyNumberFormat="1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1" fontId="56" fillId="0" borderId="14" xfId="237" quotePrefix="1" applyNumberFormat="1" applyFont="1" applyFill="1" applyBorder="1" applyAlignment="1">
      <alignment horizontal="center" vertical="center"/>
    </xf>
    <xf numFmtId="180" fontId="56" fillId="0" borderId="0" xfId="0" applyNumberFormat="1" applyFont="1" applyFill="1" applyAlignment="1">
      <alignment horizontal="center" vertical="center"/>
    </xf>
    <xf numFmtId="181" fontId="56" fillId="0" borderId="0" xfId="0" quotePrefix="1" applyNumberFormat="1" applyFont="1" applyFill="1" applyAlignment="1">
      <alignment horizontal="center" vertical="center"/>
    </xf>
    <xf numFmtId="183" fontId="56" fillId="0" borderId="0" xfId="0" applyNumberFormat="1" applyFont="1" applyFill="1" applyAlignment="1">
      <alignment horizontal="center" vertical="center"/>
    </xf>
    <xf numFmtId="177" fontId="56" fillId="0" borderId="0" xfId="219" applyNumberFormat="1" applyFont="1" applyFill="1" applyAlignment="1">
      <alignment horizontal="center" vertical="center"/>
    </xf>
    <xf numFmtId="1" fontId="56" fillId="0" borderId="90" xfId="237" quotePrefix="1" applyNumberFormat="1" applyFont="1" applyFill="1" applyBorder="1" applyAlignment="1">
      <alignment horizontal="center" vertical="center"/>
    </xf>
    <xf numFmtId="1" fontId="54" fillId="0" borderId="0" xfId="237" applyNumberFormat="1" applyFont="1" applyFill="1" applyBorder="1" applyAlignment="1">
      <alignment vertical="center"/>
    </xf>
    <xf numFmtId="185" fontId="56" fillId="0" borderId="0" xfId="236" applyNumberFormat="1" applyFont="1" applyFill="1" applyBorder="1" applyAlignment="1">
      <alignment horizontal="right" vertical="center"/>
    </xf>
    <xf numFmtId="185" fontId="56" fillId="0" borderId="14" xfId="236" applyNumberFormat="1" applyFont="1" applyFill="1" applyBorder="1" applyAlignment="1">
      <alignment horizontal="right" vertical="center"/>
    </xf>
    <xf numFmtId="178" fontId="56" fillId="0" borderId="0" xfId="236" applyNumberFormat="1" applyFont="1" applyFill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right" vertical="center"/>
    </xf>
    <xf numFmtId="41" fontId="120" fillId="0" borderId="0" xfId="219" applyNumberFormat="1" applyFont="1" applyFill="1" applyBorder="1" applyAlignment="1">
      <alignment horizontal="center" vertical="center"/>
    </xf>
    <xf numFmtId="49" fontId="56" fillId="0" borderId="90" xfId="232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right" vertical="center"/>
    </xf>
    <xf numFmtId="181" fontId="56" fillId="0" borderId="14" xfId="0" applyNumberFormat="1" applyFont="1" applyFill="1" applyBorder="1" applyAlignment="1">
      <alignment horizontal="right" vertical="center"/>
    </xf>
    <xf numFmtId="0" fontId="56" fillId="0" borderId="14" xfId="0" applyFont="1" applyFill="1" applyBorder="1" applyAlignment="1">
      <alignment horizontal="center" vertical="center" shrinkToFit="1"/>
    </xf>
    <xf numFmtId="0" fontId="56" fillId="0" borderId="0" xfId="0" applyFont="1" applyFill="1" applyBorder="1" applyAlignment="1">
      <alignment horizontal="center" vertical="center" shrinkToFit="1"/>
    </xf>
    <xf numFmtId="181" fontId="56" fillId="0" borderId="0" xfId="0" applyNumberFormat="1" applyFont="1" applyFill="1" applyAlignment="1">
      <alignment horizontal="right" vertical="center"/>
    </xf>
    <xf numFmtId="185" fontId="56" fillId="0" borderId="0" xfId="219" applyNumberFormat="1" applyFont="1" applyFill="1" applyAlignment="1">
      <alignment horizontal="right"/>
    </xf>
    <xf numFmtId="185" fontId="56" fillId="0" borderId="0" xfId="219" applyNumberFormat="1" applyFont="1" applyFill="1" applyBorder="1" applyAlignment="1">
      <alignment horizontal="right"/>
    </xf>
    <xf numFmtId="185" fontId="56" fillId="0" borderId="0" xfId="219" applyNumberFormat="1" applyFont="1" applyFill="1" applyBorder="1" applyAlignment="1">
      <alignment horizontal="right" vertical="center"/>
    </xf>
    <xf numFmtId="0" fontId="56" fillId="0" borderId="125" xfId="0" quotePrefix="1" applyFont="1" applyFill="1" applyBorder="1" applyAlignment="1">
      <alignment horizontal="center" vertical="center"/>
    </xf>
    <xf numFmtId="177" fontId="54" fillId="0" borderId="127" xfId="0" quotePrefix="1" applyNumberFormat="1" applyFont="1" applyFill="1" applyBorder="1" applyAlignment="1">
      <alignment horizontal="center" vertical="center"/>
    </xf>
    <xf numFmtId="0" fontId="56" fillId="0" borderId="126" xfId="0" quotePrefix="1" applyFont="1" applyFill="1" applyBorder="1" applyAlignment="1">
      <alignment horizontal="center" vertical="center"/>
    </xf>
    <xf numFmtId="177" fontId="56" fillId="0" borderId="127" xfId="0" quotePrefix="1" applyNumberFormat="1" applyFont="1" applyFill="1" applyBorder="1" applyAlignment="1">
      <alignment horizontal="center" vertical="center"/>
    </xf>
    <xf numFmtId="0" fontId="56" fillId="0" borderId="128" xfId="0" quotePrefix="1" applyFont="1" applyFill="1" applyBorder="1" applyAlignment="1">
      <alignment horizontal="center" vertical="center"/>
    </xf>
    <xf numFmtId="177" fontId="56" fillId="0" borderId="127" xfId="0" applyNumberFormat="1" applyFont="1" applyFill="1" applyBorder="1" applyAlignment="1">
      <alignment horizontal="center" vertical="center"/>
    </xf>
    <xf numFmtId="176" fontId="56" fillId="0" borderId="0" xfId="0" applyNumberFormat="1" applyFont="1" applyFill="1" applyAlignment="1">
      <alignment horizontal="right" vertical="center"/>
    </xf>
    <xf numFmtId="176" fontId="56" fillId="0" borderId="0" xfId="0" applyNumberFormat="1" applyFont="1" applyBorder="1" applyAlignment="1">
      <alignment horizontal="right" vertical="center"/>
    </xf>
    <xf numFmtId="176" fontId="54" fillId="0" borderId="29" xfId="232" applyFont="1" applyFill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54" fillId="0" borderId="24" xfId="0" applyNumberFormat="1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3" fontId="54" fillId="0" borderId="66" xfId="0" applyNumberFormat="1" applyFont="1" applyFill="1" applyBorder="1" applyAlignment="1">
      <alignment horizontal="center" vertical="center" shrinkToFit="1"/>
    </xf>
    <xf numFmtId="3" fontId="54" fillId="0" borderId="64" xfId="0" applyNumberFormat="1" applyFont="1" applyFill="1" applyBorder="1" applyAlignment="1">
      <alignment horizontal="center" vertical="center" shrinkToFit="1"/>
    </xf>
    <xf numFmtId="176" fontId="54" fillId="0" borderId="2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64" xfId="0" applyFont="1" applyBorder="1" applyAlignment="1">
      <alignment horizontal="center" vertical="center"/>
    </xf>
    <xf numFmtId="176" fontId="54" fillId="0" borderId="15" xfId="232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3" fontId="53" fillId="0" borderId="0" xfId="0" applyNumberFormat="1" applyFont="1" applyAlignment="1">
      <alignment horizontal="center" vertical="center" shrinkToFit="1"/>
    </xf>
    <xf numFmtId="3" fontId="54" fillId="0" borderId="90" xfId="0" applyNumberFormat="1" applyFont="1" applyBorder="1" applyAlignment="1">
      <alignment horizontal="center" vertical="center"/>
    </xf>
    <xf numFmtId="0" fontId="94" fillId="0" borderId="0" xfId="0" applyFont="1" applyBorder="1"/>
    <xf numFmtId="3" fontId="54" fillId="0" borderId="14" xfId="0" applyNumberFormat="1" applyFont="1" applyBorder="1" applyAlignment="1">
      <alignment horizontal="center" vertical="center"/>
    </xf>
    <xf numFmtId="3" fontId="99" fillId="0" borderId="91" xfId="235" applyNumberFormat="1" applyFont="1" applyFill="1" applyBorder="1" applyAlignment="1">
      <alignment horizontal="center" vertical="center" wrapText="1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14" xfId="235" applyNumberFormat="1" applyFont="1" applyFill="1" applyBorder="1" applyAlignment="1">
      <alignment horizontal="center" vertical="center" wrapText="1"/>
    </xf>
    <xf numFmtId="3" fontId="99" fillId="0" borderId="65" xfId="235" applyNumberFormat="1" applyFont="1" applyFill="1" applyBorder="1" applyAlignment="1">
      <alignment horizontal="center" vertical="center" wrapText="1"/>
    </xf>
    <xf numFmtId="3" fontId="98" fillId="0" borderId="15" xfId="235" applyNumberFormat="1" applyFont="1" applyFill="1" applyBorder="1" applyAlignment="1">
      <alignment horizontal="center" vertical="center"/>
    </xf>
    <xf numFmtId="3" fontId="98" fillId="0" borderId="24" xfId="235" applyNumberFormat="1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30" xfId="235" applyNumberFormat="1" applyFont="1" applyFill="1" applyBorder="1" applyAlignment="1">
      <alignment horizontal="center" vertical="center"/>
    </xf>
    <xf numFmtId="179" fontId="54" fillId="0" borderId="13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 wrapText="1"/>
    </xf>
    <xf numFmtId="0" fontId="54" fillId="0" borderId="66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0" fontId="94" fillId="0" borderId="24" xfId="0" applyFont="1" applyBorder="1"/>
    <xf numFmtId="0" fontId="94" fillId="0" borderId="29" xfId="0" applyFont="1" applyBorder="1"/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197" fontId="104" fillId="0" borderId="0" xfId="235" applyNumberFormat="1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" vertical="center"/>
    </xf>
    <xf numFmtId="3" fontId="105" fillId="0" borderId="14" xfId="235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197" fontId="105" fillId="0" borderId="0" xfId="1799" applyNumberFormat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/>
    </xf>
    <xf numFmtId="3" fontId="105" fillId="0" borderId="65" xfId="235" applyNumberFormat="1" applyFont="1" applyFill="1" applyBorder="1" applyAlignment="1">
      <alignment horizontal="center" vertical="center"/>
    </xf>
    <xf numFmtId="3" fontId="105" fillId="0" borderId="91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wrapText="1"/>
    </xf>
    <xf numFmtId="3" fontId="105" fillId="0" borderId="91" xfId="235" applyNumberFormat="1" applyFont="1" applyFill="1" applyBorder="1" applyAlignment="1">
      <alignment horizontal="center" vertical="center" wrapText="1" shrinkToFi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90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54" fillId="0" borderId="25" xfId="0" applyNumberFormat="1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Alignment="1">
      <alignment horizont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/>
    </xf>
    <xf numFmtId="49" fontId="54" fillId="0" borderId="123" xfId="0" applyNumberFormat="1" applyFont="1" applyFill="1" applyBorder="1" applyAlignment="1">
      <alignment horizontal="center" vertical="center" wrapText="1"/>
    </xf>
    <xf numFmtId="49" fontId="54" fillId="0" borderId="125" xfId="0" applyNumberFormat="1" applyFont="1" applyFill="1" applyBorder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49" fontId="54" fillId="0" borderId="62" xfId="0" applyNumberFormat="1" applyFont="1" applyFill="1" applyBorder="1" applyAlignment="1">
      <alignment horizontal="center" vertical="center"/>
    </xf>
    <xf numFmtId="49" fontId="54" fillId="0" borderId="20" xfId="0" applyNumberFormat="1" applyFont="1" applyFill="1" applyBorder="1" applyAlignment="1">
      <alignment horizontal="center" vertical="center" wrapText="1"/>
    </xf>
    <xf numFmtId="49" fontId="54" fillId="0" borderId="17" xfId="0" applyNumberFormat="1" applyFont="1" applyFill="1" applyBorder="1" applyAlignment="1">
      <alignment horizontal="center" vertical="center"/>
    </xf>
    <xf numFmtId="49" fontId="54" fillId="0" borderId="13" xfId="0" applyNumberFormat="1" applyFont="1" applyFill="1" applyBorder="1" applyAlignment="1">
      <alignment horizontal="center" vertical="center"/>
    </xf>
    <xf numFmtId="49" fontId="54" fillId="0" borderId="17" xfId="0" applyNumberFormat="1" applyFont="1" applyFill="1" applyBorder="1" applyAlignment="1">
      <alignment horizontal="center" vertical="center" wrapText="1"/>
    </xf>
    <xf numFmtId="49" fontId="54" fillId="0" borderId="67" xfId="0" applyNumberFormat="1" applyFont="1" applyFill="1" applyBorder="1" applyAlignment="1">
      <alignment horizontal="center" vertical="center" wrapText="1"/>
    </xf>
    <xf numFmtId="49" fontId="54" fillId="0" borderId="68" xfId="0" applyNumberFormat="1" applyFont="1" applyFill="1" applyBorder="1" applyAlignment="1">
      <alignment horizontal="center" vertical="center" wrapText="1"/>
    </xf>
    <xf numFmtId="49" fontId="54" fillId="0" borderId="69" xfId="0" applyNumberFormat="1" applyFont="1" applyFill="1" applyBorder="1" applyAlignment="1">
      <alignment horizontal="center" vertical="center" wrapText="1"/>
    </xf>
    <xf numFmtId="176" fontId="54" fillId="0" borderId="20" xfId="232" applyFont="1" applyFill="1" applyBorder="1" applyAlignment="1">
      <alignment horizontal="center" vertical="center"/>
    </xf>
    <xf numFmtId="176" fontId="54" fillId="0" borderId="112" xfId="232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/>
    </xf>
    <xf numFmtId="3" fontId="54" fillId="0" borderId="112" xfId="0" applyNumberFormat="1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 shrinkToFit="1"/>
    </xf>
    <xf numFmtId="3" fontId="54" fillId="0" borderId="20" xfId="0" applyNumberFormat="1" applyFont="1" applyFill="1" applyBorder="1" applyAlignment="1">
      <alignment horizontal="center" vertical="center" shrinkToFit="1"/>
    </xf>
    <xf numFmtId="3" fontId="54" fillId="0" borderId="112" xfId="0" applyNumberFormat="1" applyFont="1" applyFill="1" applyBorder="1" applyAlignment="1">
      <alignment horizontal="center" vertical="center" shrinkToFit="1"/>
    </xf>
    <xf numFmtId="3" fontId="54" fillId="0" borderId="26" xfId="0" applyNumberFormat="1" applyFont="1" applyFill="1" applyBorder="1" applyAlignment="1">
      <alignment horizontal="center" vertical="center" shrinkToFit="1"/>
    </xf>
    <xf numFmtId="3" fontId="54" fillId="0" borderId="25" xfId="0" applyNumberFormat="1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 shrinkToFit="1"/>
    </xf>
    <xf numFmtId="3" fontId="54" fillId="0" borderId="105" xfId="0" applyNumberFormat="1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 shrinkToFit="1"/>
    </xf>
    <xf numFmtId="3" fontId="54" fillId="0" borderId="31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/>
    </xf>
    <xf numFmtId="3" fontId="54" fillId="0" borderId="47" xfId="0" applyNumberFormat="1" applyFont="1" applyFill="1" applyBorder="1" applyAlignment="1">
      <alignment horizontal="center" vertical="center" shrinkToFit="1"/>
    </xf>
    <xf numFmtId="0" fontId="94" fillId="0" borderId="2" xfId="0" applyFont="1" applyBorder="1"/>
    <xf numFmtId="0" fontId="94" fillId="0" borderId="46" xfId="0" applyFont="1" applyBorder="1"/>
    <xf numFmtId="3" fontId="54" fillId="0" borderId="104" xfId="0" applyNumberFormat="1" applyFont="1" applyFill="1" applyBorder="1" applyAlignment="1">
      <alignment horizontal="center" vertical="center" shrinkToFit="1"/>
    </xf>
    <xf numFmtId="176" fontId="54" fillId="0" borderId="106" xfId="232" applyFont="1" applyFill="1" applyBorder="1" applyAlignment="1">
      <alignment horizontal="center" vertical="center"/>
    </xf>
    <xf numFmtId="176" fontId="54" fillId="0" borderId="105" xfId="232" applyFont="1" applyFill="1" applyBorder="1" applyAlignment="1">
      <alignment horizontal="center" vertical="center"/>
    </xf>
    <xf numFmtId="3" fontId="54" fillId="0" borderId="106" xfId="0" applyNumberFormat="1" applyFont="1" applyFill="1" applyBorder="1" applyAlignment="1">
      <alignment horizontal="center" vertical="center"/>
    </xf>
    <xf numFmtId="3" fontId="54" fillId="0" borderId="105" xfId="0" applyNumberFormat="1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2" xfId="0" applyFont="1" applyFill="1" applyBorder="1" applyAlignment="1">
      <alignment horizontal="center" vertical="center" shrinkToFit="1"/>
    </xf>
    <xf numFmtId="0" fontId="54" fillId="0" borderId="4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/>
    </xf>
    <xf numFmtId="3" fontId="54" fillId="0" borderId="104" xfId="0" applyNumberFormat="1" applyFont="1" applyFill="1" applyBorder="1" applyAlignment="1">
      <alignment horizontal="center" vertical="center"/>
    </xf>
    <xf numFmtId="3" fontId="54" fillId="0" borderId="29" xfId="0" applyNumberFormat="1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26" xfId="0" applyFont="1" applyFill="1" applyBorder="1" applyAlignment="1">
      <alignment horizontal="center" vertical="center" wrapText="1"/>
    </xf>
    <xf numFmtId="0" fontId="98" fillId="0" borderId="25" xfId="0" applyFont="1" applyFill="1" applyBorder="1" applyAlignment="1">
      <alignment horizontal="center" vertical="center" wrapText="1"/>
    </xf>
    <xf numFmtId="0" fontId="98" fillId="0" borderId="30" xfId="0" applyFont="1" applyFill="1" applyBorder="1" applyAlignment="1">
      <alignment horizontal="center" vertical="center" wrapText="1"/>
    </xf>
    <xf numFmtId="0" fontId="98" fillId="0" borderId="47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 wrapText="1"/>
    </xf>
    <xf numFmtId="0" fontId="98" fillId="0" borderId="19" xfId="0" applyFont="1" applyFill="1" applyBorder="1" applyAlignment="1">
      <alignment horizontal="center" vertical="center" wrapText="1"/>
    </xf>
    <xf numFmtId="0" fontId="98" fillId="0" borderId="22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/>
    </xf>
    <xf numFmtId="0" fontId="98" fillId="0" borderId="67" xfId="0" applyFont="1" applyFill="1" applyBorder="1" applyAlignment="1">
      <alignment horizontal="center" vertical="center" wrapText="1"/>
    </xf>
    <xf numFmtId="0" fontId="98" fillId="0" borderId="68" xfId="0" applyFont="1" applyFill="1" applyBorder="1" applyAlignment="1">
      <alignment horizontal="center" vertical="center" wrapText="1"/>
    </xf>
    <xf numFmtId="0" fontId="98" fillId="0" borderId="69" xfId="0" applyFont="1" applyFill="1" applyBorder="1" applyAlignment="1">
      <alignment horizontal="center" vertical="center" wrapText="1"/>
    </xf>
    <xf numFmtId="0" fontId="98" fillId="0" borderId="46" xfId="0" applyFont="1" applyFill="1" applyBorder="1" applyAlignment="1">
      <alignment horizontal="center" vertical="center"/>
    </xf>
    <xf numFmtId="0" fontId="98" fillId="0" borderId="68" xfId="0" applyFont="1" applyFill="1" applyBorder="1" applyAlignment="1">
      <alignment horizontal="center" vertical="center"/>
    </xf>
    <xf numFmtId="3" fontId="121" fillId="0" borderId="123" xfId="0" applyNumberFormat="1" applyFont="1" applyFill="1" applyBorder="1" applyAlignment="1">
      <alignment horizontal="center" vertical="center" wrapText="1" shrinkToFit="1"/>
    </xf>
    <xf numFmtId="3" fontId="121" fillId="0" borderId="125" xfId="0" applyNumberFormat="1" applyFont="1" applyFill="1" applyBorder="1" applyAlignment="1">
      <alignment horizontal="center" vertical="center" wrapText="1" shrinkToFit="1"/>
    </xf>
    <xf numFmtId="0" fontId="98" fillId="0" borderId="13" xfId="0" applyFont="1" applyFill="1" applyBorder="1" applyAlignment="1">
      <alignment horizontal="center" vertical="center" wrapText="1"/>
    </xf>
    <xf numFmtId="0" fontId="98" fillId="0" borderId="64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/>
    </xf>
    <xf numFmtId="0" fontId="98" fillId="0" borderId="23" xfId="0" applyFont="1" applyFill="1" applyBorder="1" applyAlignment="1">
      <alignment horizontal="center" vertical="center"/>
    </xf>
    <xf numFmtId="0" fontId="98" fillId="0" borderId="47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20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4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3" fillId="0" borderId="0" xfId="236" applyFont="1" applyFill="1" applyAlignment="1">
      <alignment horizontal="center" vertical="center"/>
    </xf>
    <xf numFmtId="0" fontId="54" fillId="0" borderId="29" xfId="236" applyFont="1" applyFill="1" applyBorder="1" applyAlignment="1">
      <alignment horizontal="center"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65" xfId="236" applyFont="1" applyFill="1" applyBorder="1" applyAlignment="1">
      <alignment horizontal="center" vertical="center"/>
    </xf>
    <xf numFmtId="0" fontId="54" fillId="0" borderId="24" xfId="236" applyFont="1" applyFill="1" applyBorder="1" applyAlignment="1">
      <alignment horizontal="center" vertical="center"/>
    </xf>
    <xf numFmtId="0" fontId="54" fillId="0" borderId="15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" vertical="center"/>
    </xf>
    <xf numFmtId="0" fontId="54" fillId="0" borderId="64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" vertical="center"/>
    </xf>
    <xf numFmtId="0" fontId="54" fillId="0" borderId="105" xfId="236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4" fillId="0" borderId="29" xfId="232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176" fontId="54" fillId="0" borderId="90" xfId="232" applyFont="1" applyBorder="1" applyAlignment="1">
      <alignment horizontal="center" vertical="center" wrapText="1"/>
    </xf>
    <xf numFmtId="176" fontId="54" fillId="0" borderId="66" xfId="232" applyFont="1" applyBorder="1" applyAlignment="1">
      <alignment horizontal="center" vertical="center" wrapText="1"/>
    </xf>
    <xf numFmtId="3" fontId="98" fillId="0" borderId="20" xfId="235" applyNumberFormat="1" applyFont="1" applyBorder="1" applyAlignment="1">
      <alignment horizontal="center" vertical="center"/>
    </xf>
    <xf numFmtId="3" fontId="98" fillId="0" borderId="31" xfId="235" applyNumberFormat="1" applyFont="1" applyBorder="1" applyAlignment="1">
      <alignment horizontal="center" vertical="center"/>
    </xf>
    <xf numFmtId="3" fontId="98" fillId="0" borderId="21" xfId="235" applyNumberFormat="1" applyFont="1" applyBorder="1" applyAlignment="1">
      <alignment horizontal="center" vertical="center"/>
    </xf>
    <xf numFmtId="0" fontId="98" fillId="0" borderId="15" xfId="235" applyFont="1" applyBorder="1" applyAlignment="1">
      <alignment horizontal="center" vertical="center"/>
    </xf>
    <xf numFmtId="0" fontId="98" fillId="0" borderId="24" xfId="235" applyFont="1" applyBorder="1" applyAlignment="1">
      <alignment horizontal="center" vertical="center"/>
    </xf>
    <xf numFmtId="0" fontId="98" fillId="0" borderId="29" xfId="235" applyFont="1" applyBorder="1" applyAlignment="1">
      <alignment horizontal="center" vertical="center"/>
    </xf>
    <xf numFmtId="0" fontId="98" fillId="0" borderId="66" xfId="235" applyFont="1" applyBorder="1" applyAlignment="1">
      <alignment horizontal="center" vertical="center"/>
    </xf>
    <xf numFmtId="0" fontId="98" fillId="0" borderId="64" xfId="235" applyFont="1" applyBorder="1" applyAlignment="1">
      <alignment horizontal="center" vertical="center"/>
    </xf>
    <xf numFmtId="0" fontId="98" fillId="0" borderId="65" xfId="235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/>
    </xf>
    <xf numFmtId="185" fontId="54" fillId="0" borderId="14" xfId="219" applyNumberFormat="1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 wrapText="1"/>
    </xf>
    <xf numFmtId="185" fontId="54" fillId="0" borderId="14" xfId="219" applyNumberFormat="1" applyFont="1" applyBorder="1" applyAlignment="1">
      <alignment horizontal="center" vertical="center" wrapText="1"/>
    </xf>
    <xf numFmtId="185" fontId="54" fillId="0" borderId="0" xfId="219" applyNumberFormat="1" applyFont="1" applyBorder="1" applyAlignment="1">
      <alignment horizontal="center" vertical="center"/>
    </xf>
    <xf numFmtId="185" fontId="54" fillId="0" borderId="0" xfId="219" applyNumberFormat="1" applyFont="1" applyBorder="1" applyAlignment="1">
      <alignment horizontal="center" vertical="center" wrapText="1"/>
    </xf>
    <xf numFmtId="0" fontId="54" fillId="0" borderId="2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shrinkToFit="1"/>
    </xf>
    <xf numFmtId="185" fontId="54" fillId="0" borderId="29" xfId="219" applyNumberFormat="1" applyFont="1" applyFill="1" applyBorder="1" applyAlignment="1">
      <alignment horizontal="center" vertical="center" shrinkToFit="1"/>
    </xf>
    <xf numFmtId="185" fontId="54" fillId="0" borderId="15" xfId="219" applyNumberFormat="1" applyFont="1" applyFill="1" applyBorder="1" applyAlignment="1">
      <alignment horizontal="center" vertical="center"/>
    </xf>
    <xf numFmtId="185" fontId="54" fillId="0" borderId="29" xfId="219" applyNumberFormat="1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/>
    </xf>
    <xf numFmtId="185" fontId="54" fillId="0" borderId="0" xfId="219" applyNumberFormat="1" applyFont="1" applyFill="1" applyBorder="1" applyAlignment="1">
      <alignment horizontal="center" vertical="center"/>
    </xf>
    <xf numFmtId="185" fontId="54" fillId="0" borderId="14" xfId="219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0" fontId="54" fillId="0" borderId="18" xfId="0" applyFont="1" applyBorder="1" applyAlignment="1">
      <alignment horizontal="center" vertical="center"/>
    </xf>
    <xf numFmtId="185" fontId="54" fillId="0" borderId="13" xfId="219" applyNumberFormat="1" applyFont="1" applyFill="1" applyBorder="1" applyAlignment="1">
      <alignment horizontal="center" vertical="center" shrinkToFit="1"/>
    </xf>
    <xf numFmtId="185" fontId="54" fillId="0" borderId="14" xfId="219" applyNumberFormat="1" applyFont="1" applyFill="1" applyBorder="1" applyAlignment="1">
      <alignment horizontal="center" vertical="center" shrinkToFit="1"/>
    </xf>
    <xf numFmtId="0" fontId="54" fillId="0" borderId="0" xfId="0" applyFont="1" applyAlignment="1">
      <alignment horizontal="left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81" fontId="56" fillId="0" borderId="14" xfId="0" applyNumberFormat="1" applyFont="1" applyFill="1" applyBorder="1" applyAlignment="1">
      <alignment horizontal="center" vertical="center"/>
    </xf>
    <xf numFmtId="185" fontId="53" fillId="0" borderId="0" xfId="0" applyNumberFormat="1" applyFont="1" applyAlignment="1">
      <alignment horizontal="center"/>
    </xf>
    <xf numFmtId="185" fontId="53" fillId="0" borderId="0" xfId="219" applyNumberFormat="1" applyFont="1" applyBorder="1" applyAlignment="1">
      <alignment horizontal="center"/>
    </xf>
    <xf numFmtId="185" fontId="54" fillId="0" borderId="45" xfId="219" applyNumberFormat="1" applyFont="1" applyFill="1" applyBorder="1" applyAlignment="1">
      <alignment horizontal="center"/>
    </xf>
    <xf numFmtId="185" fontId="54" fillId="0" borderId="24" xfId="219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wrapText="1"/>
    </xf>
    <xf numFmtId="185" fontId="54" fillId="0" borderId="29" xfId="219" applyNumberFormat="1" applyFont="1" applyFill="1" applyBorder="1" applyAlignment="1">
      <alignment horizontal="center" vertical="center" wrapText="1"/>
    </xf>
    <xf numFmtId="185" fontId="54" fillId="0" borderId="47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90" xfId="219" applyNumberFormat="1" applyFont="1" applyFill="1" applyBorder="1" applyAlignment="1">
      <alignment horizontal="center" vertical="center" wrapText="1"/>
    </xf>
    <xf numFmtId="185" fontId="54" fillId="0" borderId="14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 shrinkToFit="1"/>
    </xf>
    <xf numFmtId="0" fontId="98" fillId="0" borderId="66" xfId="0" applyFont="1" applyFill="1" applyBorder="1" applyAlignment="1">
      <alignment horizontal="center" vertical="center" shrinkToFit="1"/>
    </xf>
    <xf numFmtId="0" fontId="98" fillId="0" borderId="64" xfId="0" applyFont="1" applyFill="1" applyBorder="1" applyAlignment="1">
      <alignment horizontal="center" vertical="center" shrinkToFit="1"/>
    </xf>
    <xf numFmtId="0" fontId="98" fillId="0" borderId="65" xfId="0" applyFont="1" applyFill="1" applyBorder="1" applyAlignment="1">
      <alignment horizontal="center" vertical="center" shrinkToFit="1"/>
    </xf>
    <xf numFmtId="0" fontId="98" fillId="0" borderId="15" xfId="0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center" vertical="center"/>
    </xf>
    <xf numFmtId="0" fontId="98" fillId="0" borderId="29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 shrinkToFit="1"/>
    </xf>
    <xf numFmtId="0" fontId="98" fillId="0" borderId="24" xfId="0" applyFont="1" applyFill="1" applyBorder="1" applyAlignment="1">
      <alignment horizontal="center" vertical="center" shrinkToFit="1"/>
    </xf>
    <xf numFmtId="0" fontId="98" fillId="0" borderId="29" xfId="0" applyFont="1" applyFill="1" applyBorder="1" applyAlignment="1">
      <alignment horizontal="center" vertical="center" shrinkToFit="1"/>
    </xf>
    <xf numFmtId="0" fontId="54" fillId="0" borderId="55" xfId="0" applyFont="1" applyFill="1" applyBorder="1" applyAlignment="1">
      <alignment horizontal="center" vertical="center"/>
    </xf>
    <xf numFmtId="0" fontId="54" fillId="0" borderId="50" xfId="0" applyFont="1" applyFill="1" applyBorder="1" applyAlignment="1">
      <alignment horizontal="center" vertical="center"/>
    </xf>
    <xf numFmtId="0" fontId="95" fillId="0" borderId="52" xfId="0" applyFont="1" applyFill="1" applyBorder="1" applyAlignment="1">
      <alignment horizontal="center" vertical="center" wrapText="1"/>
    </xf>
    <xf numFmtId="0" fontId="95" fillId="0" borderId="42" xfId="0" applyFont="1" applyFill="1" applyBorder="1" applyAlignment="1">
      <alignment horizontal="center" vertical="center" wrapText="1"/>
    </xf>
    <xf numFmtId="0" fontId="95" fillId="0" borderId="38" xfId="0" applyFont="1" applyFill="1" applyBorder="1" applyAlignment="1">
      <alignment horizontal="center" vertical="center" wrapText="1"/>
    </xf>
    <xf numFmtId="0" fontId="95" fillId="0" borderId="53" xfId="0" applyFont="1" applyFill="1" applyBorder="1" applyAlignment="1">
      <alignment horizontal="center" vertical="center" wrapTex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55" xfId="0" applyFont="1" applyFill="1" applyBorder="1" applyAlignment="1">
      <alignment horizontal="center" vertical="center" wrapText="1"/>
    </xf>
    <xf numFmtId="0" fontId="95" fillId="0" borderId="39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57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left" vertical="center" shrinkToFit="1"/>
    </xf>
    <xf numFmtId="0" fontId="54" fillId="0" borderId="31" xfId="0" applyFont="1" applyFill="1" applyBorder="1" applyAlignment="1">
      <alignment horizontal="left" vertical="center"/>
    </xf>
    <xf numFmtId="0" fontId="54" fillId="0" borderId="29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 wrapText="1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29" xfId="0" applyNumberFormat="1" applyFont="1" applyFill="1" applyBorder="1" applyAlignment="1">
      <alignment horizontal="center" vertical="center"/>
    </xf>
    <xf numFmtId="185" fontId="54" fillId="0" borderId="70" xfId="0" applyNumberFormat="1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71" xfId="0" applyNumberFormat="1" applyFont="1" applyFill="1" applyBorder="1" applyAlignment="1">
      <alignment horizontal="center" vertical="center" wrapText="1"/>
    </xf>
    <xf numFmtId="185" fontId="54" fillId="0" borderId="64" xfId="0" applyNumberFormat="1" applyFont="1" applyFill="1" applyBorder="1" applyAlignment="1">
      <alignment horizontal="center" vertical="center" wrapText="1"/>
    </xf>
    <xf numFmtId="185" fontId="54" fillId="0" borderId="73" xfId="0" applyNumberFormat="1" applyFont="1" applyFill="1" applyBorder="1" applyAlignment="1">
      <alignment horizontal="center" vertical="center" wrapText="1"/>
    </xf>
    <xf numFmtId="185" fontId="54" fillId="0" borderId="14" xfId="0" applyNumberFormat="1" applyFont="1" applyFill="1" applyBorder="1" applyAlignment="1">
      <alignment horizontal="center" vertical="center" wrapText="1"/>
    </xf>
    <xf numFmtId="185" fontId="54" fillId="0" borderId="66" xfId="0" applyNumberFormat="1" applyFont="1" applyFill="1" applyBorder="1" applyAlignment="1">
      <alignment horizontal="center" vertical="center"/>
    </xf>
    <xf numFmtId="185" fontId="54" fillId="0" borderId="65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 shrinkToFit="1"/>
    </xf>
    <xf numFmtId="3" fontId="54" fillId="0" borderId="26" xfId="0" applyNumberFormat="1" applyFont="1" applyBorder="1" applyAlignment="1">
      <alignment horizontal="center" vertical="center"/>
    </xf>
    <xf numFmtId="3" fontId="54" fillId="0" borderId="25" xfId="0" applyNumberFormat="1" applyFont="1" applyBorder="1" applyAlignment="1">
      <alignment horizontal="center" vertical="center"/>
    </xf>
    <xf numFmtId="3" fontId="54" fillId="0" borderId="30" xfId="0" applyNumberFormat="1" applyFont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176" fontId="54" fillId="0" borderId="23" xfId="232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 wrapText="1"/>
    </xf>
    <xf numFmtId="3" fontId="54" fillId="0" borderId="46" xfId="0" applyNumberFormat="1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shrinkToFit="1"/>
    </xf>
    <xf numFmtId="176" fontId="54" fillId="0" borderId="18" xfId="232" applyFont="1" applyBorder="1" applyAlignment="1">
      <alignment horizontal="center" vertical="center" shrinkToFit="1"/>
    </xf>
    <xf numFmtId="176" fontId="54" fillId="0" borderId="23" xfId="232" applyFont="1" applyBorder="1" applyAlignment="1">
      <alignment horizontal="center" vertical="center" shrinkToFit="1"/>
    </xf>
    <xf numFmtId="3" fontId="54" fillId="0" borderId="13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center" vertical="center"/>
    </xf>
    <xf numFmtId="176" fontId="54" fillId="0" borderId="25" xfId="232" applyFont="1" applyBorder="1" applyAlignment="1">
      <alignment horizontal="center" vertical="center"/>
    </xf>
    <xf numFmtId="176" fontId="54" fillId="0" borderId="30" xfId="232" applyFont="1" applyBorder="1" applyAlignment="1">
      <alignment horizontal="center" vertical="center"/>
    </xf>
    <xf numFmtId="0" fontId="54" fillId="0" borderId="47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15" xfId="219" applyFont="1" applyBorder="1" applyAlignment="1">
      <alignment horizontal="center" vertical="center" wrapText="1"/>
    </xf>
    <xf numFmtId="0" fontId="54" fillId="0" borderId="13" xfId="219" applyFont="1" applyBorder="1" applyAlignment="1">
      <alignment horizontal="center" vertical="center"/>
    </xf>
    <xf numFmtId="0" fontId="54" fillId="0" borderId="17" xfId="219" applyFont="1" applyBorder="1" applyAlignment="1">
      <alignment horizontal="center" vertical="center"/>
    </xf>
    <xf numFmtId="0" fontId="54" fillId="0" borderId="90" xfId="0" applyFont="1" applyFill="1" applyBorder="1" applyAlignment="1" applyProtection="1">
      <alignment horizontal="center" vertical="center" wrapText="1"/>
    </xf>
    <xf numFmtId="0" fontId="54" fillId="0" borderId="106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104" xfId="0" applyFont="1" applyFill="1" applyBorder="1" applyAlignment="1" applyProtection="1">
      <alignment horizontal="center" vertical="center" wrapText="1"/>
    </xf>
    <xf numFmtId="0" fontId="54" fillId="0" borderId="91" xfId="0" applyFont="1" applyFill="1" applyBorder="1" applyAlignment="1" applyProtection="1">
      <alignment horizontal="center" vertical="center" wrapText="1" shrinkToFit="1"/>
    </xf>
    <xf numFmtId="0" fontId="54" fillId="0" borderId="62" xfId="0" applyFont="1" applyFill="1" applyBorder="1" applyAlignment="1" applyProtection="1">
      <alignment horizontal="center" vertical="center" wrapText="1" shrinkToFit="1"/>
    </xf>
    <xf numFmtId="0" fontId="53" fillId="0" borderId="0" xfId="0" applyFont="1" applyFill="1" applyAlignment="1" applyProtection="1">
      <alignment horizontal="center" vertical="center"/>
    </xf>
    <xf numFmtId="0" fontId="54" fillId="0" borderId="15" xfId="0" applyFont="1" applyFill="1" applyBorder="1" applyAlignment="1" applyProtection="1">
      <alignment horizontal="center" vertical="center"/>
    </xf>
    <xf numFmtId="0" fontId="54" fillId="0" borderId="24" xfId="0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wrapText="1"/>
    </xf>
    <xf numFmtId="0" fontId="54" fillId="0" borderId="62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176" fontId="13" fillId="0" borderId="13" xfId="232" applyFont="1" applyFill="1" applyBorder="1" applyAlignment="1">
      <alignment horizontal="center" vertical="center"/>
    </xf>
    <xf numFmtId="176" fontId="13" fillId="0" borderId="14" xfId="232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17" xfId="0" applyFont="1" applyFill="1" applyBorder="1" applyAlignment="1">
      <alignment horizontal="center" vertical="center"/>
    </xf>
    <xf numFmtId="176" fontId="13" fillId="0" borderId="15" xfId="232" applyFont="1" applyFill="1" applyBorder="1" applyAlignment="1">
      <alignment horizontal="center" vertical="center"/>
    </xf>
    <xf numFmtId="176" fontId="13" fillId="0" borderId="24" xfId="232" applyFont="1" applyFill="1" applyBorder="1" applyAlignment="1">
      <alignment horizontal="center" vertical="center"/>
    </xf>
    <xf numFmtId="176" fontId="13" fillId="0" borderId="29" xfId="23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shrinkToFit="1"/>
    </xf>
    <xf numFmtId="0" fontId="13" fillId="0" borderId="2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/>
    </xf>
    <xf numFmtId="0" fontId="54" fillId="0" borderId="124" xfId="0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/>
    </xf>
    <xf numFmtId="0" fontId="54" fillId="0" borderId="104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47" xfId="0" applyFont="1" applyFill="1" applyBorder="1" applyAlignment="1">
      <alignment horizontal="center" vertical="center" wrapText="1" shrinkToFit="1"/>
    </xf>
    <xf numFmtId="0" fontId="54" fillId="0" borderId="2" xfId="0" applyFont="1" applyFill="1" applyBorder="1" applyAlignment="1">
      <alignment horizontal="center" vertical="center" wrapText="1" shrinkToFit="1"/>
    </xf>
    <xf numFmtId="0" fontId="54" fillId="0" borderId="46" xfId="0" applyFont="1" applyFill="1" applyBorder="1" applyAlignment="1">
      <alignment horizontal="center" vertical="center" wrapText="1" shrinkToFit="1"/>
    </xf>
    <xf numFmtId="0" fontId="54" fillId="0" borderId="26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30" xfId="0" applyFont="1" applyFill="1" applyBorder="1" applyAlignment="1">
      <alignment vertical="center"/>
    </xf>
    <xf numFmtId="0" fontId="54" fillId="0" borderId="67" xfId="0" applyFont="1" applyFill="1" applyBorder="1" applyAlignment="1">
      <alignment horizontal="center" vertical="center" wrapText="1" shrinkToFit="1"/>
    </xf>
    <xf numFmtId="0" fontId="54" fillId="0" borderId="69" xfId="0" applyFont="1" applyFill="1" applyBorder="1" applyAlignment="1">
      <alignment horizontal="center" vertical="center" wrapText="1" shrinkToFit="1"/>
    </xf>
    <xf numFmtId="3" fontId="54" fillId="0" borderId="66" xfId="231" applyNumberFormat="1" applyFont="1" applyFill="1" applyBorder="1" applyAlignment="1">
      <alignment horizontal="center" vertical="center" wrapText="1" shrinkToFit="1"/>
    </xf>
    <xf numFmtId="3" fontId="54" fillId="0" borderId="64" xfId="231" applyNumberFormat="1" applyFont="1" applyFill="1" applyBorder="1" applyAlignment="1">
      <alignment horizontal="center" vertical="center" shrinkToFit="1"/>
    </xf>
    <xf numFmtId="3" fontId="54" fillId="0" borderId="65" xfId="231" applyNumberFormat="1" applyFont="1" applyFill="1" applyBorder="1" applyAlignment="1">
      <alignment horizontal="center" vertical="center" shrinkToFit="1"/>
    </xf>
    <xf numFmtId="3" fontId="54" fillId="0" borderId="45" xfId="231" applyNumberFormat="1" applyFont="1" applyFill="1" applyBorder="1" applyAlignment="1">
      <alignment horizontal="center" vertical="center" wrapText="1" shrinkToFit="1"/>
    </xf>
    <xf numFmtId="3" fontId="54" fillId="0" borderId="45" xfId="231" applyNumberFormat="1" applyFont="1" applyFill="1" applyBorder="1" applyAlignment="1">
      <alignment horizontal="center" vertical="center" shrinkToFit="1"/>
    </xf>
    <xf numFmtId="176" fontId="54" fillId="0" borderId="24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/>
    </xf>
    <xf numFmtId="3" fontId="54" fillId="0" borderId="64" xfId="231" applyNumberFormat="1" applyFont="1" applyFill="1" applyBorder="1" applyAlignment="1">
      <alignment horizontal="center" vertical="center" wrapText="1"/>
    </xf>
    <xf numFmtId="3" fontId="54" fillId="0" borderId="65" xfId="231" applyNumberFormat="1" applyFont="1" applyFill="1" applyBorder="1" applyAlignment="1">
      <alignment horizontal="center" vertical="center" wrapText="1"/>
    </xf>
    <xf numFmtId="176" fontId="54" fillId="0" borderId="26" xfId="232" applyFont="1" applyFill="1" applyBorder="1" applyAlignment="1">
      <alignment horizontal="center" vertical="center"/>
    </xf>
    <xf numFmtId="176" fontId="54" fillId="0" borderId="25" xfId="232" applyFont="1" applyFill="1" applyBorder="1" applyAlignment="1">
      <alignment horizontal="center" vertical="center"/>
    </xf>
    <xf numFmtId="176" fontId="54" fillId="0" borderId="30" xfId="232" applyFont="1" applyFill="1" applyBorder="1" applyAlignment="1">
      <alignment horizontal="center" vertical="center"/>
    </xf>
    <xf numFmtId="3" fontId="54" fillId="0" borderId="47" xfId="231" applyNumberFormat="1" applyFont="1" applyFill="1" applyBorder="1" applyAlignment="1">
      <alignment horizontal="center" vertical="center" wrapText="1" shrinkToFit="1"/>
    </xf>
    <xf numFmtId="3" fontId="54" fillId="0" borderId="46" xfId="231" applyNumberFormat="1" applyFont="1" applyFill="1" applyBorder="1" applyAlignment="1">
      <alignment horizontal="center" vertical="center" shrinkToFit="1"/>
    </xf>
    <xf numFmtId="176" fontId="54" fillId="0" borderId="13" xfId="232" applyFont="1" applyFill="1" applyBorder="1" applyAlignment="1">
      <alignment horizontal="center" vertical="center" wrapText="1"/>
    </xf>
    <xf numFmtId="176" fontId="54" fillId="0" borderId="17" xfId="232" applyFont="1" applyFill="1" applyBorder="1" applyAlignment="1">
      <alignment horizontal="center" vertical="center" wrapText="1"/>
    </xf>
    <xf numFmtId="3" fontId="54" fillId="0" borderId="47" xfId="231" applyNumberFormat="1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wrapText="1"/>
    </xf>
    <xf numFmtId="0" fontId="54" fillId="0" borderId="45" xfId="0" applyFont="1" applyFill="1" applyBorder="1" applyAlignment="1">
      <alignment horizontal="center" vertical="center"/>
    </xf>
    <xf numFmtId="3" fontId="54" fillId="0" borderId="26" xfId="231" applyNumberFormat="1" applyFont="1" applyFill="1" applyBorder="1" applyAlignment="1">
      <alignment horizontal="center" vertical="center"/>
    </xf>
    <xf numFmtId="3" fontId="54" fillId="0" borderId="25" xfId="231" applyNumberFormat="1" applyFont="1" applyFill="1" applyBorder="1" applyAlignment="1">
      <alignment horizontal="center" vertical="center"/>
    </xf>
    <xf numFmtId="3" fontId="54" fillId="0" borderId="65" xfId="231" applyNumberFormat="1" applyFont="1" applyFill="1" applyBorder="1" applyAlignment="1">
      <alignment horizontal="center" vertical="center"/>
    </xf>
    <xf numFmtId="3" fontId="54" fillId="0" borderId="2" xfId="231" applyNumberFormat="1" applyFont="1" applyFill="1" applyBorder="1" applyAlignment="1">
      <alignment horizontal="center" vertical="center" shrinkToFit="1"/>
    </xf>
    <xf numFmtId="176" fontId="54" fillId="0" borderId="28" xfId="232" applyFont="1" applyFill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176" fontId="54" fillId="0" borderId="29" xfId="232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 shrinkToFit="1"/>
    </xf>
    <xf numFmtId="0" fontId="54" fillId="0" borderId="24" xfId="0" applyFont="1" applyFill="1" applyBorder="1" applyAlignment="1">
      <alignment horizontal="center" vertical="center" shrinkToFit="1"/>
    </xf>
    <xf numFmtId="0" fontId="54" fillId="0" borderId="29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71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16" xfId="0" applyFont="1" applyBorder="1" applyAlignment="1">
      <alignment horizontal="center" vertical="center" wrapText="1" shrinkToFit="1"/>
    </xf>
    <xf numFmtId="0" fontId="54" fillId="0" borderId="22" xfId="0" applyFont="1" applyBorder="1" applyAlignment="1">
      <alignment horizontal="center" vertical="center" wrapText="1" shrinkToFit="1"/>
    </xf>
    <xf numFmtId="0" fontId="54" fillId="0" borderId="16" xfId="0" applyNumberFormat="1" applyFont="1" applyBorder="1" applyAlignment="1">
      <alignment horizontal="center" vertical="center" wrapText="1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54" fillId="0" borderId="91" xfId="0" applyNumberFormat="1" applyFont="1" applyBorder="1" applyAlignment="1">
      <alignment horizontal="center" vertical="center" wrapText="1" shrinkToFit="1"/>
    </xf>
    <xf numFmtId="0" fontId="54" fillId="0" borderId="62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wrapText="1" shrinkToFit="1"/>
    </xf>
    <xf numFmtId="0" fontId="54" fillId="0" borderId="23" xfId="0" applyNumberFormat="1" applyFont="1" applyBorder="1" applyAlignment="1">
      <alignment horizontal="center" vertical="center" shrinkToFit="1"/>
    </xf>
    <xf numFmtId="0" fontId="54" fillId="0" borderId="91" xfId="0" applyFont="1" applyBorder="1" applyAlignment="1">
      <alignment horizontal="center" vertical="center" wrapText="1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3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14" xfId="0" applyFont="1" applyBorder="1" applyAlignment="1">
      <alignment horizontal="center" vertical="center" wrapText="1" shrinkToFit="1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wrapText="1" shrinkToFit="1"/>
    </xf>
    <xf numFmtId="0" fontId="54" fillId="0" borderId="0" xfId="0" applyNumberFormat="1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shrinkToFit="1"/>
    </xf>
    <xf numFmtId="0" fontId="54" fillId="0" borderId="0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/>
    </xf>
    <xf numFmtId="176" fontId="54" fillId="0" borderId="13" xfId="232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 shrinkToFit="1"/>
    </xf>
    <xf numFmtId="0" fontId="54" fillId="0" borderId="25" xfId="0" applyFont="1" applyBorder="1" applyAlignment="1">
      <alignment horizontal="center" vertical="center" wrapText="1" shrinkToFit="1"/>
    </xf>
    <xf numFmtId="0" fontId="54" fillId="0" borderId="30" xfId="0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wrapText="1"/>
    </xf>
    <xf numFmtId="176" fontId="54" fillId="0" borderId="23" xfId="232" applyFont="1" applyBorder="1" applyAlignment="1">
      <alignment horizontal="center" vertical="center" wrapText="1"/>
    </xf>
    <xf numFmtId="0" fontId="54" fillId="0" borderId="19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 shrinkToFit="1"/>
    </xf>
    <xf numFmtId="0" fontId="54" fillId="0" borderId="25" xfId="0" applyFont="1" applyFill="1" applyBorder="1" applyAlignment="1">
      <alignment horizontal="center" vertical="center" wrapText="1" shrinkToFit="1"/>
    </xf>
    <xf numFmtId="0" fontId="54" fillId="0" borderId="30" xfId="0" applyFont="1" applyFill="1" applyBorder="1" applyAlignment="1">
      <alignment horizontal="center" vertical="center" wrapText="1" shrinkToFit="1"/>
    </xf>
    <xf numFmtId="0" fontId="94" fillId="24" borderId="0" xfId="0" applyFont="1" applyFill="1" applyBorder="1" applyAlignment="1"/>
    <xf numFmtId="0" fontId="54" fillId="0" borderId="18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43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44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horizontal="center" vertical="center"/>
    </xf>
    <xf numFmtId="1" fontId="54" fillId="0" borderId="17" xfId="237" applyNumberFormat="1" applyFont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1" fontId="54" fillId="0" borderId="23" xfId="237" applyNumberFormat="1" applyFont="1" applyBorder="1" applyAlignment="1">
      <alignment horizontal="center" vertical="center"/>
    </xf>
    <xf numFmtId="0" fontId="54" fillId="0" borderId="66" xfId="0" applyFont="1" applyBorder="1" applyAlignment="1">
      <alignment horizontal="center" vertical="center"/>
    </xf>
    <xf numFmtId="0" fontId="54" fillId="0" borderId="65" xfId="0" applyFont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29" xfId="219" applyNumberFormat="1" applyFont="1" applyBorder="1" applyAlignment="1">
      <alignment horizontal="center" vertical="center" wrapText="1"/>
    </xf>
    <xf numFmtId="1" fontId="54" fillId="0" borderId="15" xfId="219" applyNumberFormat="1" applyFont="1" applyBorder="1" applyAlignment="1">
      <alignment horizontal="center" vertical="center" wrapText="1"/>
    </xf>
    <xf numFmtId="1" fontId="54" fillId="0" borderId="26" xfId="237" applyNumberFormat="1" applyFont="1" applyBorder="1" applyAlignment="1">
      <alignment horizontal="center" vertical="center"/>
    </xf>
    <xf numFmtId="1" fontId="54" fillId="0" borderId="25" xfId="237" applyNumberFormat="1" applyFont="1" applyBorder="1" applyAlignment="1">
      <alignment horizontal="center" vertical="center"/>
    </xf>
    <xf numFmtId="0" fontId="95" fillId="0" borderId="25" xfId="0" applyFont="1" applyBorder="1" applyAlignment="1">
      <alignment horizontal="center" vertical="center"/>
    </xf>
    <xf numFmtId="0" fontId="95" fillId="0" borderId="30" xfId="0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0" fontId="95" fillId="0" borderId="47" xfId="0" applyFont="1" applyFill="1" applyBorder="1" applyAlignment="1">
      <alignment horizontal="center" vertical="center" wrapText="1"/>
    </xf>
    <xf numFmtId="0" fontId="95" fillId="0" borderId="2" xfId="0" applyFont="1" applyFill="1" applyBorder="1" applyAlignment="1">
      <alignment horizontal="center" vertical="center" wrapText="1"/>
    </xf>
    <xf numFmtId="0" fontId="95" fillId="0" borderId="46" xfId="0" applyFont="1" applyFill="1" applyBorder="1" applyAlignment="1">
      <alignment horizontal="center" vertical="center" wrapText="1"/>
    </xf>
    <xf numFmtId="3" fontId="53" fillId="0" borderId="0" xfId="236" applyNumberFormat="1" applyFont="1" applyFill="1" applyAlignment="1">
      <alignment horizontal="center" vertical="center"/>
    </xf>
    <xf numFmtId="0" fontId="95" fillId="0" borderId="24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04" xfId="0" applyFont="1" applyFill="1" applyBorder="1" applyAlignment="1">
      <alignment horizontal="center" vertical="center" wrapText="1"/>
    </xf>
    <xf numFmtId="0" fontId="54" fillId="0" borderId="49" xfId="236" applyFont="1" applyFill="1" applyBorder="1" applyAlignment="1">
      <alignment horizontal="center" vertical="center"/>
    </xf>
    <xf numFmtId="0" fontId="54" fillId="0" borderId="50" xfId="236" applyFont="1" applyFill="1" applyBorder="1" applyAlignment="1">
      <alignment horizontal="center" vertical="center"/>
    </xf>
    <xf numFmtId="0" fontId="54" fillId="0" borderId="51" xfId="236" applyFont="1" applyFill="1" applyBorder="1" applyAlignment="1">
      <alignment horizontal="center" vertical="center"/>
    </xf>
    <xf numFmtId="0" fontId="95" fillId="0" borderId="119" xfId="0" applyFont="1" applyFill="1" applyBorder="1" applyAlignment="1">
      <alignment horizontal="center" vertical="center" wrapText="1"/>
    </xf>
    <xf numFmtId="0" fontId="95" fillId="0" borderId="120" xfId="0" applyFont="1" applyFill="1" applyBorder="1" applyAlignment="1">
      <alignment horizontal="center" vertical="center" wrapText="1"/>
    </xf>
    <xf numFmtId="0" fontId="95" fillId="0" borderId="45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31" xfId="0" applyFont="1" applyFill="1" applyBorder="1" applyAlignment="1">
      <alignment horizontal="center" vertical="center" wrapText="1"/>
    </xf>
    <xf numFmtId="0" fontId="95" fillId="0" borderId="21" xfId="0" applyFont="1" applyFill="1" applyBorder="1" applyAlignment="1">
      <alignment horizontal="center" vertical="center" wrapText="1"/>
    </xf>
    <xf numFmtId="0" fontId="54" fillId="0" borderId="55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95" fillId="0" borderId="45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53" xfId="0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vertical="center" wrapText="1"/>
    </xf>
    <xf numFmtId="0" fontId="95" fillId="0" borderId="55" xfId="0" applyFont="1" applyBorder="1" applyAlignment="1">
      <alignment horizontal="center" vertical="center" wrapText="1"/>
    </xf>
  </cellXfs>
  <cellStyles count="2181">
    <cellStyle name="_x000a_386grabber=M" xfId="254"/>
    <cellStyle name="??&amp;O?&amp;H?_x0008_??_x0007__x0001__x0001_" xfId="255"/>
    <cellStyle name="20% - 강조색1" xfId="1" builtinId="30" customBuiltin="1"/>
    <cellStyle name="20% - 강조색1 2" xfId="256"/>
    <cellStyle name="20% - 강조색1 3" xfId="257"/>
    <cellStyle name="20% - 강조색2" xfId="2" builtinId="34" customBuiltin="1"/>
    <cellStyle name="20% - 강조색2 2" xfId="258"/>
    <cellStyle name="20% - 강조색2 3" xfId="259"/>
    <cellStyle name="20% - 강조색3" xfId="3" builtinId="38" customBuiltin="1"/>
    <cellStyle name="20% - 강조색3 2" xfId="260"/>
    <cellStyle name="20% - 강조색3 3" xfId="261"/>
    <cellStyle name="20% - 강조색4" xfId="4" builtinId="42" customBuiltin="1"/>
    <cellStyle name="20% - 강조색4 2" xfId="262"/>
    <cellStyle name="20% - 강조색4 3" xfId="263"/>
    <cellStyle name="20% - 강조색5" xfId="5" builtinId="46" customBuiltin="1"/>
    <cellStyle name="20% - 강조색5 2" xfId="264"/>
    <cellStyle name="20% - 강조색5 3" xfId="265"/>
    <cellStyle name="20% - 강조색6" xfId="6" builtinId="50" customBuiltin="1"/>
    <cellStyle name="20% - 강조색6 2" xfId="266"/>
    <cellStyle name="20% - 강조색6 3" xfId="267"/>
    <cellStyle name="40% - 강조색1" xfId="7" builtinId="31" customBuiltin="1"/>
    <cellStyle name="40% - 강조색1 2" xfId="268"/>
    <cellStyle name="40% - 강조색1 3" xfId="269"/>
    <cellStyle name="40% - 강조색2" xfId="8" builtinId="35" customBuiltin="1"/>
    <cellStyle name="40% - 강조색2 2" xfId="270"/>
    <cellStyle name="40% - 강조색2 3" xfId="271"/>
    <cellStyle name="40% - 강조색3" xfId="9" builtinId="39" customBuiltin="1"/>
    <cellStyle name="40% - 강조색3 2" xfId="272"/>
    <cellStyle name="40% - 강조색3 3" xfId="273"/>
    <cellStyle name="40% - 강조색4" xfId="10" builtinId="43" customBuiltin="1"/>
    <cellStyle name="40% - 강조색4 2" xfId="274"/>
    <cellStyle name="40% - 강조색4 3" xfId="275"/>
    <cellStyle name="40% - 강조색5" xfId="11" builtinId="47" customBuiltin="1"/>
    <cellStyle name="40% - 강조색5 2" xfId="276"/>
    <cellStyle name="40% - 강조색5 3" xfId="277"/>
    <cellStyle name="40% - 강조색6" xfId="12" builtinId="51" customBuiltin="1"/>
    <cellStyle name="40% - 강조색6 2" xfId="278"/>
    <cellStyle name="40% - 강조색6 3" xfId="279"/>
    <cellStyle name="60% - 강조색1" xfId="13" builtinId="32" customBuiltin="1"/>
    <cellStyle name="60% - 강조색1 2" xfId="280"/>
    <cellStyle name="60% - 강조색1 3" xfId="281"/>
    <cellStyle name="60% - 강조색2" xfId="14" builtinId="36" customBuiltin="1"/>
    <cellStyle name="60% - 강조색2 2" xfId="282"/>
    <cellStyle name="60% - 강조색2 3" xfId="283"/>
    <cellStyle name="60% - 강조색3" xfId="15" builtinId="40" customBuiltin="1"/>
    <cellStyle name="60% - 강조색3 2" xfId="284"/>
    <cellStyle name="60% - 강조색3 3" xfId="285"/>
    <cellStyle name="60% - 강조색4" xfId="16" builtinId="44" customBuiltin="1"/>
    <cellStyle name="60% - 강조색4 2" xfId="286"/>
    <cellStyle name="60% - 강조색4 3" xfId="287"/>
    <cellStyle name="60% - 강조색5" xfId="17" builtinId="48" customBuiltin="1"/>
    <cellStyle name="60% - 강조색5 2" xfId="288"/>
    <cellStyle name="60% - 강조색5 3" xfId="289"/>
    <cellStyle name="60% - 강조색6" xfId="18" builtinId="52" customBuiltin="1"/>
    <cellStyle name="60% - 강조색6 2" xfId="290"/>
    <cellStyle name="60% - 강조색6 3" xfId="291"/>
    <cellStyle name="AeE­ [0]_0809ºn±³ " xfId="29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26"/>
    <cellStyle name="ÅëÈ­ [0]_laroux_1_45-09 유통 금융 보험 및 기타서비스(97-109)" xfId="27"/>
    <cellStyle name="AeE­ [0]_laroux_1_46-06 농림수산업" xfId="293"/>
    <cellStyle name="ÅëÈ­ [0]_laroux_1_46-06 농림수산업" xfId="294"/>
    <cellStyle name="AeE­ [0]_laroux_1_46-09 유통 금융 보험 및 기타서비스" xfId="295"/>
    <cellStyle name="ÅëÈ­ [0]_laroux_1_46-09 유통 금융 보험 및 기타서비스" xfId="296"/>
    <cellStyle name="AeE­ [0]_laroux_1_46-11 교통 관광 및 정보통신" xfId="28"/>
    <cellStyle name="ÅëÈ­ [0]_laroux_1_46-11 교통 관광 및 정보통신" xfId="29"/>
    <cellStyle name="AeE­ [0]_laroux_1_48-06 농림수산업" xfId="297"/>
    <cellStyle name="ÅëÈ­ [0]_laroux_1_48-06 농림수산업" xfId="298"/>
    <cellStyle name="AeE­ [0]_laroux_1_48-09 유통 금융 보험 및 기타서비스" xfId="299"/>
    <cellStyle name="ÅëÈ­ [0]_laroux_1_48-09 유통 금융 보험 및 기타서비스" xfId="300"/>
    <cellStyle name="AeE­ [0]_laroux_1_48-10 주택 건설" xfId="301"/>
    <cellStyle name="ÅëÈ­ [0]_laroux_1_48-10 주택 건설" xfId="302"/>
    <cellStyle name="AeE­ [0]_laroux_1_48-11 교통 관광 및 정보통신" xfId="303"/>
    <cellStyle name="ÅëÈ­ [0]_laroux_1_48-11 교통 관광 및 정보통신" xfId="304"/>
    <cellStyle name="AeE­ [0]_laroux_1_48-12 보건 및 사회보장" xfId="305"/>
    <cellStyle name="ÅëÈ­ [0]_laroux_1_48-12 보건 및 사회보장" xfId="306"/>
    <cellStyle name="AeE­ [0]_laroux_1_48-13 환경" xfId="307"/>
    <cellStyle name="ÅëÈ­ [0]_laroux_1_48-13 환경" xfId="308"/>
    <cellStyle name="AeE­ [0]_laroux_1_48-14 교육 및 문화" xfId="309"/>
    <cellStyle name="ÅëÈ­ [0]_laroux_1_48-14 교육 및 문화" xfId="310"/>
    <cellStyle name="AeE­ [0]_laroux_1_48-17 공공행정 및 사법" xfId="311"/>
    <cellStyle name="ÅëÈ­ [0]_laroux_1_48-17 공공행정 및 사법" xfId="312"/>
    <cellStyle name="AeE­ [0]_laroux_1_48-17 공공행정및사법(완)" xfId="313"/>
    <cellStyle name="ÅëÈ­ [0]_laroux_1_48-17 공공행정및사법(완)" xfId="314"/>
    <cellStyle name="AeE­ [0]_laroux_1_99 재가노인복지시설" xfId="30"/>
    <cellStyle name="ÅëÈ­ [0]_laroux_1_99 재가노인복지시설" xfId="31"/>
    <cellStyle name="AeE­ [0]_laroux_1_99 친환경농산물 인증현황" xfId="32"/>
    <cellStyle name="ÅëÈ­ [0]_laroux_1_99 친환경농산물 인증현황" xfId="33"/>
    <cellStyle name="AeE­ [0]_laroux_1_보건위생정책과" xfId="315"/>
    <cellStyle name="ÅëÈ­ [0]_laroux_1_보건위생정책과" xfId="316"/>
    <cellStyle name="AeE­ [0]_laroux_1_시군구" xfId="317"/>
    <cellStyle name="ÅëÈ­ [0]_laroux_1_시군구" xfId="318"/>
    <cellStyle name="AeE­ [0]_laroux_1_안산시" xfId="319"/>
    <cellStyle name="ÅëÈ­ [0]_laroux_1_안산시" xfId="320"/>
    <cellStyle name="AeE­ [0]_laroux_1_유통업체현황" xfId="321"/>
    <cellStyle name="ÅëÈ­ [0]_laroux_1_유통업체현황" xfId="322"/>
    <cellStyle name="AeE­ [0]_laroux_1_토지정보과(제출)," xfId="323"/>
    <cellStyle name="ÅëÈ­ [0]_laroux_1_토지정보과(제출)," xfId="324"/>
    <cellStyle name="AeE­ [0]_laroux_1_평택시" xfId="325"/>
    <cellStyle name="ÅëÈ­ [0]_laroux_1_평택시" xfId="326"/>
    <cellStyle name="AeE­ [0]_laroux_2" xfId="34"/>
    <cellStyle name="ÅëÈ­ [0]_laroux_2" xfId="35"/>
    <cellStyle name="AeE­ [0]_laroux_2_41-06농림16" xfId="36"/>
    <cellStyle name="ÅëÈ­ [0]_laroux_2_41-06농림16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6 농림수산업" xfId="327"/>
    <cellStyle name="ÅëÈ­ [0]_laroux_2_41-06농림16_46-06 농림수산업" xfId="328"/>
    <cellStyle name="AeE­ [0]_laroux_2_41-06농림16_46-09 유통 금융 보험 및 기타서비스" xfId="329"/>
    <cellStyle name="ÅëÈ­ [0]_laroux_2_41-06농림16_46-09 유통 금융 보험 및 기타서비스" xfId="330"/>
    <cellStyle name="AeE­ [0]_laroux_2_41-06농림16_46-11 교통 관광 및 정보통신" xfId="40"/>
    <cellStyle name="ÅëÈ­ [0]_laroux_2_41-06농림16_46-11 교통 관광 및 정보통신" xfId="41"/>
    <cellStyle name="AeE­ [0]_laroux_2_41-06농림16_48-06 농림수산업" xfId="331"/>
    <cellStyle name="ÅëÈ­ [0]_laroux_2_41-06농림16_48-06 농림수산업" xfId="332"/>
    <cellStyle name="AeE­ [0]_laroux_2_41-06농림16_48-09 유통 금융 보험 및 기타서비스" xfId="333"/>
    <cellStyle name="ÅëÈ­ [0]_laroux_2_41-06농림16_48-09 유통 금융 보험 및 기타서비스" xfId="334"/>
    <cellStyle name="AeE­ [0]_laroux_2_41-06농림16_48-10 주택 건설" xfId="335"/>
    <cellStyle name="ÅëÈ­ [0]_laroux_2_41-06농림16_48-10 주택 건설" xfId="336"/>
    <cellStyle name="AeE­ [0]_laroux_2_41-06농림16_48-11 교통 관광 및 정보통신" xfId="337"/>
    <cellStyle name="ÅëÈ­ [0]_laroux_2_41-06농림16_48-11 교통 관광 및 정보통신" xfId="338"/>
    <cellStyle name="AeE­ [0]_laroux_2_41-06농림16_48-12 보건 및 사회보장" xfId="339"/>
    <cellStyle name="ÅëÈ­ [0]_laroux_2_41-06농림16_48-12 보건 및 사회보장" xfId="340"/>
    <cellStyle name="AeE­ [0]_laroux_2_41-06농림16_48-13 환경" xfId="341"/>
    <cellStyle name="ÅëÈ­ [0]_laroux_2_41-06농림16_48-13 환경" xfId="342"/>
    <cellStyle name="AeE­ [0]_laroux_2_41-06농림16_48-14 교육 및 문화" xfId="343"/>
    <cellStyle name="ÅëÈ­ [0]_laroux_2_41-06농림16_48-14 교육 및 문화" xfId="344"/>
    <cellStyle name="AeE­ [0]_laroux_2_41-06농림16_48-17 공공행정 및 사법" xfId="345"/>
    <cellStyle name="ÅëÈ­ [0]_laroux_2_41-06농림16_48-17 공공행정 및 사법" xfId="346"/>
    <cellStyle name="AeE­ [0]_laroux_2_41-06농림16_48-17 공공행정및사법(완)" xfId="347"/>
    <cellStyle name="ÅëÈ­ [0]_laroux_2_41-06농림16_48-17 공공행정및사법(완)" xfId="348"/>
    <cellStyle name="AeE­ [0]_laroux_2_41-06농림16_99 재가노인복지시설" xfId="42"/>
    <cellStyle name="ÅëÈ­ [0]_laroux_2_41-06농림16_99 재가노인복지시설" xfId="43"/>
    <cellStyle name="AeE­ [0]_laroux_2_41-06농림16_99 친환경농산물 인증현황" xfId="44"/>
    <cellStyle name="ÅëÈ­ [0]_laroux_2_41-06농림16_99 친환경농산물 인증현황" xfId="45"/>
    <cellStyle name="AeE­ [0]_laroux_2_41-06농림16_보건위생정책과" xfId="349"/>
    <cellStyle name="ÅëÈ­ [0]_laroux_2_41-06농림16_보건위생정책과" xfId="350"/>
    <cellStyle name="AeE­ [0]_laroux_2_41-06농림16_시군구" xfId="351"/>
    <cellStyle name="ÅëÈ­ [0]_laroux_2_41-06농림16_시군구" xfId="352"/>
    <cellStyle name="AeE­ [0]_laroux_2_41-06농림16_안산시" xfId="353"/>
    <cellStyle name="ÅëÈ­ [0]_laroux_2_41-06농림16_안산시" xfId="354"/>
    <cellStyle name="AeE­ [0]_laroux_2_41-06농림16_유통업체현황" xfId="355"/>
    <cellStyle name="ÅëÈ­ [0]_laroux_2_41-06농림16_유통업체현황" xfId="356"/>
    <cellStyle name="AeE­ [0]_laroux_2_41-06농림16_토지정보과(제출)," xfId="357"/>
    <cellStyle name="ÅëÈ­ [0]_laroux_2_41-06농림16_토지정보과(제출)," xfId="358"/>
    <cellStyle name="AeE­ [0]_laroux_2_41-06농림16_평택시" xfId="359"/>
    <cellStyle name="ÅëÈ­ [0]_laroux_2_41-06농림16_평택시" xfId="360"/>
    <cellStyle name="AeE­ [0]_laroux_2_41-06농림41" xfId="46"/>
    <cellStyle name="ÅëÈ­ [0]_laroux_2_41-06농림41" xfId="47"/>
    <cellStyle name="AeE­ [0]_laroux_2_45-09 유통 금융 보험 및 기타서비스(97-109)" xfId="48"/>
    <cellStyle name="ÅëÈ­ [0]_laroux_2_45-09 유통 금융 보험 및 기타서비스(97-109)" xfId="49"/>
    <cellStyle name="AeE­ [0]_laroux_2_46-06 농림수산업" xfId="361"/>
    <cellStyle name="ÅëÈ­ [0]_laroux_2_46-06 농림수산업" xfId="362"/>
    <cellStyle name="AeE­ [0]_laroux_2_46-09 유통 금융 보험 및 기타서비스" xfId="363"/>
    <cellStyle name="ÅëÈ­ [0]_laroux_2_46-09 유통 금융 보험 및 기타서비스" xfId="364"/>
    <cellStyle name="AeE­ [0]_laroux_2_46-11 교통 관광 및 정보통신" xfId="50"/>
    <cellStyle name="ÅëÈ­ [0]_laroux_2_46-11 교통 관광 및 정보통신" xfId="51"/>
    <cellStyle name="AeE­ [0]_laroux_2_48-06 농림수산업" xfId="365"/>
    <cellStyle name="ÅëÈ­ [0]_laroux_2_48-06 농림수산업" xfId="366"/>
    <cellStyle name="AeE­ [0]_laroux_2_48-09 유통 금융 보험 및 기타서비스" xfId="367"/>
    <cellStyle name="ÅëÈ­ [0]_laroux_2_48-09 유통 금융 보험 및 기타서비스" xfId="368"/>
    <cellStyle name="AeE­ [0]_laroux_2_48-10 주택 건설" xfId="369"/>
    <cellStyle name="ÅëÈ­ [0]_laroux_2_48-10 주택 건설" xfId="370"/>
    <cellStyle name="AeE­ [0]_laroux_2_48-11 교통 관광 및 정보통신" xfId="371"/>
    <cellStyle name="ÅëÈ­ [0]_laroux_2_48-11 교통 관광 및 정보통신" xfId="372"/>
    <cellStyle name="AeE­ [0]_laroux_2_48-12 보건 및 사회보장" xfId="373"/>
    <cellStyle name="ÅëÈ­ [0]_laroux_2_48-12 보건 및 사회보장" xfId="374"/>
    <cellStyle name="AeE­ [0]_laroux_2_48-13 환경" xfId="375"/>
    <cellStyle name="ÅëÈ­ [0]_laroux_2_48-13 환경" xfId="376"/>
    <cellStyle name="AeE­ [0]_laroux_2_48-14 교육 및 문화" xfId="377"/>
    <cellStyle name="ÅëÈ­ [0]_laroux_2_48-14 교육 및 문화" xfId="378"/>
    <cellStyle name="AeE­ [0]_laroux_2_48-17 공공행정 및 사법" xfId="379"/>
    <cellStyle name="ÅëÈ­ [0]_laroux_2_48-17 공공행정 및 사법" xfId="380"/>
    <cellStyle name="AeE­ [0]_laroux_2_48-17 공공행정및사법(완)" xfId="381"/>
    <cellStyle name="ÅëÈ­ [0]_laroux_2_48-17 공공행정및사법(완)" xfId="382"/>
    <cellStyle name="AeE­ [0]_laroux_2_99 재가노인복지시설" xfId="52"/>
    <cellStyle name="ÅëÈ­ [0]_laroux_2_99 재가노인복지시설" xfId="53"/>
    <cellStyle name="AeE­ [0]_laroux_2_99 친환경농산물 인증현황" xfId="54"/>
    <cellStyle name="ÅëÈ­ [0]_laroux_2_99 친환경농산물 인증현황" xfId="55"/>
    <cellStyle name="AeE­ [0]_laroux_2_보건위생정책과" xfId="383"/>
    <cellStyle name="ÅëÈ­ [0]_laroux_2_보건위생정책과" xfId="384"/>
    <cellStyle name="AeE­ [0]_laroux_2_시군구" xfId="385"/>
    <cellStyle name="ÅëÈ­ [0]_laroux_2_시군구" xfId="386"/>
    <cellStyle name="AeE­ [0]_laroux_2_안산시" xfId="387"/>
    <cellStyle name="ÅëÈ­ [0]_laroux_2_안산시" xfId="388"/>
    <cellStyle name="AeE­ [0]_laroux_2_유통업체현황" xfId="389"/>
    <cellStyle name="ÅëÈ­ [0]_laroux_2_유통업체현황" xfId="390"/>
    <cellStyle name="AeE­ [0]_laroux_2_토지정보과(제출)," xfId="391"/>
    <cellStyle name="ÅëÈ­ [0]_laroux_2_토지정보과(제출)," xfId="392"/>
    <cellStyle name="AeE­ [0]_laroux_2_평택시" xfId="393"/>
    <cellStyle name="ÅëÈ­ [0]_laroux_2_평택시" xfId="394"/>
    <cellStyle name="AeE­ [0]_Sheet1" xfId="56"/>
    <cellStyle name="ÅëÈ­ [0]_Sheet1" xfId="57"/>
    <cellStyle name="AeE­ [0]_Sheet1_45-09 유통 금융 보험 및 기타서비스(97-109)" xfId="58"/>
    <cellStyle name="ÅëÈ­ [0]_Sheet1_45-09 유통 금융 보험 및 기타서비스(97-109)" xfId="59"/>
    <cellStyle name="AeE­ [0]_Sheet1_46-06 농림수산업" xfId="395"/>
    <cellStyle name="ÅëÈ­ [0]_Sheet1_46-06 농림수산업" xfId="396"/>
    <cellStyle name="AeE­ [0]_Sheet1_46-09 유통 금융 보험 및 기타서비스" xfId="397"/>
    <cellStyle name="ÅëÈ­ [0]_Sheet1_46-09 유통 금융 보험 및 기타서비스" xfId="398"/>
    <cellStyle name="AeE­ [0]_Sheet1_46-11 교통 관광 및 정보통신" xfId="60"/>
    <cellStyle name="ÅëÈ­ [0]_Sheet1_46-11 교통 관광 및 정보통신" xfId="61"/>
    <cellStyle name="AeE­ [0]_Sheet1_48-06 농림수산업" xfId="399"/>
    <cellStyle name="ÅëÈ­ [0]_Sheet1_48-06 농림수산업" xfId="400"/>
    <cellStyle name="AeE­ [0]_Sheet1_48-09 유통 금융 보험 및 기타서비스" xfId="401"/>
    <cellStyle name="ÅëÈ­ [0]_Sheet1_48-09 유통 금융 보험 및 기타서비스" xfId="402"/>
    <cellStyle name="AeE­ [0]_Sheet1_48-10 주택 건설" xfId="403"/>
    <cellStyle name="ÅëÈ­ [0]_Sheet1_48-10 주택 건설" xfId="404"/>
    <cellStyle name="AeE­ [0]_Sheet1_48-11 교통 관광 및 정보통신" xfId="405"/>
    <cellStyle name="ÅëÈ­ [0]_Sheet1_48-11 교통 관광 및 정보통신" xfId="406"/>
    <cellStyle name="AeE­ [0]_Sheet1_48-12 보건 및 사회보장" xfId="407"/>
    <cellStyle name="ÅëÈ­ [0]_Sheet1_48-12 보건 및 사회보장" xfId="408"/>
    <cellStyle name="AeE­ [0]_Sheet1_48-13 환경" xfId="409"/>
    <cellStyle name="ÅëÈ­ [0]_Sheet1_48-13 환경" xfId="410"/>
    <cellStyle name="AeE­ [0]_Sheet1_48-14 교육 및 문화" xfId="411"/>
    <cellStyle name="ÅëÈ­ [0]_Sheet1_48-14 교육 및 문화" xfId="412"/>
    <cellStyle name="AeE­ [0]_Sheet1_48-17 공공행정 및 사법" xfId="413"/>
    <cellStyle name="ÅëÈ­ [0]_Sheet1_48-17 공공행정 및 사법" xfId="414"/>
    <cellStyle name="AeE­ [0]_Sheet1_48-17 공공행정및사법(완)" xfId="415"/>
    <cellStyle name="ÅëÈ­ [0]_Sheet1_48-17 공공행정및사법(완)" xfId="416"/>
    <cellStyle name="AeE­ [0]_Sheet1_99 재가노인복지시설" xfId="62"/>
    <cellStyle name="ÅëÈ­ [0]_Sheet1_99 재가노인복지시설" xfId="63"/>
    <cellStyle name="AeE­ [0]_Sheet1_99 친환경농산물 인증현황" xfId="64"/>
    <cellStyle name="ÅëÈ­ [0]_Sheet1_99 친환경농산물 인증현황" xfId="65"/>
    <cellStyle name="AeE­ [0]_Sheet1_보건위생정책과" xfId="417"/>
    <cellStyle name="ÅëÈ­ [0]_Sheet1_보건위생정책과" xfId="418"/>
    <cellStyle name="AeE­ [0]_Sheet1_시군구" xfId="419"/>
    <cellStyle name="ÅëÈ­ [0]_Sheet1_시군구" xfId="420"/>
    <cellStyle name="AeE­ [0]_Sheet1_안산시" xfId="421"/>
    <cellStyle name="ÅëÈ­ [0]_Sheet1_안산시" xfId="422"/>
    <cellStyle name="AeE­ [0]_Sheet1_유통업체현황" xfId="423"/>
    <cellStyle name="ÅëÈ­ [0]_Sheet1_유통업체현황" xfId="424"/>
    <cellStyle name="AeE­ [0]_Sheet1_토지정보과(제출)," xfId="425"/>
    <cellStyle name="ÅëÈ­ [0]_Sheet1_토지정보과(제출)," xfId="426"/>
    <cellStyle name="AeE­ [0]_Sheet1_평택시" xfId="427"/>
    <cellStyle name="ÅëÈ­ [0]_Sheet1_평택시" xfId="428"/>
    <cellStyle name="AeE­_0809ºn±³ " xfId="429"/>
    <cellStyle name="ÅëÈ­_¼ÕÀÍ¿¹»ê" xfId="66"/>
    <cellStyle name="AeE­_¼OAI¿¹≫e" xfId="67"/>
    <cellStyle name="ÅëÈ­_ÀÎ°Çºñ,¿ÜÁÖºñ" xfId="68"/>
    <cellStyle name="AeE­_AI°Cºn,μμ±Þºn" xfId="69"/>
    <cellStyle name="ÅëÈ­_laroux" xfId="70"/>
    <cellStyle name="AeE­_laroux_1" xfId="71"/>
    <cellStyle name="ÅëÈ­_laroux_1" xfId="72"/>
    <cellStyle name="AeE­_laroux_1_45-09 유통 금융 보험 및 기타서비스(97-109)" xfId="73"/>
    <cellStyle name="ÅëÈ­_laroux_1_45-09 유통 금융 보험 및 기타서비스(97-109)" xfId="74"/>
    <cellStyle name="AeE­_laroux_1_46-06 농림수산업" xfId="430"/>
    <cellStyle name="ÅëÈ­_laroux_1_46-06 농림수산업" xfId="431"/>
    <cellStyle name="AeE­_laroux_1_46-09 유통 금융 보험 및 기타서비스" xfId="432"/>
    <cellStyle name="ÅëÈ­_laroux_1_46-09 유통 금융 보험 및 기타서비스" xfId="433"/>
    <cellStyle name="AeE­_laroux_1_46-11 교통 관광 및 정보통신" xfId="75"/>
    <cellStyle name="ÅëÈ­_laroux_1_46-11 교통 관광 및 정보통신" xfId="76"/>
    <cellStyle name="AeE­_laroux_1_48-06 농림수산업" xfId="434"/>
    <cellStyle name="ÅëÈ­_laroux_1_48-06 농림수산업" xfId="435"/>
    <cellStyle name="AeE­_laroux_1_48-09 유통 금융 보험 및 기타서비스" xfId="436"/>
    <cellStyle name="ÅëÈ­_laroux_1_48-09 유통 금융 보험 및 기타서비스" xfId="437"/>
    <cellStyle name="AeE­_laroux_1_48-10 주택 건설" xfId="438"/>
    <cellStyle name="ÅëÈ­_laroux_1_48-10 주택 건설" xfId="439"/>
    <cellStyle name="AeE­_laroux_1_48-11 교통 관광 및 정보통신" xfId="440"/>
    <cellStyle name="ÅëÈ­_laroux_1_48-11 교통 관광 및 정보통신" xfId="441"/>
    <cellStyle name="AeE­_laroux_1_48-12 보건 및 사회보장" xfId="442"/>
    <cellStyle name="ÅëÈ­_laroux_1_48-12 보건 및 사회보장" xfId="443"/>
    <cellStyle name="AeE­_laroux_1_48-13 환경" xfId="444"/>
    <cellStyle name="ÅëÈ­_laroux_1_48-13 환경" xfId="445"/>
    <cellStyle name="AeE­_laroux_1_48-14 교육 및 문화" xfId="446"/>
    <cellStyle name="ÅëÈ­_laroux_1_48-14 교육 및 문화" xfId="447"/>
    <cellStyle name="AeE­_laroux_1_48-17 공공행정 및 사법" xfId="448"/>
    <cellStyle name="ÅëÈ­_laroux_1_48-17 공공행정 및 사법" xfId="449"/>
    <cellStyle name="AeE­_laroux_1_48-17 공공행정및사법(완)" xfId="450"/>
    <cellStyle name="ÅëÈ­_laroux_1_48-17 공공행정및사법(완)" xfId="451"/>
    <cellStyle name="AeE­_laroux_1_99 재가노인복지시설" xfId="77"/>
    <cellStyle name="ÅëÈ­_laroux_1_99 재가노인복지시설" xfId="78"/>
    <cellStyle name="AeE­_laroux_1_99 친환경농산물 인증현황" xfId="79"/>
    <cellStyle name="ÅëÈ­_laroux_1_99 친환경농산물 인증현황" xfId="80"/>
    <cellStyle name="AeE­_laroux_1_보건위생정책과" xfId="452"/>
    <cellStyle name="ÅëÈ­_laroux_1_보건위생정책과" xfId="453"/>
    <cellStyle name="AeE­_laroux_1_시군구" xfId="454"/>
    <cellStyle name="ÅëÈ­_laroux_1_시군구" xfId="455"/>
    <cellStyle name="AeE­_laroux_1_안산시" xfId="456"/>
    <cellStyle name="ÅëÈ­_laroux_1_안산시" xfId="457"/>
    <cellStyle name="AeE­_laroux_1_유통업체현황" xfId="458"/>
    <cellStyle name="ÅëÈ­_laroux_1_유통업체현황" xfId="459"/>
    <cellStyle name="AeE­_laroux_1_토지정보과(제출)," xfId="460"/>
    <cellStyle name="ÅëÈ­_laroux_1_토지정보과(제출)," xfId="461"/>
    <cellStyle name="AeE­_laroux_1_평택시" xfId="462"/>
    <cellStyle name="ÅëÈ­_laroux_1_평택시" xfId="463"/>
    <cellStyle name="AeE­_laroux_2" xfId="81"/>
    <cellStyle name="ÅëÈ­_laroux_2" xfId="82"/>
    <cellStyle name="AeE­_laroux_2_41-06농림16" xfId="83"/>
    <cellStyle name="ÅëÈ­_laroux_2_41-06농림16" xfId="84"/>
    <cellStyle name="AeE­_laroux_2_41-06농림16_45-09 유통 금융 보험 및 기타서비스(97-109)" xfId="85"/>
    <cellStyle name="ÅëÈ­_laroux_2_41-06농림16_45-09 유통 금융 보험 및 기타서비스(97-109)" xfId="86"/>
    <cellStyle name="AeE­_laroux_2_41-06농림16_46-06 농림수산업" xfId="464"/>
    <cellStyle name="ÅëÈ­_laroux_2_41-06농림16_46-06 농림수산업" xfId="465"/>
    <cellStyle name="AeE­_laroux_2_41-06농림16_46-09 유통 금융 보험 및 기타서비스" xfId="466"/>
    <cellStyle name="ÅëÈ­_laroux_2_41-06농림16_46-09 유통 금융 보험 및 기타서비스" xfId="467"/>
    <cellStyle name="AeE­_laroux_2_41-06농림16_46-11 교통 관광 및 정보통신" xfId="87"/>
    <cellStyle name="ÅëÈ­_laroux_2_41-06농림16_46-11 교통 관광 및 정보통신" xfId="88"/>
    <cellStyle name="AeE­_laroux_2_41-06농림16_48-06 농림수산업" xfId="468"/>
    <cellStyle name="ÅëÈ­_laroux_2_41-06농림16_48-06 농림수산업" xfId="469"/>
    <cellStyle name="AeE­_laroux_2_41-06농림16_48-09 유통 금융 보험 및 기타서비스" xfId="470"/>
    <cellStyle name="ÅëÈ­_laroux_2_41-06농림16_48-09 유통 금융 보험 및 기타서비스" xfId="471"/>
    <cellStyle name="AeE­_laroux_2_41-06농림16_48-10 주택 건설" xfId="472"/>
    <cellStyle name="ÅëÈ­_laroux_2_41-06농림16_48-10 주택 건설" xfId="473"/>
    <cellStyle name="AeE­_laroux_2_41-06농림16_48-11 교통 관광 및 정보통신" xfId="474"/>
    <cellStyle name="ÅëÈ­_laroux_2_41-06농림16_48-11 교통 관광 및 정보통신" xfId="475"/>
    <cellStyle name="AeE­_laroux_2_41-06농림16_48-12 보건 및 사회보장" xfId="476"/>
    <cellStyle name="ÅëÈ­_laroux_2_41-06농림16_48-12 보건 및 사회보장" xfId="477"/>
    <cellStyle name="AeE­_laroux_2_41-06농림16_48-13 환경" xfId="478"/>
    <cellStyle name="ÅëÈ­_laroux_2_41-06농림16_48-13 환경" xfId="479"/>
    <cellStyle name="AeE­_laroux_2_41-06농림16_48-14 교육 및 문화" xfId="480"/>
    <cellStyle name="ÅëÈ­_laroux_2_41-06농림16_48-14 교육 및 문화" xfId="481"/>
    <cellStyle name="AeE­_laroux_2_41-06농림16_48-17 공공행정 및 사법" xfId="482"/>
    <cellStyle name="ÅëÈ­_laroux_2_41-06농림16_48-17 공공행정 및 사법" xfId="483"/>
    <cellStyle name="AeE­_laroux_2_41-06농림16_48-17 공공행정및사법(완)" xfId="484"/>
    <cellStyle name="ÅëÈ­_laroux_2_41-06농림16_48-17 공공행정및사법(완)" xfId="485"/>
    <cellStyle name="AeE­_laroux_2_41-06농림16_99 재가노인복지시설" xfId="89"/>
    <cellStyle name="ÅëÈ­_laroux_2_41-06농림16_99 재가노인복지시설" xfId="90"/>
    <cellStyle name="AeE­_laroux_2_41-06농림16_99 친환경농산물 인증현황" xfId="91"/>
    <cellStyle name="ÅëÈ­_laroux_2_41-06농림16_99 친환경농산물 인증현황" xfId="92"/>
    <cellStyle name="AeE­_laroux_2_41-06농림16_보건위생정책과" xfId="486"/>
    <cellStyle name="ÅëÈ­_laroux_2_41-06농림16_보건위생정책과" xfId="487"/>
    <cellStyle name="AeE­_laroux_2_41-06농림16_시군구" xfId="488"/>
    <cellStyle name="ÅëÈ­_laroux_2_41-06농림16_시군구" xfId="489"/>
    <cellStyle name="AeE­_laroux_2_41-06농림16_안산시" xfId="490"/>
    <cellStyle name="ÅëÈ­_laroux_2_41-06농림16_안산시" xfId="491"/>
    <cellStyle name="AeE­_laroux_2_41-06농림16_유통업체현황" xfId="492"/>
    <cellStyle name="ÅëÈ­_laroux_2_41-06농림16_유통업체현황" xfId="493"/>
    <cellStyle name="AeE­_laroux_2_41-06농림16_토지정보과(제출)," xfId="494"/>
    <cellStyle name="ÅëÈ­_laroux_2_41-06농림16_토지정보과(제출)," xfId="495"/>
    <cellStyle name="AeE­_laroux_2_41-06농림16_평택시" xfId="496"/>
    <cellStyle name="ÅëÈ­_laroux_2_41-06농림16_평택시" xfId="497"/>
    <cellStyle name="AeE­_laroux_2_41-06농림41" xfId="93"/>
    <cellStyle name="ÅëÈ­_laroux_2_41-06농림41" xfId="94"/>
    <cellStyle name="AeE­_laroux_2_45-09 유통 금융 보험 및 기타서비스(97-109)" xfId="95"/>
    <cellStyle name="ÅëÈ­_laroux_2_45-09 유통 금융 보험 및 기타서비스(97-109)" xfId="96"/>
    <cellStyle name="AeE­_laroux_2_46-06 농림수산업" xfId="498"/>
    <cellStyle name="ÅëÈ­_laroux_2_46-06 농림수산업" xfId="499"/>
    <cellStyle name="AeE­_laroux_2_46-09 유통 금융 보험 및 기타서비스" xfId="500"/>
    <cellStyle name="ÅëÈ­_laroux_2_46-09 유통 금융 보험 및 기타서비스" xfId="501"/>
    <cellStyle name="AeE­_laroux_2_46-11 교통 관광 및 정보통신" xfId="97"/>
    <cellStyle name="ÅëÈ­_laroux_2_46-11 교통 관광 및 정보통신" xfId="98"/>
    <cellStyle name="AeE­_laroux_2_48-06 농림수산업" xfId="502"/>
    <cellStyle name="ÅëÈ­_laroux_2_48-06 농림수산업" xfId="503"/>
    <cellStyle name="AeE­_laroux_2_48-09 유통 금융 보험 및 기타서비스" xfId="504"/>
    <cellStyle name="ÅëÈ­_laroux_2_48-09 유통 금융 보험 및 기타서비스" xfId="505"/>
    <cellStyle name="AeE­_laroux_2_48-10 주택 건설" xfId="506"/>
    <cellStyle name="ÅëÈ­_laroux_2_48-10 주택 건설" xfId="507"/>
    <cellStyle name="AeE­_laroux_2_48-11 교통 관광 및 정보통신" xfId="508"/>
    <cellStyle name="ÅëÈ­_laroux_2_48-11 교통 관광 및 정보통신" xfId="509"/>
    <cellStyle name="AeE­_laroux_2_48-12 보건 및 사회보장" xfId="510"/>
    <cellStyle name="ÅëÈ­_laroux_2_48-12 보건 및 사회보장" xfId="511"/>
    <cellStyle name="AeE­_laroux_2_48-13 환경" xfId="512"/>
    <cellStyle name="ÅëÈ­_laroux_2_48-13 환경" xfId="513"/>
    <cellStyle name="AeE­_laroux_2_48-14 교육 및 문화" xfId="514"/>
    <cellStyle name="ÅëÈ­_laroux_2_48-14 교육 및 문화" xfId="515"/>
    <cellStyle name="AeE­_laroux_2_48-17 공공행정 및 사법" xfId="516"/>
    <cellStyle name="ÅëÈ­_laroux_2_48-17 공공행정 및 사법" xfId="517"/>
    <cellStyle name="AeE­_laroux_2_48-17 공공행정및사법(완)" xfId="518"/>
    <cellStyle name="ÅëÈ­_laroux_2_48-17 공공행정및사법(완)" xfId="519"/>
    <cellStyle name="AeE­_laroux_2_99 재가노인복지시설" xfId="99"/>
    <cellStyle name="ÅëÈ­_laroux_2_99 재가노인복지시설" xfId="100"/>
    <cellStyle name="AeE­_laroux_2_99 친환경농산물 인증현황" xfId="101"/>
    <cellStyle name="ÅëÈ­_laroux_2_99 친환경농산물 인증현황" xfId="102"/>
    <cellStyle name="AeE­_laroux_2_보건위생정책과" xfId="520"/>
    <cellStyle name="ÅëÈ­_laroux_2_보건위생정책과" xfId="521"/>
    <cellStyle name="AeE­_laroux_2_시군구" xfId="522"/>
    <cellStyle name="ÅëÈ­_laroux_2_시군구" xfId="523"/>
    <cellStyle name="AeE­_laroux_2_안산시" xfId="524"/>
    <cellStyle name="ÅëÈ­_laroux_2_안산시" xfId="525"/>
    <cellStyle name="AeE­_laroux_2_유통업체현황" xfId="526"/>
    <cellStyle name="ÅëÈ­_laroux_2_유통업체현황" xfId="527"/>
    <cellStyle name="AeE­_laroux_2_토지정보과(제출)," xfId="528"/>
    <cellStyle name="ÅëÈ­_laroux_2_토지정보과(제출)," xfId="529"/>
    <cellStyle name="AeE­_laroux_2_평택시" xfId="530"/>
    <cellStyle name="ÅëÈ­_laroux_2_평택시" xfId="531"/>
    <cellStyle name="AeE­_Sheet1" xfId="103"/>
    <cellStyle name="ÅëÈ­_Sheet1" xfId="104"/>
    <cellStyle name="AeE­_Sheet1_41-06농림16" xfId="105"/>
    <cellStyle name="ÅëÈ­_Sheet1_41-06농림16" xfId="106"/>
    <cellStyle name="AeE­_Sheet1_41-06농림16_45-09 유통 금융 보험 및 기타서비스(97-109)" xfId="107"/>
    <cellStyle name="ÅëÈ­_Sheet1_41-06농림16_45-09 유통 금융 보험 및 기타서비스(97-109)" xfId="108"/>
    <cellStyle name="AeE­_Sheet1_41-06농림16_46-06 농림수산업" xfId="532"/>
    <cellStyle name="ÅëÈ­_Sheet1_41-06농림16_46-06 농림수산업" xfId="533"/>
    <cellStyle name="AeE­_Sheet1_41-06농림16_46-09 유통 금융 보험 및 기타서비스" xfId="534"/>
    <cellStyle name="ÅëÈ­_Sheet1_41-06농림16_46-09 유통 금융 보험 및 기타서비스" xfId="535"/>
    <cellStyle name="AeE­_Sheet1_41-06농림16_46-11 교통 관광 및 정보통신" xfId="109"/>
    <cellStyle name="ÅëÈ­_Sheet1_41-06농림16_46-11 교통 관광 및 정보통신" xfId="110"/>
    <cellStyle name="AeE­_Sheet1_41-06농림16_48-06 농림수산업" xfId="536"/>
    <cellStyle name="ÅëÈ­_Sheet1_41-06농림16_48-06 농림수산업" xfId="537"/>
    <cellStyle name="AeE­_Sheet1_41-06농림16_48-09 유통 금융 보험 및 기타서비스" xfId="538"/>
    <cellStyle name="ÅëÈ­_Sheet1_41-06농림16_48-09 유통 금융 보험 및 기타서비스" xfId="539"/>
    <cellStyle name="AeE­_Sheet1_41-06농림16_48-10 주택 건설" xfId="540"/>
    <cellStyle name="ÅëÈ­_Sheet1_41-06농림16_48-10 주택 건설" xfId="541"/>
    <cellStyle name="AeE­_Sheet1_41-06농림16_48-11 교통 관광 및 정보통신" xfId="542"/>
    <cellStyle name="ÅëÈ­_Sheet1_41-06농림16_48-11 교통 관광 및 정보통신" xfId="543"/>
    <cellStyle name="AeE­_Sheet1_41-06농림16_48-12 보건 및 사회보장" xfId="544"/>
    <cellStyle name="ÅëÈ­_Sheet1_41-06농림16_48-12 보건 및 사회보장" xfId="545"/>
    <cellStyle name="AeE­_Sheet1_41-06농림16_48-13 환경" xfId="546"/>
    <cellStyle name="ÅëÈ­_Sheet1_41-06농림16_48-13 환경" xfId="547"/>
    <cellStyle name="AeE­_Sheet1_41-06농림16_48-14 교육 및 문화" xfId="548"/>
    <cellStyle name="ÅëÈ­_Sheet1_41-06농림16_48-14 교육 및 문화" xfId="549"/>
    <cellStyle name="AeE­_Sheet1_41-06농림16_48-17 공공행정 및 사법" xfId="550"/>
    <cellStyle name="ÅëÈ­_Sheet1_41-06농림16_48-17 공공행정 및 사법" xfId="551"/>
    <cellStyle name="AeE­_Sheet1_41-06농림16_48-17 공공행정및사법(완)" xfId="552"/>
    <cellStyle name="ÅëÈ­_Sheet1_41-06농림16_48-17 공공행정및사법(완)" xfId="553"/>
    <cellStyle name="AeE­_Sheet1_41-06농림16_99 재가노인복지시설" xfId="111"/>
    <cellStyle name="ÅëÈ­_Sheet1_41-06농림16_99 재가노인복지시설" xfId="112"/>
    <cellStyle name="AeE­_Sheet1_41-06농림16_99 친환경농산물 인증현황" xfId="113"/>
    <cellStyle name="ÅëÈ­_Sheet1_41-06농림16_99 친환경농산물 인증현황" xfId="114"/>
    <cellStyle name="AeE­_Sheet1_41-06농림16_보건위생정책과" xfId="554"/>
    <cellStyle name="ÅëÈ­_Sheet1_41-06농림16_보건위생정책과" xfId="555"/>
    <cellStyle name="AeE­_Sheet1_41-06농림16_시군구" xfId="556"/>
    <cellStyle name="ÅëÈ­_Sheet1_41-06농림16_시군구" xfId="557"/>
    <cellStyle name="AeE­_Sheet1_41-06농림16_안산시" xfId="558"/>
    <cellStyle name="ÅëÈ­_Sheet1_41-06농림16_안산시" xfId="559"/>
    <cellStyle name="AeE­_Sheet1_41-06농림16_유통업체현황" xfId="560"/>
    <cellStyle name="ÅëÈ­_Sheet1_41-06농림16_유통업체현황" xfId="561"/>
    <cellStyle name="AeE­_Sheet1_41-06농림16_토지정보과(제출)," xfId="562"/>
    <cellStyle name="ÅëÈ­_Sheet1_41-06농림16_토지정보과(제출)," xfId="563"/>
    <cellStyle name="AeE­_Sheet1_41-06농림16_평택시" xfId="564"/>
    <cellStyle name="ÅëÈ­_Sheet1_41-06농림16_평택시" xfId="565"/>
    <cellStyle name="AeE­_Sheet1_41-06농림41" xfId="115"/>
    <cellStyle name="ÅëÈ­_Sheet1_41-06농림41" xfId="116"/>
    <cellStyle name="AeE­_Sheet1_45-09 유통 금융 보험 및 기타서비스(97-109)" xfId="117"/>
    <cellStyle name="ÅëÈ­_Sheet1_45-09 유통 금융 보험 및 기타서비스(97-109)" xfId="118"/>
    <cellStyle name="AeE­_Sheet1_46-06 농림수산업" xfId="566"/>
    <cellStyle name="ÅëÈ­_Sheet1_46-06 농림수산업" xfId="567"/>
    <cellStyle name="AeE­_Sheet1_46-09 유통 금융 보험 및 기타서비스" xfId="568"/>
    <cellStyle name="ÅëÈ­_Sheet1_46-09 유통 금융 보험 및 기타서비스" xfId="569"/>
    <cellStyle name="AeE­_Sheet1_46-11 교통 관광 및 정보통신" xfId="119"/>
    <cellStyle name="ÅëÈ­_Sheet1_46-11 교통 관광 및 정보통신" xfId="120"/>
    <cellStyle name="AeE­_Sheet1_48-06 농림수산업" xfId="570"/>
    <cellStyle name="ÅëÈ­_Sheet1_48-06 농림수산업" xfId="571"/>
    <cellStyle name="AeE­_Sheet1_48-09 유통 금융 보험 및 기타서비스" xfId="572"/>
    <cellStyle name="ÅëÈ­_Sheet1_48-09 유통 금융 보험 및 기타서비스" xfId="573"/>
    <cellStyle name="AeE­_Sheet1_48-10 주택 건설" xfId="574"/>
    <cellStyle name="ÅëÈ­_Sheet1_48-10 주택 건설" xfId="575"/>
    <cellStyle name="AeE­_Sheet1_48-11 교통 관광 및 정보통신" xfId="576"/>
    <cellStyle name="ÅëÈ­_Sheet1_48-11 교통 관광 및 정보통신" xfId="577"/>
    <cellStyle name="AeE­_Sheet1_48-12 보건 및 사회보장" xfId="578"/>
    <cellStyle name="ÅëÈ­_Sheet1_48-12 보건 및 사회보장" xfId="579"/>
    <cellStyle name="AeE­_Sheet1_48-13 환경" xfId="580"/>
    <cellStyle name="ÅëÈ­_Sheet1_48-13 환경" xfId="581"/>
    <cellStyle name="AeE­_Sheet1_48-14 교육 및 문화" xfId="582"/>
    <cellStyle name="ÅëÈ­_Sheet1_48-14 교육 및 문화" xfId="583"/>
    <cellStyle name="AeE­_Sheet1_48-17 공공행정 및 사법" xfId="584"/>
    <cellStyle name="ÅëÈ­_Sheet1_48-17 공공행정 및 사법" xfId="585"/>
    <cellStyle name="AeE­_Sheet1_48-17 공공행정및사법(완)" xfId="586"/>
    <cellStyle name="ÅëÈ­_Sheet1_48-17 공공행정및사법(완)" xfId="587"/>
    <cellStyle name="AeE­_Sheet1_99 재가노인복지시설" xfId="121"/>
    <cellStyle name="ÅëÈ­_Sheet1_99 재가노인복지시설" xfId="122"/>
    <cellStyle name="AeE­_Sheet1_99 친환경농산물 인증현황" xfId="123"/>
    <cellStyle name="ÅëÈ­_Sheet1_99 친환경농산물 인증현황" xfId="124"/>
    <cellStyle name="AeE­_Sheet1_보건위생정책과" xfId="588"/>
    <cellStyle name="ÅëÈ­_Sheet1_보건위생정책과" xfId="589"/>
    <cellStyle name="AeE­_Sheet1_시군구" xfId="590"/>
    <cellStyle name="ÅëÈ­_Sheet1_시군구" xfId="591"/>
    <cellStyle name="AeE­_Sheet1_안산시" xfId="592"/>
    <cellStyle name="ÅëÈ­_Sheet1_안산시" xfId="593"/>
    <cellStyle name="AeE­_Sheet1_유통업체현황" xfId="594"/>
    <cellStyle name="ÅëÈ­_Sheet1_유통업체현황" xfId="595"/>
    <cellStyle name="AeE­_Sheet1_토지정보과(제출)," xfId="596"/>
    <cellStyle name="ÅëÈ­_Sheet1_토지정보과(제출)," xfId="597"/>
    <cellStyle name="AeE­_Sheet1_평택시" xfId="598"/>
    <cellStyle name="ÅëÈ­_Sheet1_평택시" xfId="599"/>
    <cellStyle name="AÞ¸¶ [0]_0809ºn±³ " xfId="600"/>
    <cellStyle name="ÄÞ¸¶ [0]_¼ÕÀÍ¿¹»ê" xfId="125"/>
    <cellStyle name="AÞ¸¶ [0]_¼OAI¿¹≫e" xfId="126"/>
    <cellStyle name="ÄÞ¸¶ [0]_ÀÎ°Çºñ,¿ÜÁÖºñ" xfId="127"/>
    <cellStyle name="AÞ¸¶ [0]_AI°Cºn,μμ±Þºn" xfId="128"/>
    <cellStyle name="ÄÞ¸¶ [0]_laroux" xfId="129"/>
    <cellStyle name="AÞ¸¶ [0]_laroux_1" xfId="130"/>
    <cellStyle name="ÄÞ¸¶ [0]_laroux_1" xfId="131"/>
    <cellStyle name="AÞ¸¶ [0]_Sheet1" xfId="132"/>
    <cellStyle name="ÄÞ¸¶ [0]_Sheet1" xfId="133"/>
    <cellStyle name="AÞ¸¶ [0]_Sheet1_45-09 유통 금융 보험 및 기타서비스(97-109)" xfId="134"/>
    <cellStyle name="ÄÞ¸¶ [0]_Sheet1_45-09 유통 금융 보험 및 기타서비스(97-109)" xfId="135"/>
    <cellStyle name="AÞ¸¶ [0]_Sheet1_46-06 농림수산업" xfId="601"/>
    <cellStyle name="ÄÞ¸¶ [0]_Sheet1_46-06 농림수산업" xfId="602"/>
    <cellStyle name="AÞ¸¶ [0]_Sheet1_46-09 유통 금융 보험 및 기타서비스" xfId="603"/>
    <cellStyle name="ÄÞ¸¶ [0]_Sheet1_46-09 유통 금융 보험 및 기타서비스" xfId="604"/>
    <cellStyle name="AÞ¸¶ [0]_Sheet1_46-11 교통 관광 및 정보통신" xfId="136"/>
    <cellStyle name="ÄÞ¸¶ [0]_Sheet1_46-11 교통 관광 및 정보통신" xfId="137"/>
    <cellStyle name="AÞ¸¶ [0]_Sheet1_48-06 농림수산업" xfId="605"/>
    <cellStyle name="ÄÞ¸¶ [0]_Sheet1_48-06 농림수산업" xfId="606"/>
    <cellStyle name="AÞ¸¶ [0]_Sheet1_48-09 유통 금융 보험 및 기타서비스" xfId="607"/>
    <cellStyle name="ÄÞ¸¶ [0]_Sheet1_48-09 유통 금융 보험 및 기타서비스" xfId="608"/>
    <cellStyle name="AÞ¸¶ [0]_Sheet1_48-10 주택 건설" xfId="609"/>
    <cellStyle name="ÄÞ¸¶ [0]_Sheet1_48-10 주택 건설" xfId="610"/>
    <cellStyle name="AÞ¸¶ [0]_Sheet1_48-11 교통 관광 및 정보통신" xfId="611"/>
    <cellStyle name="ÄÞ¸¶ [0]_Sheet1_48-11 교통 관광 및 정보통신" xfId="612"/>
    <cellStyle name="AÞ¸¶ [0]_Sheet1_48-12 보건 및 사회보장" xfId="613"/>
    <cellStyle name="ÄÞ¸¶ [0]_Sheet1_48-12 보건 및 사회보장" xfId="614"/>
    <cellStyle name="AÞ¸¶ [0]_Sheet1_48-13 환경" xfId="615"/>
    <cellStyle name="ÄÞ¸¶ [0]_Sheet1_48-13 환경" xfId="616"/>
    <cellStyle name="AÞ¸¶ [0]_Sheet1_48-14 교육 및 문화" xfId="617"/>
    <cellStyle name="ÄÞ¸¶ [0]_Sheet1_48-14 교육 및 문화" xfId="618"/>
    <cellStyle name="AÞ¸¶ [0]_Sheet1_48-17 공공행정 및 사법" xfId="619"/>
    <cellStyle name="ÄÞ¸¶ [0]_Sheet1_48-17 공공행정 및 사법" xfId="620"/>
    <cellStyle name="AÞ¸¶ [0]_Sheet1_48-17 공공행정및사법(완)" xfId="621"/>
    <cellStyle name="ÄÞ¸¶ [0]_Sheet1_48-17 공공행정및사법(완)" xfId="622"/>
    <cellStyle name="AÞ¸¶ [0]_Sheet1_99 재가노인복지시설" xfId="138"/>
    <cellStyle name="ÄÞ¸¶ [0]_Sheet1_99 재가노인복지시설" xfId="139"/>
    <cellStyle name="AÞ¸¶ [0]_Sheet1_99 친환경농산물 인증현황" xfId="140"/>
    <cellStyle name="ÄÞ¸¶ [0]_Sheet1_99 친환경농산물 인증현황" xfId="141"/>
    <cellStyle name="AÞ¸¶ [0]_Sheet1_보건위생정책과" xfId="623"/>
    <cellStyle name="ÄÞ¸¶ [0]_Sheet1_보건위생정책과" xfId="624"/>
    <cellStyle name="AÞ¸¶ [0]_Sheet1_시군구" xfId="625"/>
    <cellStyle name="ÄÞ¸¶ [0]_Sheet1_시군구" xfId="626"/>
    <cellStyle name="AÞ¸¶ [0]_Sheet1_안산시" xfId="627"/>
    <cellStyle name="ÄÞ¸¶ [0]_Sheet1_안산시" xfId="628"/>
    <cellStyle name="AÞ¸¶ [0]_Sheet1_유통업체현황" xfId="629"/>
    <cellStyle name="ÄÞ¸¶ [0]_Sheet1_유통업체현황" xfId="630"/>
    <cellStyle name="AÞ¸¶ [0]_Sheet1_토지정보과(제출)," xfId="631"/>
    <cellStyle name="ÄÞ¸¶ [0]_Sheet1_토지정보과(제출)," xfId="632"/>
    <cellStyle name="AÞ¸¶ [0]_Sheet1_평택시" xfId="633"/>
    <cellStyle name="ÄÞ¸¶ [0]_Sheet1_평택시" xfId="634"/>
    <cellStyle name="AÞ¸¶_0809ºn±³ " xfId="635"/>
    <cellStyle name="ÄÞ¸¶_¼ÕÀÍ¿¹»ê" xfId="142"/>
    <cellStyle name="AÞ¸¶_¼OAI¿¹≫e" xfId="143"/>
    <cellStyle name="ÄÞ¸¶_ÀÎ°Çºñ,¿ÜÁÖºñ" xfId="144"/>
    <cellStyle name="AÞ¸¶_AI°Cºn,μμ±Þºn" xfId="145"/>
    <cellStyle name="ÄÞ¸¶_laroux" xfId="146"/>
    <cellStyle name="AÞ¸¶_laroux_1" xfId="147"/>
    <cellStyle name="ÄÞ¸¶_laroux_1" xfId="148"/>
    <cellStyle name="AÞ¸¶_Sheet1" xfId="149"/>
    <cellStyle name="ÄÞ¸¶_Sheet1" xfId="150"/>
    <cellStyle name="AÞ¸¶_Sheet1_41-06농림16" xfId="151"/>
    <cellStyle name="ÄÞ¸¶_Sheet1_41-06농림16" xfId="152"/>
    <cellStyle name="AÞ¸¶_Sheet1_41-06농림16_45-09 유통 금융 보험 및 기타서비스(97-109)" xfId="153"/>
    <cellStyle name="ÄÞ¸¶_Sheet1_41-06농림16_45-09 유통 금융 보험 및 기타서비스(97-109)" xfId="154"/>
    <cellStyle name="AÞ¸¶_Sheet1_41-06농림16_46-06 농림수산업" xfId="636"/>
    <cellStyle name="ÄÞ¸¶_Sheet1_41-06농림16_46-06 농림수산업" xfId="637"/>
    <cellStyle name="AÞ¸¶_Sheet1_41-06농림16_46-09 유통 금융 보험 및 기타서비스" xfId="638"/>
    <cellStyle name="ÄÞ¸¶_Sheet1_41-06농림16_46-09 유통 금융 보험 및 기타서비스" xfId="639"/>
    <cellStyle name="AÞ¸¶_Sheet1_41-06농림16_46-11 교통 관광 및 정보통신" xfId="155"/>
    <cellStyle name="ÄÞ¸¶_Sheet1_41-06농림16_46-11 교통 관광 및 정보통신" xfId="156"/>
    <cellStyle name="AÞ¸¶_Sheet1_41-06농림16_48-06 농림수산업" xfId="640"/>
    <cellStyle name="ÄÞ¸¶_Sheet1_41-06농림16_48-06 농림수산업" xfId="641"/>
    <cellStyle name="AÞ¸¶_Sheet1_41-06농림16_48-09 유통 금융 보험 및 기타서비스" xfId="642"/>
    <cellStyle name="ÄÞ¸¶_Sheet1_41-06농림16_48-09 유통 금융 보험 및 기타서비스" xfId="643"/>
    <cellStyle name="AÞ¸¶_Sheet1_41-06농림16_48-10 주택 건설" xfId="644"/>
    <cellStyle name="ÄÞ¸¶_Sheet1_41-06농림16_48-10 주택 건설" xfId="645"/>
    <cellStyle name="AÞ¸¶_Sheet1_41-06농림16_48-11 교통 관광 및 정보통신" xfId="646"/>
    <cellStyle name="ÄÞ¸¶_Sheet1_41-06농림16_48-11 교통 관광 및 정보통신" xfId="647"/>
    <cellStyle name="AÞ¸¶_Sheet1_41-06농림16_48-12 보건 및 사회보장" xfId="648"/>
    <cellStyle name="ÄÞ¸¶_Sheet1_41-06농림16_48-12 보건 및 사회보장" xfId="649"/>
    <cellStyle name="AÞ¸¶_Sheet1_41-06농림16_48-13 환경" xfId="650"/>
    <cellStyle name="ÄÞ¸¶_Sheet1_41-06농림16_48-13 환경" xfId="651"/>
    <cellStyle name="AÞ¸¶_Sheet1_41-06농림16_48-14 교육 및 문화" xfId="652"/>
    <cellStyle name="ÄÞ¸¶_Sheet1_41-06농림16_48-14 교육 및 문화" xfId="653"/>
    <cellStyle name="AÞ¸¶_Sheet1_41-06농림16_48-17 공공행정 및 사법" xfId="654"/>
    <cellStyle name="ÄÞ¸¶_Sheet1_41-06농림16_48-17 공공행정 및 사법" xfId="655"/>
    <cellStyle name="AÞ¸¶_Sheet1_41-06농림16_48-17 공공행정및사법(완)" xfId="656"/>
    <cellStyle name="ÄÞ¸¶_Sheet1_41-06농림16_48-17 공공행정및사법(완)" xfId="657"/>
    <cellStyle name="AÞ¸¶_Sheet1_41-06농림16_99 재가노인복지시설" xfId="157"/>
    <cellStyle name="ÄÞ¸¶_Sheet1_41-06농림16_99 재가노인복지시설" xfId="158"/>
    <cellStyle name="AÞ¸¶_Sheet1_41-06농림16_99 친환경농산물 인증현황" xfId="159"/>
    <cellStyle name="ÄÞ¸¶_Sheet1_41-06농림16_99 친환경농산물 인증현황" xfId="160"/>
    <cellStyle name="AÞ¸¶_Sheet1_41-06농림16_보건위생정책과" xfId="658"/>
    <cellStyle name="ÄÞ¸¶_Sheet1_41-06농림16_보건위생정책과" xfId="659"/>
    <cellStyle name="AÞ¸¶_Sheet1_41-06농림16_시군구" xfId="660"/>
    <cellStyle name="ÄÞ¸¶_Sheet1_41-06농림16_시군구" xfId="661"/>
    <cellStyle name="AÞ¸¶_Sheet1_41-06농림16_안산시" xfId="662"/>
    <cellStyle name="ÄÞ¸¶_Sheet1_41-06농림16_안산시" xfId="663"/>
    <cellStyle name="AÞ¸¶_Sheet1_41-06농림16_유통업체현황" xfId="664"/>
    <cellStyle name="ÄÞ¸¶_Sheet1_41-06농림16_유통업체현황" xfId="665"/>
    <cellStyle name="AÞ¸¶_Sheet1_41-06농림16_토지정보과(제출)," xfId="666"/>
    <cellStyle name="ÄÞ¸¶_Sheet1_41-06농림16_토지정보과(제출)," xfId="667"/>
    <cellStyle name="AÞ¸¶_Sheet1_41-06농림16_평택시" xfId="668"/>
    <cellStyle name="ÄÞ¸¶_Sheet1_41-06농림16_평택시" xfId="669"/>
    <cellStyle name="AÞ¸¶_Sheet1_41-06농림41" xfId="161"/>
    <cellStyle name="ÄÞ¸¶_Sheet1_41-06농림41" xfId="162"/>
    <cellStyle name="AÞ¸¶_Sheet1_45-09 유통 금융 보험 및 기타서비스(97-109)" xfId="163"/>
    <cellStyle name="ÄÞ¸¶_Sheet1_45-09 유통 금융 보험 및 기타서비스(97-109)" xfId="164"/>
    <cellStyle name="AÞ¸¶_Sheet1_46-06 농림수산업" xfId="670"/>
    <cellStyle name="ÄÞ¸¶_Sheet1_46-06 농림수산업" xfId="671"/>
    <cellStyle name="AÞ¸¶_Sheet1_46-09 유통 금융 보험 및 기타서비스" xfId="672"/>
    <cellStyle name="ÄÞ¸¶_Sheet1_46-09 유통 금융 보험 및 기타서비스" xfId="673"/>
    <cellStyle name="AÞ¸¶_Sheet1_46-11 교통 관광 및 정보통신" xfId="165"/>
    <cellStyle name="ÄÞ¸¶_Sheet1_46-11 교통 관광 및 정보통신" xfId="166"/>
    <cellStyle name="AÞ¸¶_Sheet1_48-06 농림수산업" xfId="674"/>
    <cellStyle name="ÄÞ¸¶_Sheet1_48-06 농림수산업" xfId="675"/>
    <cellStyle name="AÞ¸¶_Sheet1_48-09 유통 금융 보험 및 기타서비스" xfId="676"/>
    <cellStyle name="ÄÞ¸¶_Sheet1_48-09 유통 금융 보험 및 기타서비스" xfId="677"/>
    <cellStyle name="AÞ¸¶_Sheet1_48-10 주택 건설" xfId="678"/>
    <cellStyle name="ÄÞ¸¶_Sheet1_48-10 주택 건설" xfId="679"/>
    <cellStyle name="AÞ¸¶_Sheet1_48-11 교통 관광 및 정보통신" xfId="680"/>
    <cellStyle name="ÄÞ¸¶_Sheet1_48-11 교통 관광 및 정보통신" xfId="681"/>
    <cellStyle name="AÞ¸¶_Sheet1_48-12 보건 및 사회보장" xfId="682"/>
    <cellStyle name="ÄÞ¸¶_Sheet1_48-12 보건 및 사회보장" xfId="683"/>
    <cellStyle name="AÞ¸¶_Sheet1_48-13 환경" xfId="684"/>
    <cellStyle name="ÄÞ¸¶_Sheet1_48-13 환경" xfId="685"/>
    <cellStyle name="AÞ¸¶_Sheet1_48-14 교육 및 문화" xfId="686"/>
    <cellStyle name="ÄÞ¸¶_Sheet1_48-14 교육 및 문화" xfId="687"/>
    <cellStyle name="AÞ¸¶_Sheet1_48-17 공공행정 및 사법" xfId="688"/>
    <cellStyle name="ÄÞ¸¶_Sheet1_48-17 공공행정 및 사법" xfId="689"/>
    <cellStyle name="AÞ¸¶_Sheet1_48-17 공공행정및사법(완)" xfId="690"/>
    <cellStyle name="ÄÞ¸¶_Sheet1_48-17 공공행정및사법(완)" xfId="691"/>
    <cellStyle name="AÞ¸¶_Sheet1_99 재가노인복지시설" xfId="167"/>
    <cellStyle name="ÄÞ¸¶_Sheet1_99 재가노인복지시설" xfId="168"/>
    <cellStyle name="AÞ¸¶_Sheet1_99 친환경농산물 인증현황" xfId="169"/>
    <cellStyle name="ÄÞ¸¶_Sheet1_99 친환경농산물 인증현황" xfId="170"/>
    <cellStyle name="AÞ¸¶_Sheet1_보건위생정책과" xfId="692"/>
    <cellStyle name="ÄÞ¸¶_Sheet1_보건위생정책과" xfId="693"/>
    <cellStyle name="AÞ¸¶_Sheet1_시군구" xfId="694"/>
    <cellStyle name="ÄÞ¸¶_Sheet1_시군구" xfId="695"/>
    <cellStyle name="AÞ¸¶_Sheet1_안산시" xfId="696"/>
    <cellStyle name="ÄÞ¸¶_Sheet1_안산시" xfId="697"/>
    <cellStyle name="AÞ¸¶_Sheet1_유통업체현황" xfId="698"/>
    <cellStyle name="ÄÞ¸¶_Sheet1_유통업체현황" xfId="699"/>
    <cellStyle name="AÞ¸¶_Sheet1_토지정보과(제출)," xfId="700"/>
    <cellStyle name="ÄÞ¸¶_Sheet1_토지정보과(제출)," xfId="701"/>
    <cellStyle name="AÞ¸¶_Sheet1_평택시" xfId="702"/>
    <cellStyle name="ÄÞ¸¶_Sheet1_평택시" xfId="703"/>
    <cellStyle name="C￥AØ_¿μ¾÷CoE² " xfId="171"/>
    <cellStyle name="Ç¥ÁØ_¼ÕÀÍ¿¹»ê" xfId="172"/>
    <cellStyle name="C￥AØ_¼OAI¿¹≫e" xfId="173"/>
    <cellStyle name="Ç¥ÁØ_ÀÎ°Çºñ,¿ÜÁÖºñ" xfId="174"/>
    <cellStyle name="C￥AØ_AI°Cºn,μμ±Þºn" xfId="175"/>
    <cellStyle name="Ç¥ÁØ_laroux" xfId="176"/>
    <cellStyle name="C￥AØ_laroux_1" xfId="177"/>
    <cellStyle name="Ç¥ÁØ_laroux_1" xfId="178"/>
    <cellStyle name="C￥AØ_laroux_1_Sheet1" xfId="179"/>
    <cellStyle name="Ç¥ÁØ_laroux_1_Sheet1" xfId="180"/>
    <cellStyle name="C￥AØ_laroux_2" xfId="181"/>
    <cellStyle name="Ç¥ÁØ_laroux_2" xfId="182"/>
    <cellStyle name="C￥AØ_laroux_2_Sheet1" xfId="183"/>
    <cellStyle name="Ç¥ÁØ_laroux_2_Sheet1" xfId="184"/>
    <cellStyle name="C￥AØ_laroux_3" xfId="185"/>
    <cellStyle name="Ç¥ÁØ_laroux_3" xfId="186"/>
    <cellStyle name="C￥AØ_laroux_4" xfId="187"/>
    <cellStyle name="Ç¥ÁØ_laroux_4" xfId="188"/>
    <cellStyle name="C￥AØ_laroux_Sheet1" xfId="189"/>
    <cellStyle name="Ç¥ÁØ_laroux_Sheet1" xfId="190"/>
    <cellStyle name="C￥AØ_Sheet1" xfId="191"/>
    <cellStyle name="Ç¥ÁØ_Sheet1" xfId="192"/>
    <cellStyle name="category" xfId="704"/>
    <cellStyle name="Comma" xfId="705"/>
    <cellStyle name="Comma [0]_ SG&amp;A Bridge " xfId="193"/>
    <cellStyle name="comma zerodec" xfId="706"/>
    <cellStyle name="Comma_ SG&amp;A Bridge " xfId="194"/>
    <cellStyle name="Currency" xfId="707"/>
    <cellStyle name="Currency [0]_ SG&amp;A Bridge " xfId="195"/>
    <cellStyle name="Currency_ SG&amp;A Bridge " xfId="196"/>
    <cellStyle name="Currency1" xfId="708"/>
    <cellStyle name="Date" xfId="197"/>
    <cellStyle name="Date 2" xfId="709"/>
    <cellStyle name="Dollar (zero dec)" xfId="710"/>
    <cellStyle name="Euro" xfId="711"/>
    <cellStyle name="Fixed" xfId="198"/>
    <cellStyle name="Fixed 2" xfId="712"/>
    <cellStyle name="Grey" xfId="713"/>
    <cellStyle name="HEADER" xfId="714"/>
    <cellStyle name="Header1" xfId="199"/>
    <cellStyle name="Header2" xfId="200"/>
    <cellStyle name="Header2 2" xfId="241"/>
    <cellStyle name="Header2 2 2" xfId="1818"/>
    <cellStyle name="Header2 2 2 2" xfId="1860"/>
    <cellStyle name="Header2 2 2 2 2" xfId="2037"/>
    <cellStyle name="Header2 2 2 2 3" xfId="2135"/>
    <cellStyle name="Header2 2 2 2 4" xfId="1975"/>
    <cellStyle name="Header2 2 2 3" xfId="2093"/>
    <cellStyle name="Header2 2 3" xfId="1821"/>
    <cellStyle name="Header2 2 3 2" xfId="1863"/>
    <cellStyle name="Header2 2 3 2 2" xfId="2040"/>
    <cellStyle name="Header2 2 3 2 3" xfId="2138"/>
    <cellStyle name="Header2 2 3 2 4" xfId="2068"/>
    <cellStyle name="Header2 2 3 3" xfId="2096"/>
    <cellStyle name="Header2 2 4" xfId="1810"/>
    <cellStyle name="Header2 2 4 2" xfId="1852"/>
    <cellStyle name="Header2 2 4 2 2" xfId="2029"/>
    <cellStyle name="Header2 2 4 2 3" xfId="2127"/>
    <cellStyle name="Header2 2 4 2 4" xfId="1912"/>
    <cellStyle name="Header2 2 4 3" xfId="2088"/>
    <cellStyle name="Header2 2 5" xfId="1811"/>
    <cellStyle name="Header2 2 5 2" xfId="2089"/>
    <cellStyle name="Header2 2 6" xfId="1902"/>
    <cellStyle name="Heading" xfId="715"/>
    <cellStyle name="HEADING1" xfId="201"/>
    <cellStyle name="HEADING1 2" xfId="716"/>
    <cellStyle name="HEADING2" xfId="202"/>
    <cellStyle name="HEADING2 2" xfId="717"/>
    <cellStyle name="Input [yellow]" xfId="718"/>
    <cellStyle name="Milliers [0]_Arabian Spec" xfId="719"/>
    <cellStyle name="Milliers_Arabian Spec" xfId="720"/>
    <cellStyle name="Model" xfId="721"/>
    <cellStyle name="Mon?aire [0]_Arabian Spec" xfId="722"/>
    <cellStyle name="Mon?aire_Arabian Spec" xfId="723"/>
    <cellStyle name="Normal - Style1" xfId="724"/>
    <cellStyle name="Normal - 유형1" xfId="725"/>
    <cellStyle name="Normal_ SG&amp;A Bridge " xfId="203"/>
    <cellStyle name="Percent" xfId="726"/>
    <cellStyle name="Percent (0)" xfId="727"/>
    <cellStyle name="Percent [2]" xfId="728"/>
    <cellStyle name="Percent_07하남상감사" xfId="729"/>
    <cellStyle name="subhead" xfId="730"/>
    <cellStyle name="Tickmark" xfId="731"/>
    <cellStyle name="title [1]" xfId="732"/>
    <cellStyle name="title [2]" xfId="733"/>
    <cellStyle name="Total" xfId="204"/>
    <cellStyle name="Total 2" xfId="734"/>
    <cellStyle name="감춤" xfId="735"/>
    <cellStyle name="강조색1" xfId="205" builtinId="29" customBuiltin="1"/>
    <cellStyle name="강조색1 2" xfId="736"/>
    <cellStyle name="강조색1 3" xfId="737"/>
    <cellStyle name="강조색2" xfId="206" builtinId="33" customBuiltin="1"/>
    <cellStyle name="강조색2 2" xfId="738"/>
    <cellStyle name="강조색2 3" xfId="739"/>
    <cellStyle name="강조색3" xfId="207" builtinId="37" customBuiltin="1"/>
    <cellStyle name="강조색3 2" xfId="740"/>
    <cellStyle name="강조색3 3" xfId="741"/>
    <cellStyle name="강조색4" xfId="208" builtinId="41" customBuiltin="1"/>
    <cellStyle name="강조색4 2" xfId="742"/>
    <cellStyle name="강조색4 3" xfId="743"/>
    <cellStyle name="강조색5" xfId="209" builtinId="45" customBuiltin="1"/>
    <cellStyle name="강조색5 2" xfId="744"/>
    <cellStyle name="강조색5 3" xfId="745"/>
    <cellStyle name="강조색6" xfId="210" builtinId="49" customBuiltin="1"/>
    <cellStyle name="강조색6 2" xfId="746"/>
    <cellStyle name="강조색6 3" xfId="747"/>
    <cellStyle name="견적" xfId="748"/>
    <cellStyle name="경고문" xfId="211" builtinId="11" customBuiltin="1"/>
    <cellStyle name="경고문 2" xfId="749"/>
    <cellStyle name="경고문 3" xfId="750"/>
    <cellStyle name="계산" xfId="212" builtinId="22" customBuiltin="1"/>
    <cellStyle name="계산 2" xfId="751"/>
    <cellStyle name="계산 3" xfId="752"/>
    <cellStyle name="계산 3 2" xfId="1794"/>
    <cellStyle name="계산 3 2 2" xfId="1833"/>
    <cellStyle name="계산 3 2 2 2" xfId="1879"/>
    <cellStyle name="계산 3 2 2 2 2" xfId="2056"/>
    <cellStyle name="계산 3 2 2 2 3" xfId="2154"/>
    <cellStyle name="계산 3 2 2 2 4" xfId="2167"/>
    <cellStyle name="계산 3 2 2 3" xfId="2010"/>
    <cellStyle name="계산 3 2 2 4" xfId="2108"/>
    <cellStyle name="계산 3 2 2 5" xfId="1927"/>
    <cellStyle name="계산 3 2 3" xfId="1838"/>
    <cellStyle name="계산 3 2 3 2" xfId="1884"/>
    <cellStyle name="계산 3 2 3 2 2" xfId="2061"/>
    <cellStyle name="계산 3 2 3 2 3" xfId="2159"/>
    <cellStyle name="계산 3 2 3 2 4" xfId="2172"/>
    <cellStyle name="계산 3 2 3 3" xfId="2015"/>
    <cellStyle name="계산 3 2 3 4" xfId="2113"/>
    <cellStyle name="계산 3 2 3 5" xfId="1964"/>
    <cellStyle name="계산 3 2 4" xfId="1843"/>
    <cellStyle name="계산 3 2 4 2" xfId="1889"/>
    <cellStyle name="계산 3 2 4 2 2" xfId="2066"/>
    <cellStyle name="계산 3 2 4 2 3" xfId="2164"/>
    <cellStyle name="계산 3 2 4 2 4" xfId="2177"/>
    <cellStyle name="계산 3 2 4 3" xfId="2020"/>
    <cellStyle name="계산 3 2 4 4" xfId="2118"/>
    <cellStyle name="계산 3 2 4 5" xfId="1968"/>
    <cellStyle name="계산 3 2 5" xfId="1874"/>
    <cellStyle name="계산 3 2 5 2" xfId="2051"/>
    <cellStyle name="계산 3 2 5 3" xfId="2149"/>
    <cellStyle name="계산 3 2 5 4" xfId="1980"/>
    <cellStyle name="계산 3 2 6" xfId="1899"/>
    <cellStyle name="계산 3 2 7" xfId="2073"/>
    <cellStyle name="계산 3 2 8" xfId="1909"/>
    <cellStyle name="계산 3 3" xfId="1803"/>
    <cellStyle name="계산 3 3 2" xfId="1988"/>
    <cellStyle name="계산 3 3 3" xfId="2081"/>
    <cellStyle name="계산 3 3 4" xfId="1955"/>
    <cellStyle name="계산 4" xfId="250"/>
    <cellStyle name="계산 4 2" xfId="1822"/>
    <cellStyle name="계산 4 2 2" xfId="1864"/>
    <cellStyle name="계산 4 2 2 2" xfId="2041"/>
    <cellStyle name="계산 4 2 2 3" xfId="2139"/>
    <cellStyle name="계산 4 2 2 4" xfId="1942"/>
    <cellStyle name="계산 4 2 3" xfId="1999"/>
    <cellStyle name="계산 4 2 4" xfId="2097"/>
    <cellStyle name="계산 4 2 5" xfId="1960"/>
    <cellStyle name="계산 4 3" xfId="1809"/>
    <cellStyle name="계산 4 3 2" xfId="1851"/>
    <cellStyle name="계산 4 3 2 2" xfId="2028"/>
    <cellStyle name="계산 4 3 2 3" xfId="2126"/>
    <cellStyle name="계산 4 3 2 4" xfId="1931"/>
    <cellStyle name="계산 4 3 3" xfId="1994"/>
    <cellStyle name="계산 4 3 4" xfId="2087"/>
    <cellStyle name="계산 4 3 5" xfId="1959"/>
    <cellStyle name="계산 4 4" xfId="1827"/>
    <cellStyle name="계산 4 4 2" xfId="1869"/>
    <cellStyle name="계산 4 4 2 2" xfId="2046"/>
    <cellStyle name="계산 4 4 2 3" xfId="2144"/>
    <cellStyle name="계산 4 4 2 4" xfId="2070"/>
    <cellStyle name="계산 4 4 3" xfId="2004"/>
    <cellStyle name="계산 4 4 4" xfId="2102"/>
    <cellStyle name="계산 4 4 5" xfId="1949"/>
    <cellStyle name="계산 4 5" xfId="1857"/>
    <cellStyle name="계산 4 5 2" xfId="2034"/>
    <cellStyle name="계산 4 5 3" xfId="2132"/>
    <cellStyle name="계산 4 5 4" xfId="1974"/>
    <cellStyle name="계산 4 6" xfId="1932"/>
    <cellStyle name="계산 4 7" xfId="1907"/>
    <cellStyle name="계산 4 8" xfId="1901"/>
    <cellStyle name="계산 5" xfId="1805"/>
    <cellStyle name="계산 5 2" xfId="1990"/>
    <cellStyle name="계산 5 3" xfId="2083"/>
    <cellStyle name="계산 5 4" xfId="1957"/>
    <cellStyle name="고정소숫점" xfId="753"/>
    <cellStyle name="고정출력1" xfId="754"/>
    <cellStyle name="고정출력2" xfId="755"/>
    <cellStyle name="기계" xfId="756"/>
    <cellStyle name="나쁨" xfId="213" builtinId="27" customBuiltin="1"/>
    <cellStyle name="나쁨 2" xfId="757"/>
    <cellStyle name="나쁨 3" xfId="758"/>
    <cellStyle name="날짜" xfId="759"/>
    <cellStyle name="날짜 2" xfId="760"/>
    <cellStyle name="내역서" xfId="761"/>
    <cellStyle name="달러" xfId="762"/>
    <cellStyle name="달러 2" xfId="763"/>
    <cellStyle name="뒤에 오는 하이퍼링크_2005결산자료(오세훈)" xfId="764"/>
    <cellStyle name="똿뗦먛귟 [0.00]_PRODUCT DETAIL Q1" xfId="765"/>
    <cellStyle name="똿뗦먛귟_PRODUCT DETAIL Q1" xfId="766"/>
    <cellStyle name="메모" xfId="214" builtinId="10" customBuiltin="1"/>
    <cellStyle name="메모 2" xfId="767"/>
    <cellStyle name="메모 3" xfId="768"/>
    <cellStyle name="메모 3 2" xfId="1795"/>
    <cellStyle name="메모 3 2 2" xfId="1834"/>
    <cellStyle name="메모 3 2 2 2" xfId="1880"/>
    <cellStyle name="메모 3 2 2 2 2" xfId="2057"/>
    <cellStyle name="메모 3 2 2 2 3" xfId="2155"/>
    <cellStyle name="메모 3 2 2 2 4" xfId="2168"/>
    <cellStyle name="메모 3 2 2 3" xfId="2011"/>
    <cellStyle name="메모 3 2 2 4" xfId="2109"/>
    <cellStyle name="메모 3 2 2 5" xfId="1896"/>
    <cellStyle name="메모 3 2 3" xfId="1839"/>
    <cellStyle name="메모 3 2 3 2" xfId="1885"/>
    <cellStyle name="메모 3 2 3 2 2" xfId="2062"/>
    <cellStyle name="메모 3 2 3 2 3" xfId="2160"/>
    <cellStyle name="메모 3 2 3 2 4" xfId="2173"/>
    <cellStyle name="메모 3 2 3 3" xfId="2016"/>
    <cellStyle name="메모 3 2 3 4" xfId="2114"/>
    <cellStyle name="메모 3 2 3 5" xfId="1928"/>
    <cellStyle name="메모 3 2 4" xfId="1806"/>
    <cellStyle name="메모 3 2 4 2" xfId="1848"/>
    <cellStyle name="메모 3 2 4 2 2" xfId="2025"/>
    <cellStyle name="메모 3 2 4 2 3" xfId="2123"/>
    <cellStyle name="메모 3 2 4 2 4" xfId="1930"/>
    <cellStyle name="메모 3 2 4 3" xfId="1991"/>
    <cellStyle name="메모 3 2 4 4" xfId="2084"/>
    <cellStyle name="메모 3 2 4 5" xfId="1946"/>
    <cellStyle name="메모 3 2 5" xfId="1875"/>
    <cellStyle name="메모 3 2 5 2" xfId="2052"/>
    <cellStyle name="메모 3 2 5 3" xfId="2150"/>
    <cellStyle name="메모 3 2 5 4" xfId="2072"/>
    <cellStyle name="메모 3 2 6" xfId="1895"/>
    <cellStyle name="메모 3 2 7" xfId="2074"/>
    <cellStyle name="메모 3 2 8" xfId="1953"/>
    <cellStyle name="메모 3 3" xfId="1845"/>
    <cellStyle name="메모 3 3 2" xfId="2022"/>
    <cellStyle name="메모 3 3 3" xfId="2120"/>
    <cellStyle name="메모 3 3 4" xfId="1951"/>
    <cellStyle name="메모 4" xfId="249"/>
    <cellStyle name="메모 4 2" xfId="1823"/>
    <cellStyle name="메모 4 2 2" xfId="1865"/>
    <cellStyle name="메모 4 2 2 2" xfId="2042"/>
    <cellStyle name="메모 4 2 2 3" xfId="2140"/>
    <cellStyle name="메모 4 2 2 4" xfId="1943"/>
    <cellStyle name="메모 4 2 3" xfId="2000"/>
    <cellStyle name="메모 4 2 4" xfId="2098"/>
    <cellStyle name="메모 4 2 5" xfId="1961"/>
    <cellStyle name="메모 4 3" xfId="1808"/>
    <cellStyle name="메모 4 3 2" xfId="1850"/>
    <cellStyle name="메모 4 3 2 2" xfId="2027"/>
    <cellStyle name="메모 4 3 2 3" xfId="2125"/>
    <cellStyle name="메모 4 3 2 4" xfId="1911"/>
    <cellStyle name="메모 4 3 3" xfId="1993"/>
    <cellStyle name="메모 4 3 4" xfId="2086"/>
    <cellStyle name="메모 4 3 5" xfId="1958"/>
    <cellStyle name="메모 4 4" xfId="1828"/>
    <cellStyle name="메모 4 4 2" xfId="1870"/>
    <cellStyle name="메모 4 4 2 2" xfId="2047"/>
    <cellStyle name="메모 4 4 2 3" xfId="2145"/>
    <cellStyle name="메모 4 4 2 4" xfId="1972"/>
    <cellStyle name="메모 4 4 3" xfId="2005"/>
    <cellStyle name="메모 4 4 4" xfId="2103"/>
    <cellStyle name="메모 4 4 5" xfId="1938"/>
    <cellStyle name="메모 4 5" xfId="1856"/>
    <cellStyle name="메모 4 5 2" xfId="2033"/>
    <cellStyle name="메모 4 5 3" xfId="2131"/>
    <cellStyle name="메모 4 5 4" xfId="1915"/>
    <cellStyle name="메모 4 6" xfId="1976"/>
    <cellStyle name="메모 4 7" xfId="1906"/>
    <cellStyle name="메모 4 8" xfId="1900"/>
    <cellStyle name="메모 5" xfId="1832"/>
    <cellStyle name="메모 5 2" xfId="2009"/>
    <cellStyle name="메모 5 3" xfId="2107"/>
    <cellStyle name="메모 5 4" xfId="1941"/>
    <cellStyle name="믅됞 [0.00]_PRODUCT DETAIL Q1" xfId="769"/>
    <cellStyle name="믅됞_PRODUCT DETAIL Q1" xfId="770"/>
    <cellStyle name="백분율 [0]" xfId="771"/>
    <cellStyle name="백분율 [2]" xfId="772"/>
    <cellStyle name="백분율 2" xfId="773"/>
    <cellStyle name="보통" xfId="215" builtinId="28" customBuiltin="1"/>
    <cellStyle name="보통 2" xfId="774"/>
    <cellStyle name="보통 3" xfId="775"/>
    <cellStyle name="뷭?_BOOKSHIP" xfId="216"/>
    <cellStyle name="설명 텍스트" xfId="217" builtinId="53" customBuiltin="1"/>
    <cellStyle name="설명 텍스트 2" xfId="776"/>
    <cellStyle name="설명 텍스트 3" xfId="777"/>
    <cellStyle name="셀 확인" xfId="218" builtinId="23" customBuiltin="1"/>
    <cellStyle name="셀 확인 2" xfId="778"/>
    <cellStyle name="셀 확인 3" xfId="779"/>
    <cellStyle name="숫자" xfId="780"/>
    <cellStyle name="숫자(R)" xfId="781"/>
    <cellStyle name="쉼표 [0]" xfId="219" builtinId="6"/>
    <cellStyle name="쉼표 [0] 15" xfId="782"/>
    <cellStyle name="쉼표 [0] 2" xfId="220"/>
    <cellStyle name="쉼표 [0] 2 2" xfId="783"/>
    <cellStyle name="쉼표 [0] 3" xfId="784"/>
    <cellStyle name="쉼표 [0] 3 2" xfId="785"/>
    <cellStyle name="쉼표 [0] 4" xfId="786"/>
    <cellStyle name="쉼표 [0] 5" xfId="787"/>
    <cellStyle name="스타일 1" xfId="788"/>
    <cellStyle name="스타일 2" xfId="789"/>
    <cellStyle name="스타일 3" xfId="790"/>
    <cellStyle name="스타일 4" xfId="791"/>
    <cellStyle name="스타일 5" xfId="792"/>
    <cellStyle name="연결된 셀" xfId="221" builtinId="24" customBuiltin="1"/>
    <cellStyle name="연결된 셀 2" xfId="793"/>
    <cellStyle name="연결된 셀 3" xfId="794"/>
    <cellStyle name="요약" xfId="222" builtinId="25" customBuiltin="1"/>
    <cellStyle name="요약 2" xfId="795"/>
    <cellStyle name="요약 3" xfId="796"/>
    <cellStyle name="요약 3 2" xfId="1796"/>
    <cellStyle name="요약 3 2 2" xfId="1835"/>
    <cellStyle name="요약 3 2 2 2" xfId="1881"/>
    <cellStyle name="요약 3 2 2 2 2" xfId="2058"/>
    <cellStyle name="요약 3 2 2 2 3" xfId="2156"/>
    <cellStyle name="요약 3 2 2 2 4" xfId="2169"/>
    <cellStyle name="요약 3 2 2 3" xfId="2012"/>
    <cellStyle name="요약 3 2 2 4" xfId="2110"/>
    <cellStyle name="요약 3 2 2 5" xfId="1965"/>
    <cellStyle name="요약 3 2 3" xfId="1840"/>
    <cellStyle name="요약 3 2 3 2" xfId="1886"/>
    <cellStyle name="요약 3 2 3 2 2" xfId="2063"/>
    <cellStyle name="요약 3 2 3 2 3" xfId="2161"/>
    <cellStyle name="요약 3 2 3 2 4" xfId="2174"/>
    <cellStyle name="요약 3 2 3 3" xfId="2017"/>
    <cellStyle name="요약 3 2 3 4" xfId="2115"/>
    <cellStyle name="요약 3 2 3 5" xfId="2090"/>
    <cellStyle name="요약 3 2 4" xfId="1817"/>
    <cellStyle name="요약 3 2 4 2" xfId="1859"/>
    <cellStyle name="요약 3 2 4 2 2" xfId="2036"/>
    <cellStyle name="요약 3 2 4 2 3" xfId="2134"/>
    <cellStyle name="요약 3 2 4 2 4" xfId="1917"/>
    <cellStyle name="요약 3 2 4 3" xfId="1996"/>
    <cellStyle name="요약 3 2 4 4" xfId="2092"/>
    <cellStyle name="요약 3 2 4 5" xfId="1923"/>
    <cellStyle name="요약 3 2 5" xfId="1876"/>
    <cellStyle name="요약 3 2 5 2" xfId="2053"/>
    <cellStyle name="요약 3 2 5 3" xfId="2151"/>
    <cellStyle name="요약 3 2 5 4" xfId="1981"/>
    <cellStyle name="요약 3 2 6" xfId="1898"/>
    <cellStyle name="요약 3 2 7" xfId="2075"/>
    <cellStyle name="요약 3 2 8" xfId="1954"/>
    <cellStyle name="요약 3 3" xfId="1847"/>
    <cellStyle name="요약 3 3 2" xfId="2024"/>
    <cellStyle name="요약 3 3 3" xfId="2122"/>
    <cellStyle name="요약 3 3 4" xfId="1971"/>
    <cellStyle name="요약 4" xfId="248"/>
    <cellStyle name="요약 4 2" xfId="1824"/>
    <cellStyle name="요약 4 2 2" xfId="1866"/>
    <cellStyle name="요약 4 2 2 2" xfId="2043"/>
    <cellStyle name="요약 4 2 2 3" xfId="2141"/>
    <cellStyle name="요약 4 2 2 4" xfId="2069"/>
    <cellStyle name="요약 4 2 3" xfId="2001"/>
    <cellStyle name="요약 4 2 4" xfId="2099"/>
    <cellStyle name="요약 4 2 5" xfId="1925"/>
    <cellStyle name="요약 4 3" xfId="1807"/>
    <cellStyle name="요약 4 3 2" xfId="1849"/>
    <cellStyle name="요약 4 3 2 2" xfId="2026"/>
    <cellStyle name="요약 4 3 2 3" xfId="2124"/>
    <cellStyle name="요약 4 3 2 4" xfId="1910"/>
    <cellStyle name="요약 4 3 3" xfId="1992"/>
    <cellStyle name="요약 4 3 4" xfId="2085"/>
    <cellStyle name="요약 4 3 5" xfId="1922"/>
    <cellStyle name="요약 4 4" xfId="1829"/>
    <cellStyle name="요약 4 4 2" xfId="1871"/>
    <cellStyle name="요약 4 4 2 2" xfId="2048"/>
    <cellStyle name="요약 4 4 2 3" xfId="2146"/>
    <cellStyle name="요약 4 4 2 4" xfId="1973"/>
    <cellStyle name="요약 4 4 3" xfId="2006"/>
    <cellStyle name="요약 4 4 4" xfId="2104"/>
    <cellStyle name="요약 4 4 5" xfId="1939"/>
    <cellStyle name="요약 4 5" xfId="1855"/>
    <cellStyle name="요약 4 5 2" xfId="2032"/>
    <cellStyle name="요약 4 5 3" xfId="2130"/>
    <cellStyle name="요약 4 5 4" xfId="1914"/>
    <cellStyle name="요약 4 6" xfId="1977"/>
    <cellStyle name="요약 4 7" xfId="1905"/>
    <cellStyle name="요약 4 8" xfId="1908"/>
    <cellStyle name="요약 5" xfId="1801"/>
    <cellStyle name="요약 5 2" xfId="1986"/>
    <cellStyle name="요약 5 3" xfId="2079"/>
    <cellStyle name="요약 5 4" xfId="1936"/>
    <cellStyle name="입력" xfId="223" builtinId="20" customBuiltin="1"/>
    <cellStyle name="입력 2" xfId="797"/>
    <cellStyle name="입력 3" xfId="798"/>
    <cellStyle name="입력 3 2" xfId="1797"/>
    <cellStyle name="입력 3 2 2" xfId="1836"/>
    <cellStyle name="입력 3 2 2 2" xfId="1882"/>
    <cellStyle name="입력 3 2 2 2 2" xfId="2059"/>
    <cellStyle name="입력 3 2 2 2 3" xfId="2157"/>
    <cellStyle name="입력 3 2 2 2 4" xfId="2170"/>
    <cellStyle name="입력 3 2 2 3" xfId="2013"/>
    <cellStyle name="입력 3 2 2 4" xfId="2111"/>
    <cellStyle name="입력 3 2 2 5" xfId="1950"/>
    <cellStyle name="입력 3 2 3" xfId="1841"/>
    <cellStyle name="입력 3 2 3 2" xfId="1887"/>
    <cellStyle name="입력 3 2 3 2 2" xfId="2064"/>
    <cellStyle name="입력 3 2 3 2 3" xfId="2162"/>
    <cellStyle name="입력 3 2 3 2 4" xfId="2175"/>
    <cellStyle name="입력 3 2 3 3" xfId="2018"/>
    <cellStyle name="입력 3 2 3 4" xfId="2116"/>
    <cellStyle name="입력 3 2 3 5" xfId="1967"/>
    <cellStyle name="입력 3 2 4" xfId="1844"/>
    <cellStyle name="입력 3 2 4 2" xfId="1890"/>
    <cellStyle name="입력 3 2 4 2 2" xfId="2067"/>
    <cellStyle name="입력 3 2 4 2 3" xfId="2165"/>
    <cellStyle name="입력 3 2 4 2 4" xfId="2178"/>
    <cellStyle name="입력 3 2 4 3" xfId="2021"/>
    <cellStyle name="입력 3 2 4 4" xfId="2119"/>
    <cellStyle name="입력 3 2 4 5" xfId="1969"/>
    <cellStyle name="입력 3 2 5" xfId="1877"/>
    <cellStyle name="입력 3 2 5 2" xfId="2054"/>
    <cellStyle name="입력 3 2 5 3" xfId="2152"/>
    <cellStyle name="입력 3 2 5 4" xfId="1945"/>
    <cellStyle name="입력 3 2 6" xfId="1891"/>
    <cellStyle name="입력 3 2 7" xfId="2076"/>
    <cellStyle name="입력 3 2 8" xfId="1933"/>
    <cellStyle name="입력 3 3" xfId="1846"/>
    <cellStyle name="입력 3 3 2" xfId="2023"/>
    <cellStyle name="입력 3 3 3" xfId="2121"/>
    <cellStyle name="입력 3 3 4" xfId="1970"/>
    <cellStyle name="입력 4" xfId="247"/>
    <cellStyle name="입력 4 2" xfId="1825"/>
    <cellStyle name="입력 4 2 2" xfId="1867"/>
    <cellStyle name="입력 4 2 2 2" xfId="2044"/>
    <cellStyle name="입력 4 2 2 3" xfId="2142"/>
    <cellStyle name="입력 4 2 2 4" xfId="1920"/>
    <cellStyle name="입력 4 2 3" xfId="2002"/>
    <cellStyle name="입력 4 2 4" xfId="2100"/>
    <cellStyle name="입력 4 2 5" xfId="1962"/>
    <cellStyle name="입력 4 3" xfId="1820"/>
    <cellStyle name="입력 4 3 2" xfId="1862"/>
    <cellStyle name="입력 4 3 2 2" xfId="2039"/>
    <cellStyle name="입력 4 3 2 3" xfId="2137"/>
    <cellStyle name="입력 4 3 2 4" xfId="1919"/>
    <cellStyle name="입력 4 3 3" xfId="1998"/>
    <cellStyle name="입력 4 3 4" xfId="2095"/>
    <cellStyle name="입력 4 3 5" xfId="1924"/>
    <cellStyle name="입력 4 4" xfId="1830"/>
    <cellStyle name="입력 4 4 2" xfId="1872"/>
    <cellStyle name="입력 4 4 2 2" xfId="2049"/>
    <cellStyle name="입력 4 4 2 3" xfId="2147"/>
    <cellStyle name="입력 4 4 2 4" xfId="2071"/>
    <cellStyle name="입력 4 4 3" xfId="2007"/>
    <cellStyle name="입력 4 4 4" xfId="2105"/>
    <cellStyle name="입력 4 4 5" xfId="1926"/>
    <cellStyle name="입력 4 5" xfId="1854"/>
    <cellStyle name="입력 4 5 2" xfId="2031"/>
    <cellStyle name="입력 4 5 3" xfId="2129"/>
    <cellStyle name="입력 4 5 4" xfId="1952"/>
    <cellStyle name="입력 4 6" xfId="1978"/>
    <cellStyle name="입력 4 7" xfId="1904"/>
    <cellStyle name="입력 4 8" xfId="1892"/>
    <cellStyle name="입력 5" xfId="1804"/>
    <cellStyle name="입력 5 2" xfId="1989"/>
    <cellStyle name="입력 5 3" xfId="2082"/>
    <cellStyle name="입력 5 4" xfId="1956"/>
    <cellStyle name="자리수" xfId="799"/>
    <cellStyle name="자리수 2" xfId="800"/>
    <cellStyle name="자리수0" xfId="801"/>
    <cellStyle name="제목" xfId="224" builtinId="15" customBuiltin="1"/>
    <cellStyle name="제목 1" xfId="225" builtinId="16" customBuiltin="1"/>
    <cellStyle name="제목 1 2" xfId="802"/>
    <cellStyle name="제목 1 3" xfId="803"/>
    <cellStyle name="제목 2" xfId="226" builtinId="17" customBuiltin="1"/>
    <cellStyle name="제목 2 2" xfId="804"/>
    <cellStyle name="제목 2 3" xfId="805"/>
    <cellStyle name="제목 3" xfId="227" builtinId="18" customBuiltin="1"/>
    <cellStyle name="제목 3 2" xfId="806"/>
    <cellStyle name="제목 3 3" xfId="807"/>
    <cellStyle name="제목 4" xfId="228" builtinId="19" customBuiltin="1"/>
    <cellStyle name="제목 4 2" xfId="808"/>
    <cellStyle name="제목 4 3" xfId="809"/>
    <cellStyle name="제목 5" xfId="810"/>
    <cellStyle name="제목 6" xfId="811"/>
    <cellStyle name="좋음" xfId="229" builtinId="26" customBuiltin="1"/>
    <cellStyle name="좋음 2" xfId="812"/>
    <cellStyle name="좋음 3" xfId="813"/>
    <cellStyle name="출력" xfId="230" builtinId="21" customBuiltin="1"/>
    <cellStyle name="출력 2" xfId="814"/>
    <cellStyle name="출력 3" xfId="815"/>
    <cellStyle name="출력 3 2" xfId="1798"/>
    <cellStyle name="출력 3 2 2" xfId="1837"/>
    <cellStyle name="출력 3 2 2 2" xfId="1883"/>
    <cellStyle name="출력 3 2 2 2 2" xfId="2060"/>
    <cellStyle name="출력 3 2 2 2 3" xfId="2158"/>
    <cellStyle name="출력 3 2 2 2 4" xfId="2171"/>
    <cellStyle name="출력 3 2 2 3" xfId="2014"/>
    <cellStyle name="출력 3 2 2 4" xfId="2112"/>
    <cellStyle name="출력 3 2 2 5" xfId="1966"/>
    <cellStyle name="출력 3 2 3" xfId="1842"/>
    <cellStyle name="출력 3 2 3 2" xfId="1888"/>
    <cellStyle name="출력 3 2 3 2 2" xfId="2065"/>
    <cellStyle name="출력 3 2 3 2 3" xfId="2163"/>
    <cellStyle name="출력 3 2 3 2 4" xfId="2176"/>
    <cellStyle name="출력 3 2 3 3" xfId="2019"/>
    <cellStyle name="출력 3 2 3 4" xfId="2117"/>
    <cellStyle name="출력 3 2 3 5" xfId="1929"/>
    <cellStyle name="출력 3 2 4" xfId="1816"/>
    <cellStyle name="출력 3 2 4 2" xfId="1858"/>
    <cellStyle name="출력 3 2 4 2 2" xfId="2035"/>
    <cellStyle name="출력 3 2 4 2 3" xfId="2133"/>
    <cellStyle name="출력 3 2 4 2 4" xfId="1916"/>
    <cellStyle name="출력 3 2 4 3" xfId="1995"/>
    <cellStyle name="출력 3 2 4 4" xfId="2091"/>
    <cellStyle name="출력 3 2 4 5" xfId="1947"/>
    <cellStyle name="출력 3 2 5" xfId="1878"/>
    <cellStyle name="출력 3 2 5 2" xfId="2055"/>
    <cellStyle name="출력 3 2 5 3" xfId="2153"/>
    <cellStyle name="출력 3 2 5 4" xfId="2166"/>
    <cellStyle name="출력 3 2 6" xfId="1984"/>
    <cellStyle name="출력 3 2 7" xfId="2077"/>
    <cellStyle name="출력 3 2 8" xfId="1934"/>
    <cellStyle name="출력 3 3" xfId="1800"/>
    <cellStyle name="출력 3 3 2" xfId="1985"/>
    <cellStyle name="출력 3 3 3" xfId="2078"/>
    <cellStyle name="출력 3 3 4" xfId="1935"/>
    <cellStyle name="출력 4" xfId="246"/>
    <cellStyle name="출력 4 2" xfId="1826"/>
    <cellStyle name="출력 4 2 2" xfId="1868"/>
    <cellStyle name="출력 4 2 2 2" xfId="2045"/>
    <cellStyle name="출력 4 2 2 3" xfId="2143"/>
    <cellStyle name="출력 4 2 2 4" xfId="1921"/>
    <cellStyle name="출력 4 2 3" xfId="2003"/>
    <cellStyle name="출력 4 2 4" xfId="2101"/>
    <cellStyle name="출력 4 2 5" xfId="1963"/>
    <cellStyle name="출력 4 3" xfId="1819"/>
    <cellStyle name="출력 4 3 2" xfId="1861"/>
    <cellStyle name="출력 4 3 2 2" xfId="2038"/>
    <cellStyle name="출력 4 3 2 3" xfId="2136"/>
    <cellStyle name="출력 4 3 2 4" xfId="1918"/>
    <cellStyle name="출력 4 3 3" xfId="1997"/>
    <cellStyle name="출력 4 3 4" xfId="2094"/>
    <cellStyle name="출력 4 3 5" xfId="1948"/>
    <cellStyle name="출력 4 4" xfId="1831"/>
    <cellStyle name="출력 4 4 2" xfId="1873"/>
    <cellStyle name="출력 4 4 2 2" xfId="2050"/>
    <cellStyle name="출력 4 4 2 3" xfId="2148"/>
    <cellStyle name="출력 4 4 2 4" xfId="1944"/>
    <cellStyle name="출력 4 4 3" xfId="2008"/>
    <cellStyle name="출력 4 4 4" xfId="2106"/>
    <cellStyle name="출력 4 4 5" xfId="1940"/>
    <cellStyle name="출력 4 5" xfId="1853"/>
    <cellStyle name="출력 4 5 2" xfId="2030"/>
    <cellStyle name="출력 4 5 3" xfId="2128"/>
    <cellStyle name="출력 4 5 4" xfId="1913"/>
    <cellStyle name="출력 4 6" xfId="1979"/>
    <cellStyle name="출력 4 7" xfId="1903"/>
    <cellStyle name="출력 4 8" xfId="1897"/>
    <cellStyle name="출력 5" xfId="1802"/>
    <cellStyle name="출력 5 2" xfId="1987"/>
    <cellStyle name="출력 5 3" xfId="2080"/>
    <cellStyle name="출력 5 4" xfId="1937"/>
    <cellStyle name="콤냡?&lt;_x000f_$??:_x0009_`1_1 " xfId="816"/>
    <cellStyle name="콤마 [0]_(1.토)" xfId="817"/>
    <cellStyle name="콤마 [0]_21.농업용기구및기계보유 " xfId="231"/>
    <cellStyle name="콤마 [0]_해안선및도서" xfId="232"/>
    <cellStyle name="콤마 [2]" xfId="818"/>
    <cellStyle name="콤마_(1.토)" xfId="819"/>
    <cellStyle name="콤마_★41-18전국_통계연보(1)" xfId="251"/>
    <cellStyle name="통화 [0] 2" xfId="252"/>
    <cellStyle name="퍼센트" xfId="820"/>
    <cellStyle name="표준" xfId="0" builtinId="0"/>
    <cellStyle name="표준 10" xfId="821"/>
    <cellStyle name="표준 10 2" xfId="822"/>
    <cellStyle name="표준 10 3" xfId="823"/>
    <cellStyle name="표준 100" xfId="824"/>
    <cellStyle name="표준 100 2" xfId="825"/>
    <cellStyle name="표준 101" xfId="826"/>
    <cellStyle name="표준 101 2" xfId="827"/>
    <cellStyle name="표준 102" xfId="828"/>
    <cellStyle name="표준 102 2" xfId="829"/>
    <cellStyle name="표준 103" xfId="830"/>
    <cellStyle name="표준 103 2" xfId="831"/>
    <cellStyle name="표준 104" xfId="832"/>
    <cellStyle name="표준 104 2" xfId="833"/>
    <cellStyle name="표준 105" xfId="834"/>
    <cellStyle name="표준 105 2" xfId="835"/>
    <cellStyle name="표준 106" xfId="836"/>
    <cellStyle name="표준 106 2" xfId="837"/>
    <cellStyle name="표준 107" xfId="838"/>
    <cellStyle name="표준 107 2" xfId="839"/>
    <cellStyle name="표준 108" xfId="840"/>
    <cellStyle name="표준 108 2" xfId="841"/>
    <cellStyle name="표준 109" xfId="842"/>
    <cellStyle name="표준 109 2" xfId="843"/>
    <cellStyle name="표준 11" xfId="844"/>
    <cellStyle name="표준 11 2" xfId="845"/>
    <cellStyle name="표준 11 3" xfId="846"/>
    <cellStyle name="표준 110" xfId="847"/>
    <cellStyle name="표준 110 2" xfId="848"/>
    <cellStyle name="표준 111" xfId="849"/>
    <cellStyle name="표준 111 2" xfId="850"/>
    <cellStyle name="표준 112" xfId="851"/>
    <cellStyle name="표준 112 2" xfId="852"/>
    <cellStyle name="표준 113" xfId="853"/>
    <cellStyle name="표준 113 2" xfId="854"/>
    <cellStyle name="표준 114" xfId="855"/>
    <cellStyle name="표준 114 2" xfId="856"/>
    <cellStyle name="표준 115" xfId="857"/>
    <cellStyle name="표준 115 2" xfId="858"/>
    <cellStyle name="표준 116" xfId="859"/>
    <cellStyle name="표준 116 2" xfId="860"/>
    <cellStyle name="표준 117" xfId="861"/>
    <cellStyle name="표준 117 2" xfId="862"/>
    <cellStyle name="표준 117 3" xfId="863"/>
    <cellStyle name="표준 118" xfId="864"/>
    <cellStyle name="표준 118 2" xfId="865"/>
    <cellStyle name="표준 118 3" xfId="866"/>
    <cellStyle name="표준 119" xfId="867"/>
    <cellStyle name="표준 119 2" xfId="868"/>
    <cellStyle name="표준 119 3" xfId="869"/>
    <cellStyle name="표준 12" xfId="870"/>
    <cellStyle name="표준 12 2" xfId="871"/>
    <cellStyle name="표준 12 3" xfId="872"/>
    <cellStyle name="표준 120" xfId="873"/>
    <cellStyle name="표준 120 2" xfId="874"/>
    <cellStyle name="표준 121" xfId="875"/>
    <cellStyle name="표준 121 2" xfId="876"/>
    <cellStyle name="표준 122" xfId="877"/>
    <cellStyle name="표준 122 2" xfId="878"/>
    <cellStyle name="표준 123" xfId="879"/>
    <cellStyle name="표준 123 2" xfId="880"/>
    <cellStyle name="표준 124" xfId="881"/>
    <cellStyle name="표준 124 2" xfId="882"/>
    <cellStyle name="표준 125" xfId="883"/>
    <cellStyle name="표준 125 2" xfId="884"/>
    <cellStyle name="표준 126" xfId="885"/>
    <cellStyle name="표준 126 2" xfId="886"/>
    <cellStyle name="표준 127" xfId="887"/>
    <cellStyle name="표준 127 2" xfId="888"/>
    <cellStyle name="표준 128" xfId="889"/>
    <cellStyle name="표준 128 2" xfId="890"/>
    <cellStyle name="표준 129" xfId="891"/>
    <cellStyle name="표준 129 2" xfId="892"/>
    <cellStyle name="표준 13" xfId="893"/>
    <cellStyle name="표준 13 2" xfId="894"/>
    <cellStyle name="표준 13 3" xfId="895"/>
    <cellStyle name="표준 130" xfId="896"/>
    <cellStyle name="표준 130 2" xfId="897"/>
    <cellStyle name="표준 131" xfId="898"/>
    <cellStyle name="표준 131 2" xfId="899"/>
    <cellStyle name="표준 132" xfId="900"/>
    <cellStyle name="표준 132 2" xfId="901"/>
    <cellStyle name="표준 133" xfId="902"/>
    <cellStyle name="표준 133 2" xfId="903"/>
    <cellStyle name="표준 134" xfId="904"/>
    <cellStyle name="표준 134 2" xfId="905"/>
    <cellStyle name="표준 135" xfId="906"/>
    <cellStyle name="표준 135 2" xfId="907"/>
    <cellStyle name="표준 136" xfId="908"/>
    <cellStyle name="표준 136 2" xfId="909"/>
    <cellStyle name="표준 137" xfId="910"/>
    <cellStyle name="표준 137 2" xfId="911"/>
    <cellStyle name="표준 138" xfId="912"/>
    <cellStyle name="표준 138 2" xfId="913"/>
    <cellStyle name="표준 139" xfId="914"/>
    <cellStyle name="표준 139 2" xfId="915"/>
    <cellStyle name="표준 14" xfId="916"/>
    <cellStyle name="표준 14 2" xfId="917"/>
    <cellStyle name="표준 14 3" xfId="918"/>
    <cellStyle name="표준 140" xfId="919"/>
    <cellStyle name="표준 140 2" xfId="920"/>
    <cellStyle name="표준 141" xfId="921"/>
    <cellStyle name="표준 141 2" xfId="922"/>
    <cellStyle name="표준 142" xfId="923"/>
    <cellStyle name="표준 142 2" xfId="924"/>
    <cellStyle name="표준 143" xfId="925"/>
    <cellStyle name="표준 143 2" xfId="926"/>
    <cellStyle name="표준 144" xfId="927"/>
    <cellStyle name="표준 144 2" xfId="928"/>
    <cellStyle name="표준 145" xfId="929"/>
    <cellStyle name="표준 145 2" xfId="930"/>
    <cellStyle name="표준 146" xfId="931"/>
    <cellStyle name="표준 146 2" xfId="932"/>
    <cellStyle name="표준 147" xfId="933"/>
    <cellStyle name="표준 147 2" xfId="934"/>
    <cellStyle name="표준 148" xfId="935"/>
    <cellStyle name="표준 148 2" xfId="936"/>
    <cellStyle name="표준 149" xfId="937"/>
    <cellStyle name="표준 149 2" xfId="938"/>
    <cellStyle name="표준 15" xfId="939"/>
    <cellStyle name="표준 15 2" xfId="940"/>
    <cellStyle name="표준 15 3" xfId="941"/>
    <cellStyle name="표준 150" xfId="942"/>
    <cellStyle name="표준 150 2" xfId="943"/>
    <cellStyle name="표준 151" xfId="944"/>
    <cellStyle name="표준 151 2" xfId="945"/>
    <cellStyle name="표준 152" xfId="946"/>
    <cellStyle name="표준 152 2" xfId="947"/>
    <cellStyle name="표준 153" xfId="948"/>
    <cellStyle name="표준 153 2" xfId="949"/>
    <cellStyle name="표준 154" xfId="950"/>
    <cellStyle name="표준 154 2" xfId="951"/>
    <cellStyle name="표준 155" xfId="952"/>
    <cellStyle name="표준 155 2" xfId="953"/>
    <cellStyle name="표준 156" xfId="954"/>
    <cellStyle name="표준 156 2" xfId="955"/>
    <cellStyle name="표준 157" xfId="956"/>
    <cellStyle name="표준 157 2" xfId="957"/>
    <cellStyle name="표준 158" xfId="958"/>
    <cellStyle name="표준 158 2" xfId="959"/>
    <cellStyle name="표준 159" xfId="960"/>
    <cellStyle name="표준 159 2" xfId="961"/>
    <cellStyle name="표준 16" xfId="962"/>
    <cellStyle name="표준 16 2" xfId="963"/>
    <cellStyle name="표준 16 3" xfId="964"/>
    <cellStyle name="표준 160" xfId="965"/>
    <cellStyle name="표준 160 2" xfId="966"/>
    <cellStyle name="표준 161" xfId="967"/>
    <cellStyle name="표준 161 2" xfId="968"/>
    <cellStyle name="표준 162" xfId="969"/>
    <cellStyle name="표준 162 2" xfId="970"/>
    <cellStyle name="표준 163" xfId="971"/>
    <cellStyle name="표준 163 2" xfId="972"/>
    <cellStyle name="표준 164" xfId="973"/>
    <cellStyle name="표준 164 2" xfId="974"/>
    <cellStyle name="표준 165" xfId="975"/>
    <cellStyle name="표준 165 2" xfId="976"/>
    <cellStyle name="표준 166" xfId="977"/>
    <cellStyle name="표준 166 2" xfId="978"/>
    <cellStyle name="표준 167" xfId="979"/>
    <cellStyle name="표준 167 2" xfId="980"/>
    <cellStyle name="표준 168" xfId="981"/>
    <cellStyle name="표준 168 2" xfId="982"/>
    <cellStyle name="표준 169" xfId="983"/>
    <cellStyle name="표준 169 2" xfId="984"/>
    <cellStyle name="표준 17" xfId="985"/>
    <cellStyle name="표준 17 2" xfId="986"/>
    <cellStyle name="표준 17 3" xfId="987"/>
    <cellStyle name="표준 170" xfId="988"/>
    <cellStyle name="표준 170 2" xfId="989"/>
    <cellStyle name="표준 171" xfId="990"/>
    <cellStyle name="표준 171 2" xfId="991"/>
    <cellStyle name="표준 172" xfId="992"/>
    <cellStyle name="표준 172 2" xfId="993"/>
    <cellStyle name="표준 173" xfId="994"/>
    <cellStyle name="표준 173 2" xfId="995"/>
    <cellStyle name="표준 174" xfId="996"/>
    <cellStyle name="표준 174 2" xfId="997"/>
    <cellStyle name="표준 175" xfId="998"/>
    <cellStyle name="표준 175 2" xfId="999"/>
    <cellStyle name="표준 176" xfId="1000"/>
    <cellStyle name="표준 176 2" xfId="1001"/>
    <cellStyle name="표준 177" xfId="1002"/>
    <cellStyle name="표준 177 2" xfId="1003"/>
    <cellStyle name="표준 178" xfId="1004"/>
    <cellStyle name="표준 178 2" xfId="1005"/>
    <cellStyle name="표준 179" xfId="1006"/>
    <cellStyle name="표준 179 2" xfId="1007"/>
    <cellStyle name="표준 18" xfId="1008"/>
    <cellStyle name="표준 18 2" xfId="1009"/>
    <cellStyle name="표준 18 3" xfId="1010"/>
    <cellStyle name="표준 180" xfId="1011"/>
    <cellStyle name="표준 180 2" xfId="1012"/>
    <cellStyle name="표준 181" xfId="1013"/>
    <cellStyle name="표준 181 2" xfId="1014"/>
    <cellStyle name="표준 182" xfId="1015"/>
    <cellStyle name="표준 182 2" xfId="1016"/>
    <cellStyle name="표준 183" xfId="1017"/>
    <cellStyle name="표준 183 2" xfId="1018"/>
    <cellStyle name="표준 184" xfId="1019"/>
    <cellStyle name="표준 184 2" xfId="1020"/>
    <cellStyle name="표준 185" xfId="1021"/>
    <cellStyle name="표준 185 2" xfId="1022"/>
    <cellStyle name="표준 186" xfId="1023"/>
    <cellStyle name="표준 186 2" xfId="1024"/>
    <cellStyle name="표준 187" xfId="1025"/>
    <cellStyle name="표준 187 2" xfId="1026"/>
    <cellStyle name="표준 188" xfId="1027"/>
    <cellStyle name="표준 188 2" xfId="1028"/>
    <cellStyle name="표준 189" xfId="1029"/>
    <cellStyle name="표준 189 2" xfId="1030"/>
    <cellStyle name="표준 19" xfId="1031"/>
    <cellStyle name="표준 19 2" xfId="1032"/>
    <cellStyle name="표준 19 3" xfId="1033"/>
    <cellStyle name="표준 190" xfId="1034"/>
    <cellStyle name="표준 190 2" xfId="1035"/>
    <cellStyle name="표준 191" xfId="1036"/>
    <cellStyle name="표준 191 2" xfId="1037"/>
    <cellStyle name="표준 192" xfId="1038"/>
    <cellStyle name="표준 192 2" xfId="1039"/>
    <cellStyle name="표준 193" xfId="1040"/>
    <cellStyle name="표준 193 2" xfId="1041"/>
    <cellStyle name="표준 194" xfId="1042"/>
    <cellStyle name="표준 194 2" xfId="1043"/>
    <cellStyle name="표준 195" xfId="1044"/>
    <cellStyle name="표준 195 2" xfId="1045"/>
    <cellStyle name="표준 196" xfId="1046"/>
    <cellStyle name="표준 196 2" xfId="1047"/>
    <cellStyle name="표준 197" xfId="1048"/>
    <cellStyle name="표준 197 2" xfId="1049"/>
    <cellStyle name="표준 198" xfId="1050"/>
    <cellStyle name="표준 198 2" xfId="1051"/>
    <cellStyle name="표준 199" xfId="1052"/>
    <cellStyle name="표준 199 2" xfId="1053"/>
    <cellStyle name="표준 2" xfId="233"/>
    <cellStyle name="표준 2 2" xfId="244"/>
    <cellStyle name="표준 2 2 2" xfId="1055"/>
    <cellStyle name="표준 2 2 3" xfId="1056"/>
    <cellStyle name="표준 2 2 4" xfId="1054"/>
    <cellStyle name="표준 2 2 5" xfId="1814"/>
    <cellStyle name="표준 2 3" xfId="1057"/>
    <cellStyle name="표준 2 4" xfId="1058"/>
    <cellStyle name="표준 2 5" xfId="1059"/>
    <cellStyle name="표준 2 7" xfId="238"/>
    <cellStyle name="표준 2_2007상수도통계 엑셀파일" xfId="1060"/>
    <cellStyle name="표준 20" xfId="1061"/>
    <cellStyle name="표준 20 2" xfId="1062"/>
    <cellStyle name="표준 20 2 2" xfId="1063"/>
    <cellStyle name="표준 20 2 3" xfId="1064"/>
    <cellStyle name="표준 20 3" xfId="1065"/>
    <cellStyle name="표준 20 3 2" xfId="1066"/>
    <cellStyle name="표준 20 3 3" xfId="1067"/>
    <cellStyle name="표준 20 4" xfId="1068"/>
    <cellStyle name="표준 20 4 2" xfId="1069"/>
    <cellStyle name="표준 20 4 3" xfId="1070"/>
    <cellStyle name="표준 20 5" xfId="1071"/>
    <cellStyle name="표준 20 5 2" xfId="1072"/>
    <cellStyle name="표준 20 5 3" xfId="1073"/>
    <cellStyle name="표준 20 6" xfId="1074"/>
    <cellStyle name="표준 20 7" xfId="1075"/>
    <cellStyle name="표준 20_2008 상수도통계 취합자료(1008)" xfId="1076"/>
    <cellStyle name="표준 200" xfId="1077"/>
    <cellStyle name="표준 200 2" xfId="1078"/>
    <cellStyle name="표준 201" xfId="1079"/>
    <cellStyle name="표준 201 2" xfId="1080"/>
    <cellStyle name="표준 202" xfId="1081"/>
    <cellStyle name="표준 202 2" xfId="1082"/>
    <cellStyle name="표준 203" xfId="1083"/>
    <cellStyle name="표준 203 2" xfId="1084"/>
    <cellStyle name="표준 204" xfId="1085"/>
    <cellStyle name="표준 204 2" xfId="1086"/>
    <cellStyle name="표준 205" xfId="1087"/>
    <cellStyle name="표준 205 2" xfId="1088"/>
    <cellStyle name="표준 206" xfId="1089"/>
    <cellStyle name="표준 206 2" xfId="1090"/>
    <cellStyle name="표준 207" xfId="1091"/>
    <cellStyle name="표준 207 2" xfId="1092"/>
    <cellStyle name="표준 208" xfId="1093"/>
    <cellStyle name="표준 208 2" xfId="1094"/>
    <cellStyle name="표준 209" xfId="1095"/>
    <cellStyle name="표준 209 2" xfId="1096"/>
    <cellStyle name="표준 21" xfId="1097"/>
    <cellStyle name="표준 21 2" xfId="1098"/>
    <cellStyle name="표준 21 2 2" xfId="1099"/>
    <cellStyle name="표준 21 2 3" xfId="1100"/>
    <cellStyle name="표준 21 3" xfId="1101"/>
    <cellStyle name="표준 21 3 2" xfId="1102"/>
    <cellStyle name="표준 21 3 3" xfId="1103"/>
    <cellStyle name="표준 21 4" xfId="1104"/>
    <cellStyle name="표준 21 4 2" xfId="1105"/>
    <cellStyle name="표준 21 4 3" xfId="1106"/>
    <cellStyle name="표준 21 5" xfId="1107"/>
    <cellStyle name="표준 21 5 2" xfId="1108"/>
    <cellStyle name="표준 21 5 3" xfId="1109"/>
    <cellStyle name="표준 21 6" xfId="1110"/>
    <cellStyle name="표준 21 7" xfId="1111"/>
    <cellStyle name="표준 21_2008 상수도통계 취합자료(1008)" xfId="1112"/>
    <cellStyle name="표준 210" xfId="1113"/>
    <cellStyle name="표준 210 2" xfId="1114"/>
    <cellStyle name="표준 211" xfId="1115"/>
    <cellStyle name="표준 211 2" xfId="1116"/>
    <cellStyle name="표준 212" xfId="1117"/>
    <cellStyle name="표준 212 2" xfId="1118"/>
    <cellStyle name="표준 213" xfId="1119"/>
    <cellStyle name="표준 213 2" xfId="1120"/>
    <cellStyle name="표준 214" xfId="1121"/>
    <cellStyle name="표준 214 2" xfId="1122"/>
    <cellStyle name="표준 215" xfId="1123"/>
    <cellStyle name="표준 215 2" xfId="1124"/>
    <cellStyle name="표준 216" xfId="1125"/>
    <cellStyle name="표준 216 2" xfId="1126"/>
    <cellStyle name="표준 217" xfId="1127"/>
    <cellStyle name="표준 217 2" xfId="1128"/>
    <cellStyle name="표준 218" xfId="1129"/>
    <cellStyle name="표준 218 2" xfId="1130"/>
    <cellStyle name="표준 219" xfId="1131"/>
    <cellStyle name="표준 219 2" xfId="1132"/>
    <cellStyle name="표준 22" xfId="1133"/>
    <cellStyle name="표준 22 2" xfId="1134"/>
    <cellStyle name="표준 22 2 2" xfId="1135"/>
    <cellStyle name="표준 22 2 3" xfId="1136"/>
    <cellStyle name="표준 22 3" xfId="1137"/>
    <cellStyle name="표준 22 3 2" xfId="1138"/>
    <cellStyle name="표준 22 3 3" xfId="1139"/>
    <cellStyle name="표준 22 4" xfId="1140"/>
    <cellStyle name="표준 22 4 2" xfId="1141"/>
    <cellStyle name="표준 22 4 3" xfId="1142"/>
    <cellStyle name="표준 22 5" xfId="1143"/>
    <cellStyle name="표준 22 5 2" xfId="1144"/>
    <cellStyle name="표준 22 5 3" xfId="1145"/>
    <cellStyle name="표준 22 6" xfId="1146"/>
    <cellStyle name="표준 22 7" xfId="1147"/>
    <cellStyle name="표준 22_2008 상수도통계 취합자료(1008)" xfId="1148"/>
    <cellStyle name="표준 220" xfId="1149"/>
    <cellStyle name="표준 220 2" xfId="1150"/>
    <cellStyle name="표준 221" xfId="1151"/>
    <cellStyle name="표준 221 2" xfId="1152"/>
    <cellStyle name="표준 222" xfId="1153"/>
    <cellStyle name="표준 222 2" xfId="1154"/>
    <cellStyle name="표준 223" xfId="1155"/>
    <cellStyle name="표준 223 2" xfId="1156"/>
    <cellStyle name="표준 224" xfId="1157"/>
    <cellStyle name="표준 224 2" xfId="1158"/>
    <cellStyle name="표준 225" xfId="1159"/>
    <cellStyle name="표준 225 2" xfId="1160"/>
    <cellStyle name="표준 226" xfId="1161"/>
    <cellStyle name="표준 226 2" xfId="1162"/>
    <cellStyle name="표준 227" xfId="1163"/>
    <cellStyle name="표준 227 2" xfId="1164"/>
    <cellStyle name="표준 228" xfId="1165"/>
    <cellStyle name="표준 228 2" xfId="1166"/>
    <cellStyle name="표준 229" xfId="1167"/>
    <cellStyle name="표준 229 2" xfId="1168"/>
    <cellStyle name="표준 23" xfId="1169"/>
    <cellStyle name="표준 23 2" xfId="1170"/>
    <cellStyle name="표준 23 3" xfId="1171"/>
    <cellStyle name="표준 230" xfId="1172"/>
    <cellStyle name="표준 230 2" xfId="1173"/>
    <cellStyle name="표준 231" xfId="1174"/>
    <cellStyle name="표준 231 2" xfId="1175"/>
    <cellStyle name="표준 232" xfId="1176"/>
    <cellStyle name="표준 232 2" xfId="1177"/>
    <cellStyle name="표준 233" xfId="1178"/>
    <cellStyle name="표준 233 2" xfId="1179"/>
    <cellStyle name="표준 234" xfId="1180"/>
    <cellStyle name="표준 234 2" xfId="1181"/>
    <cellStyle name="표준 235" xfId="1182"/>
    <cellStyle name="표준 235 2" xfId="1183"/>
    <cellStyle name="표준 236" xfId="1184"/>
    <cellStyle name="표준 236 2" xfId="1185"/>
    <cellStyle name="표준 237" xfId="1186"/>
    <cellStyle name="표준 237 2" xfId="1187"/>
    <cellStyle name="표준 238" xfId="1188"/>
    <cellStyle name="표준 238 2" xfId="1189"/>
    <cellStyle name="표준 239" xfId="1190"/>
    <cellStyle name="표준 239 2" xfId="1191"/>
    <cellStyle name="표준 24" xfId="1192"/>
    <cellStyle name="표준 24 2" xfId="1193"/>
    <cellStyle name="표준 24 3" xfId="1194"/>
    <cellStyle name="표준 240" xfId="1195"/>
    <cellStyle name="표준 240 2" xfId="1196"/>
    <cellStyle name="표준 241" xfId="1197"/>
    <cellStyle name="표준 241 2" xfId="1198"/>
    <cellStyle name="표준 242" xfId="1199"/>
    <cellStyle name="표준 242 2" xfId="1200"/>
    <cellStyle name="표준 243" xfId="1201"/>
    <cellStyle name="표준 243 2" xfId="1202"/>
    <cellStyle name="표준 244" xfId="1203"/>
    <cellStyle name="표준 244 2" xfId="1204"/>
    <cellStyle name="표준 245" xfId="1205"/>
    <cellStyle name="표준 245 2" xfId="1206"/>
    <cellStyle name="표준 246" xfId="1207"/>
    <cellStyle name="표준 246 2" xfId="1208"/>
    <cellStyle name="표준 247" xfId="1209"/>
    <cellStyle name="표준 247 2" xfId="1210"/>
    <cellStyle name="표준 248" xfId="1211"/>
    <cellStyle name="표준 248 2" xfId="1212"/>
    <cellStyle name="표준 249" xfId="1213"/>
    <cellStyle name="표준 249 2" xfId="1214"/>
    <cellStyle name="표준 25" xfId="1215"/>
    <cellStyle name="표준 25 2" xfId="1216"/>
    <cellStyle name="표준 25 3" xfId="1217"/>
    <cellStyle name="표준 250" xfId="1218"/>
    <cellStyle name="표준 250 2" xfId="1219"/>
    <cellStyle name="표준 251" xfId="1220"/>
    <cellStyle name="표준 251 2" xfId="1221"/>
    <cellStyle name="표준 252" xfId="1222"/>
    <cellStyle name="표준 252 2" xfId="1223"/>
    <cellStyle name="표준 253" xfId="1224"/>
    <cellStyle name="표준 253 2" xfId="1225"/>
    <cellStyle name="표준 254" xfId="1226"/>
    <cellStyle name="표준 254 2" xfId="1227"/>
    <cellStyle name="표준 255" xfId="1228"/>
    <cellStyle name="표준 255 2" xfId="1229"/>
    <cellStyle name="표준 256" xfId="1230"/>
    <cellStyle name="표준 257" xfId="1231"/>
    <cellStyle name="표준 258" xfId="1232"/>
    <cellStyle name="표준 259" xfId="1233"/>
    <cellStyle name="표준 26" xfId="1234"/>
    <cellStyle name="표준 26 2" xfId="1235"/>
    <cellStyle name="표준 26 3" xfId="1236"/>
    <cellStyle name="표준 260" xfId="1237"/>
    <cellStyle name="표준 261" xfId="1238"/>
    <cellStyle name="표준 262" xfId="1239"/>
    <cellStyle name="표준 263" xfId="1240"/>
    <cellStyle name="표준 264" xfId="1241"/>
    <cellStyle name="표준 265" xfId="1242"/>
    <cellStyle name="표준 266" xfId="1243"/>
    <cellStyle name="표준 267" xfId="1244"/>
    <cellStyle name="표준 268" xfId="1245"/>
    <cellStyle name="표준 269" xfId="1246"/>
    <cellStyle name="표준 27" xfId="1247"/>
    <cellStyle name="표준 27 2" xfId="1248"/>
    <cellStyle name="표준 27 3" xfId="1249"/>
    <cellStyle name="표준 270" xfId="1250"/>
    <cellStyle name="표준 271" xfId="1251"/>
    <cellStyle name="표준 272" xfId="1252"/>
    <cellStyle name="표준 273" xfId="1253"/>
    <cellStyle name="표준 274" xfId="1254"/>
    <cellStyle name="표준 275" xfId="1255"/>
    <cellStyle name="표준 276" xfId="1256"/>
    <cellStyle name="표준 277" xfId="1257"/>
    <cellStyle name="표준 278" xfId="1258"/>
    <cellStyle name="표준 279" xfId="1259"/>
    <cellStyle name="표준 28" xfId="1260"/>
    <cellStyle name="표준 28 2" xfId="1261"/>
    <cellStyle name="표준 28 3" xfId="1262"/>
    <cellStyle name="표준 280" xfId="1263"/>
    <cellStyle name="표준 281" xfId="1264"/>
    <cellStyle name="표준 282" xfId="1265"/>
    <cellStyle name="표준 283" xfId="1266"/>
    <cellStyle name="표준 284" xfId="1267"/>
    <cellStyle name="표준 285" xfId="1268"/>
    <cellStyle name="표준 286" xfId="1269"/>
    <cellStyle name="표준 287" xfId="1270"/>
    <cellStyle name="표준 288" xfId="1271"/>
    <cellStyle name="표준 289" xfId="1272"/>
    <cellStyle name="표준 29" xfId="1273"/>
    <cellStyle name="표준 29 2" xfId="1274"/>
    <cellStyle name="표준 29 3" xfId="1275"/>
    <cellStyle name="표준 290" xfId="1276"/>
    <cellStyle name="표준 291" xfId="1277"/>
    <cellStyle name="표준 292" xfId="1278"/>
    <cellStyle name="표준 293" xfId="1279"/>
    <cellStyle name="표준 294" xfId="1280"/>
    <cellStyle name="표준 295" xfId="1281"/>
    <cellStyle name="표준 296" xfId="1282"/>
    <cellStyle name="표준 297" xfId="1283"/>
    <cellStyle name="표준 298" xfId="1284"/>
    <cellStyle name="표준 299" xfId="1285"/>
    <cellStyle name="표준 3" xfId="239"/>
    <cellStyle name="표준 3 2" xfId="240"/>
    <cellStyle name="표준 3 3" xfId="1286"/>
    <cellStyle name="표준 3 4" xfId="1287"/>
    <cellStyle name="표준 30" xfId="1288"/>
    <cellStyle name="표준 30 2" xfId="1289"/>
    <cellStyle name="표준 30 3" xfId="1290"/>
    <cellStyle name="표준 300" xfId="1291"/>
    <cellStyle name="표준 301" xfId="1292"/>
    <cellStyle name="표준 302" xfId="1293"/>
    <cellStyle name="표준 303" xfId="1294"/>
    <cellStyle name="표준 304" xfId="1295"/>
    <cellStyle name="표준 305" xfId="1296"/>
    <cellStyle name="표준 306" xfId="1297"/>
    <cellStyle name="표준 307" xfId="1298"/>
    <cellStyle name="표준 308" xfId="1299"/>
    <cellStyle name="표준 309" xfId="1300"/>
    <cellStyle name="표준 31" xfId="1301"/>
    <cellStyle name="표준 31 2" xfId="1302"/>
    <cellStyle name="표준 31 3" xfId="1303"/>
    <cellStyle name="표준 310" xfId="1304"/>
    <cellStyle name="표준 311" xfId="1305"/>
    <cellStyle name="표준 312" xfId="1306"/>
    <cellStyle name="표준 313" xfId="1307"/>
    <cellStyle name="표준 314" xfId="1308"/>
    <cellStyle name="표준 315" xfId="1309"/>
    <cellStyle name="표준 316" xfId="1310"/>
    <cellStyle name="표준 317" xfId="1311"/>
    <cellStyle name="표준 318" xfId="1312"/>
    <cellStyle name="표준 319" xfId="1313"/>
    <cellStyle name="표준 32" xfId="1314"/>
    <cellStyle name="표준 32 2" xfId="1315"/>
    <cellStyle name="표준 32 3" xfId="1316"/>
    <cellStyle name="표준 320" xfId="1317"/>
    <cellStyle name="표준 321" xfId="1318"/>
    <cellStyle name="표준 322" xfId="1319"/>
    <cellStyle name="표준 323" xfId="1320"/>
    <cellStyle name="표준 324" xfId="1321"/>
    <cellStyle name="표준 325" xfId="1322"/>
    <cellStyle name="표준 326" xfId="1323"/>
    <cellStyle name="표준 327" xfId="1324"/>
    <cellStyle name="표준 328" xfId="1325"/>
    <cellStyle name="표준 329" xfId="1326"/>
    <cellStyle name="표준 33" xfId="1327"/>
    <cellStyle name="표준 33 2" xfId="1328"/>
    <cellStyle name="표준 33 3" xfId="1329"/>
    <cellStyle name="표준 330" xfId="1330"/>
    <cellStyle name="표준 331" xfId="1331"/>
    <cellStyle name="표준 332" xfId="1332"/>
    <cellStyle name="표준 333" xfId="1333"/>
    <cellStyle name="표준 334" xfId="1334"/>
    <cellStyle name="표준 335" xfId="1335"/>
    <cellStyle name="표준 336" xfId="1336"/>
    <cellStyle name="표준 337" xfId="1337"/>
    <cellStyle name="표준 338" xfId="1338"/>
    <cellStyle name="표준 339" xfId="1339"/>
    <cellStyle name="표준 34" xfId="1340"/>
    <cellStyle name="표준 34 2" xfId="1341"/>
    <cellStyle name="표준 34 3" xfId="1342"/>
    <cellStyle name="표준 340" xfId="1343"/>
    <cellStyle name="표준 341" xfId="1344"/>
    <cellStyle name="표준 342" xfId="1345"/>
    <cellStyle name="표준 343" xfId="1346"/>
    <cellStyle name="표준 344" xfId="1347"/>
    <cellStyle name="표준 345" xfId="1348"/>
    <cellStyle name="표준 346" xfId="1349"/>
    <cellStyle name="표준 35" xfId="1350"/>
    <cellStyle name="표준 35 2" xfId="1351"/>
    <cellStyle name="표준 35 3" xfId="1352"/>
    <cellStyle name="표준 36" xfId="1353"/>
    <cellStyle name="표준 36 2" xfId="1354"/>
    <cellStyle name="표준 36 3" xfId="1355"/>
    <cellStyle name="표준 37" xfId="1356"/>
    <cellStyle name="표준 37 2" xfId="1357"/>
    <cellStyle name="표준 37 3" xfId="1358"/>
    <cellStyle name="표준 38" xfId="1359"/>
    <cellStyle name="표준 38 2" xfId="1360"/>
    <cellStyle name="표준 38 2 2" xfId="1361"/>
    <cellStyle name="표준 38 2 3" xfId="1362"/>
    <cellStyle name="표준 38 3" xfId="1363"/>
    <cellStyle name="표준 38 3 2" xfId="1364"/>
    <cellStyle name="표준 38 3 3" xfId="1365"/>
    <cellStyle name="표준 38 4" xfId="1366"/>
    <cellStyle name="표준 38 4 2" xfId="1367"/>
    <cellStyle name="표준 38 4 3" xfId="1368"/>
    <cellStyle name="표준 38 5" xfId="1369"/>
    <cellStyle name="표준 38 6" xfId="1370"/>
    <cellStyle name="표준 38_2008 상수도통계 취합자료(1008)" xfId="1371"/>
    <cellStyle name="표준 39" xfId="1372"/>
    <cellStyle name="표준 39 2" xfId="1373"/>
    <cellStyle name="표준 39 2 2" xfId="1374"/>
    <cellStyle name="표준 39 2 3" xfId="1375"/>
    <cellStyle name="표준 39 3" xfId="1376"/>
    <cellStyle name="표준 39 3 2" xfId="1377"/>
    <cellStyle name="표준 39 3 3" xfId="1378"/>
    <cellStyle name="표준 39 4" xfId="1379"/>
    <cellStyle name="표준 39 4 2" xfId="1380"/>
    <cellStyle name="표준 39 4 3" xfId="1381"/>
    <cellStyle name="표준 39 5" xfId="1382"/>
    <cellStyle name="표준 39 6" xfId="1383"/>
    <cellStyle name="표준 39_2008 상수도통계 취합자료(1008)" xfId="1384"/>
    <cellStyle name="표준 4" xfId="242"/>
    <cellStyle name="표준 4 2" xfId="1386"/>
    <cellStyle name="표준 4 3" xfId="1387"/>
    <cellStyle name="표준 4 4" xfId="1385"/>
    <cellStyle name="표준 4 5" xfId="1812"/>
    <cellStyle name="표준 40" xfId="1388"/>
    <cellStyle name="표준 40 2" xfId="1389"/>
    <cellStyle name="표준 40 2 2" xfId="1390"/>
    <cellStyle name="표준 40 2 3" xfId="1391"/>
    <cellStyle name="표준 40 3" xfId="1392"/>
    <cellStyle name="표준 40 3 2" xfId="1393"/>
    <cellStyle name="표준 40 3 3" xfId="1394"/>
    <cellStyle name="표준 40 4" xfId="1395"/>
    <cellStyle name="표준 40 4 2" xfId="1396"/>
    <cellStyle name="표준 40 4 3" xfId="1397"/>
    <cellStyle name="표준 40 5" xfId="1398"/>
    <cellStyle name="표준 40 6" xfId="1399"/>
    <cellStyle name="표준 40_2008 상수도통계 취합자료(1008)" xfId="1400"/>
    <cellStyle name="표준 41" xfId="1401"/>
    <cellStyle name="표준 41 2" xfId="1402"/>
    <cellStyle name="표준 41 2 2" xfId="1403"/>
    <cellStyle name="표준 41 2 3" xfId="1404"/>
    <cellStyle name="표준 41 3" xfId="1405"/>
    <cellStyle name="표준 41 3 2" xfId="1406"/>
    <cellStyle name="표준 41 3 3" xfId="1407"/>
    <cellStyle name="표준 41 4" xfId="1408"/>
    <cellStyle name="표준 41 4 2" xfId="1409"/>
    <cellStyle name="표준 41 4 3" xfId="1410"/>
    <cellStyle name="표준 41 5" xfId="1411"/>
    <cellStyle name="표준 41 6" xfId="1412"/>
    <cellStyle name="표준 41_2008 상수도통계 취합자료(1008)" xfId="1413"/>
    <cellStyle name="표준 42" xfId="1414"/>
    <cellStyle name="표준 42 2" xfId="1415"/>
    <cellStyle name="표준 42 2 2" xfId="1416"/>
    <cellStyle name="표준 42 2 3" xfId="1417"/>
    <cellStyle name="표준 42 3" xfId="1418"/>
    <cellStyle name="표준 42 3 2" xfId="1419"/>
    <cellStyle name="표준 42 3 3" xfId="1420"/>
    <cellStyle name="표준 42 4" xfId="1421"/>
    <cellStyle name="표준 42 4 2" xfId="1422"/>
    <cellStyle name="표준 42 4 3" xfId="1423"/>
    <cellStyle name="표준 42 5" xfId="1424"/>
    <cellStyle name="표준 42 6" xfId="1425"/>
    <cellStyle name="표준 42_2008 상수도통계 취합자료(1008)" xfId="1426"/>
    <cellStyle name="표준 43" xfId="1427"/>
    <cellStyle name="표준 43 2" xfId="1428"/>
    <cellStyle name="표준 43 3" xfId="1429"/>
    <cellStyle name="표준 44" xfId="1430"/>
    <cellStyle name="표준 44 2" xfId="1431"/>
    <cellStyle name="표준 44 2 2" xfId="1432"/>
    <cellStyle name="표준 44 2 3" xfId="1433"/>
    <cellStyle name="표준 44 3" xfId="1434"/>
    <cellStyle name="표준 44 3 2" xfId="1435"/>
    <cellStyle name="표준 44 3 3" xfId="1436"/>
    <cellStyle name="표준 44 4" xfId="1437"/>
    <cellStyle name="표준 44 4 2" xfId="1438"/>
    <cellStyle name="표준 44 4 3" xfId="1439"/>
    <cellStyle name="표준 44 5" xfId="1440"/>
    <cellStyle name="표준 44 6" xfId="1441"/>
    <cellStyle name="표준 44_2008 상수도통계 취합자료(1008)" xfId="1442"/>
    <cellStyle name="표준 45" xfId="1443"/>
    <cellStyle name="표준 45 2" xfId="1444"/>
    <cellStyle name="표준 45 2 2" xfId="1445"/>
    <cellStyle name="표준 45 2 3" xfId="1446"/>
    <cellStyle name="표준 45 3" xfId="1447"/>
    <cellStyle name="표준 45 3 2" xfId="1448"/>
    <cellStyle name="표준 45 3 3" xfId="1449"/>
    <cellStyle name="표준 45 4" xfId="1450"/>
    <cellStyle name="표준 45 4 2" xfId="1451"/>
    <cellStyle name="표준 45 4 3" xfId="1452"/>
    <cellStyle name="표준 45 5" xfId="1453"/>
    <cellStyle name="표준 45 6" xfId="1454"/>
    <cellStyle name="표준 45_2008 상수도통계 취합자료(1008)" xfId="1455"/>
    <cellStyle name="표준 46" xfId="1456"/>
    <cellStyle name="표준 46 2" xfId="1457"/>
    <cellStyle name="표준 46 2 2" xfId="1458"/>
    <cellStyle name="표준 46 2 3" xfId="1459"/>
    <cellStyle name="표준 46 3" xfId="1460"/>
    <cellStyle name="표준 46 3 2" xfId="1461"/>
    <cellStyle name="표준 46 3 3" xfId="1462"/>
    <cellStyle name="표준 46 4" xfId="1463"/>
    <cellStyle name="표준 46 4 2" xfId="1464"/>
    <cellStyle name="표준 46 4 3" xfId="1465"/>
    <cellStyle name="표준 46 5" xfId="1466"/>
    <cellStyle name="표준 46 6" xfId="1467"/>
    <cellStyle name="표준 46_2008 상수도통계 취합자료(1008)" xfId="1468"/>
    <cellStyle name="표준 47" xfId="1469"/>
    <cellStyle name="표준 47 2" xfId="1470"/>
    <cellStyle name="표준 47 2 2" xfId="1471"/>
    <cellStyle name="표준 47 2 3" xfId="1472"/>
    <cellStyle name="표준 47 3" xfId="1473"/>
    <cellStyle name="표준 47 3 2" xfId="1474"/>
    <cellStyle name="표준 47 3 3" xfId="1475"/>
    <cellStyle name="표준 47 4" xfId="1476"/>
    <cellStyle name="표준 47 4 2" xfId="1477"/>
    <cellStyle name="표준 47 4 3" xfId="1478"/>
    <cellStyle name="표준 47 5" xfId="1479"/>
    <cellStyle name="표준 47 6" xfId="1480"/>
    <cellStyle name="표준 47_2008 상수도통계 취합자료(1008)" xfId="1481"/>
    <cellStyle name="표준 48" xfId="1482"/>
    <cellStyle name="표준 48 2" xfId="1483"/>
    <cellStyle name="표준 48 2 2" xfId="1484"/>
    <cellStyle name="표준 48 2 3" xfId="1485"/>
    <cellStyle name="표준 48 3" xfId="1486"/>
    <cellStyle name="표준 48 3 2" xfId="1487"/>
    <cellStyle name="표준 48 3 3" xfId="1488"/>
    <cellStyle name="표준 48 4" xfId="1489"/>
    <cellStyle name="표준 48 4 2" xfId="1490"/>
    <cellStyle name="표준 48 4 3" xfId="1491"/>
    <cellStyle name="표준 48 5" xfId="1492"/>
    <cellStyle name="표준 48 6" xfId="1493"/>
    <cellStyle name="표준 48_2008 상수도통계 취합자료(1008)" xfId="1494"/>
    <cellStyle name="표준 49" xfId="1495"/>
    <cellStyle name="표준 49 2" xfId="1496"/>
    <cellStyle name="표준 49 2 2" xfId="1497"/>
    <cellStyle name="표준 49 2 3" xfId="1498"/>
    <cellStyle name="표준 49 3" xfId="1499"/>
    <cellStyle name="표준 49 3 2" xfId="1500"/>
    <cellStyle name="표준 49 3 3" xfId="1501"/>
    <cellStyle name="표준 49 4" xfId="1502"/>
    <cellStyle name="표준 49 4 2" xfId="1503"/>
    <cellStyle name="표준 49 4 3" xfId="1504"/>
    <cellStyle name="표준 49 5" xfId="1505"/>
    <cellStyle name="표준 49 6" xfId="1506"/>
    <cellStyle name="표준 49_2008 상수도통계 취합자료(1008)" xfId="1507"/>
    <cellStyle name="표준 5" xfId="243"/>
    <cellStyle name="표준 5 2" xfId="1509"/>
    <cellStyle name="표준 5 3" xfId="1510"/>
    <cellStyle name="표준 5 4" xfId="1508"/>
    <cellStyle name="표준 5 5" xfId="1813"/>
    <cellStyle name="표준 5 5 2" xfId="1982"/>
    <cellStyle name="표준 5 6" xfId="1893"/>
    <cellStyle name="표준 50" xfId="1511"/>
    <cellStyle name="표준 50 2" xfId="1512"/>
    <cellStyle name="표준 50 2 2" xfId="1513"/>
    <cellStyle name="표준 50 2 3" xfId="1514"/>
    <cellStyle name="표준 50 3" xfId="1515"/>
    <cellStyle name="표준 50 3 2" xfId="1516"/>
    <cellStyle name="표준 50 3 3" xfId="1517"/>
    <cellStyle name="표준 50 4" xfId="1518"/>
    <cellStyle name="표준 50 4 2" xfId="1519"/>
    <cellStyle name="표준 50 4 3" xfId="1520"/>
    <cellStyle name="표준 50 5" xfId="1521"/>
    <cellStyle name="표준 50 6" xfId="1522"/>
    <cellStyle name="표준 50_2008 상수도통계 취합자료(1008)" xfId="1523"/>
    <cellStyle name="표준 51" xfId="1524"/>
    <cellStyle name="표준 51 2" xfId="1525"/>
    <cellStyle name="표준 51 2 2" xfId="1526"/>
    <cellStyle name="표준 51 2 3" xfId="1527"/>
    <cellStyle name="표준 51 3" xfId="1528"/>
    <cellStyle name="표준 51 3 2" xfId="1529"/>
    <cellStyle name="표준 51 3 3" xfId="1530"/>
    <cellStyle name="표준 51 4" xfId="1531"/>
    <cellStyle name="표준 51 4 2" xfId="1532"/>
    <cellStyle name="표준 51 4 3" xfId="1533"/>
    <cellStyle name="표준 51 5" xfId="1534"/>
    <cellStyle name="표준 51 6" xfId="1535"/>
    <cellStyle name="표준 51_2008 상수도통계 취합자료(1008)" xfId="1536"/>
    <cellStyle name="표준 52" xfId="1537"/>
    <cellStyle name="표준 52 2" xfId="1538"/>
    <cellStyle name="표준 52 2 2" xfId="1539"/>
    <cellStyle name="표준 52 2 3" xfId="1540"/>
    <cellStyle name="표준 52 3" xfId="1541"/>
    <cellStyle name="표준 52 3 2" xfId="1542"/>
    <cellStyle name="표준 52 3 3" xfId="1543"/>
    <cellStyle name="표준 52 4" xfId="1544"/>
    <cellStyle name="표준 52 4 2" xfId="1545"/>
    <cellStyle name="표준 52 4 3" xfId="1546"/>
    <cellStyle name="표준 52 5" xfId="1547"/>
    <cellStyle name="표준 52 6" xfId="1548"/>
    <cellStyle name="표준 52_2008 상수도통계 취합자료(1008)" xfId="1549"/>
    <cellStyle name="표준 53" xfId="1550"/>
    <cellStyle name="표준 53 2" xfId="1551"/>
    <cellStyle name="표준 53 2 2" xfId="1552"/>
    <cellStyle name="표준 53 2 3" xfId="1553"/>
    <cellStyle name="표준 53 3" xfId="1554"/>
    <cellStyle name="표준 53 3 2" xfId="1555"/>
    <cellStyle name="표준 53 3 3" xfId="1556"/>
    <cellStyle name="표준 53 4" xfId="1557"/>
    <cellStyle name="표준 53 4 2" xfId="1558"/>
    <cellStyle name="표준 53 4 3" xfId="1559"/>
    <cellStyle name="표준 53 5" xfId="1560"/>
    <cellStyle name="표준 53 6" xfId="1561"/>
    <cellStyle name="표준 53_2008 상수도통계 취합자료(1008)" xfId="1562"/>
    <cellStyle name="표준 54" xfId="1563"/>
    <cellStyle name="표준 54 2" xfId="1564"/>
    <cellStyle name="표준 54 2 2" xfId="1565"/>
    <cellStyle name="표준 54 2 3" xfId="1566"/>
    <cellStyle name="표준 54 3" xfId="1567"/>
    <cellStyle name="표준 54 3 2" xfId="1568"/>
    <cellStyle name="표준 54 3 3" xfId="1569"/>
    <cellStyle name="표준 54 4" xfId="1570"/>
    <cellStyle name="표준 54 4 2" xfId="1571"/>
    <cellStyle name="표준 54 4 3" xfId="1572"/>
    <cellStyle name="표준 54 5" xfId="1573"/>
    <cellStyle name="표준 54 6" xfId="1574"/>
    <cellStyle name="표준 54_2008 상수도통계 취합자료(1008)" xfId="1575"/>
    <cellStyle name="표준 55" xfId="1576"/>
    <cellStyle name="표준 55 2" xfId="1577"/>
    <cellStyle name="표준 55 2 2" xfId="1578"/>
    <cellStyle name="표준 55 2 3" xfId="1579"/>
    <cellStyle name="표준 55 3" xfId="1580"/>
    <cellStyle name="표준 55 3 2" xfId="1581"/>
    <cellStyle name="표준 55 3 3" xfId="1582"/>
    <cellStyle name="표준 55 4" xfId="1583"/>
    <cellStyle name="표준 55 4 2" xfId="1584"/>
    <cellStyle name="표준 55 4 3" xfId="1585"/>
    <cellStyle name="표준 55 5" xfId="1586"/>
    <cellStyle name="표준 55 6" xfId="1587"/>
    <cellStyle name="표준 55_2008 상수도통계 취합자료(1008)" xfId="1588"/>
    <cellStyle name="표준 56" xfId="1589"/>
    <cellStyle name="표준 56 2" xfId="1590"/>
    <cellStyle name="표준 56 2 2" xfId="1591"/>
    <cellStyle name="표준 56 2 3" xfId="1592"/>
    <cellStyle name="표준 56 3" xfId="1593"/>
    <cellStyle name="표준 56 3 2" xfId="1594"/>
    <cellStyle name="표준 56 3 3" xfId="1595"/>
    <cellStyle name="표준 56 4" xfId="1596"/>
    <cellStyle name="표준 56 4 2" xfId="1597"/>
    <cellStyle name="표준 56 4 3" xfId="1598"/>
    <cellStyle name="표준 56 5" xfId="1599"/>
    <cellStyle name="표준 56 6" xfId="1600"/>
    <cellStyle name="표준 56_2008 상수도통계 취합자료(1008)" xfId="1601"/>
    <cellStyle name="표준 57" xfId="1602"/>
    <cellStyle name="표준 57 2" xfId="1603"/>
    <cellStyle name="표준 57 2 2" xfId="1604"/>
    <cellStyle name="표준 57 2 3" xfId="1605"/>
    <cellStyle name="표준 57 3" xfId="1606"/>
    <cellStyle name="표준 57 3 2" xfId="1607"/>
    <cellStyle name="표준 57 3 3" xfId="1608"/>
    <cellStyle name="표준 57 4" xfId="1609"/>
    <cellStyle name="표준 57 4 2" xfId="1610"/>
    <cellStyle name="표준 57 4 3" xfId="1611"/>
    <cellStyle name="표준 57 5" xfId="1612"/>
    <cellStyle name="표준 57 6" xfId="1613"/>
    <cellStyle name="표준 57_2008 상수도통계 취합자료(1008)" xfId="1614"/>
    <cellStyle name="표준 58" xfId="1615"/>
    <cellStyle name="표준 58 2" xfId="1616"/>
    <cellStyle name="표준 58 2 2" xfId="1617"/>
    <cellStyle name="표준 58 2 3" xfId="1618"/>
    <cellStyle name="표준 58 3" xfId="1619"/>
    <cellStyle name="표준 58 3 2" xfId="1620"/>
    <cellStyle name="표준 58 3 3" xfId="1621"/>
    <cellStyle name="표준 58 4" xfId="1622"/>
    <cellStyle name="표준 58 4 2" xfId="1623"/>
    <cellStyle name="표준 58 4 3" xfId="1624"/>
    <cellStyle name="표준 58 5" xfId="1625"/>
    <cellStyle name="표준 58 6" xfId="1626"/>
    <cellStyle name="표준 58_2008 상수도통계 취합자료(1008)" xfId="1627"/>
    <cellStyle name="표준 59" xfId="1628"/>
    <cellStyle name="표준 59 2" xfId="1629"/>
    <cellStyle name="표준 59 2 2" xfId="1630"/>
    <cellStyle name="표준 59 2 3" xfId="1631"/>
    <cellStyle name="표준 59 3" xfId="1632"/>
    <cellStyle name="표준 59 3 2" xfId="1633"/>
    <cellStyle name="표준 59 3 3" xfId="1634"/>
    <cellStyle name="표준 59 4" xfId="1635"/>
    <cellStyle name="표준 59 4 2" xfId="1636"/>
    <cellStyle name="표준 59 4 3" xfId="1637"/>
    <cellStyle name="표준 59 5" xfId="1638"/>
    <cellStyle name="표준 59 6" xfId="1639"/>
    <cellStyle name="표준 59_2008 상수도통계 취합자료(1008)" xfId="1640"/>
    <cellStyle name="표준 6" xfId="245"/>
    <cellStyle name="표준 6 2" xfId="1642"/>
    <cellStyle name="표준 6 3" xfId="1643"/>
    <cellStyle name="표준 6 4" xfId="1641"/>
    <cellStyle name="표준 6 5" xfId="1815"/>
    <cellStyle name="표준 6 5 2" xfId="1983"/>
    <cellStyle name="표준 6 6" xfId="1894"/>
    <cellStyle name="표준 60" xfId="1644"/>
    <cellStyle name="표준 60 2" xfId="1645"/>
    <cellStyle name="표준 60 2 2" xfId="1646"/>
    <cellStyle name="표준 60 2 3" xfId="1647"/>
    <cellStyle name="표준 60 3" xfId="1648"/>
    <cellStyle name="표준 60 3 2" xfId="1649"/>
    <cellStyle name="표준 60 3 3" xfId="1650"/>
    <cellStyle name="표준 60 4" xfId="1651"/>
    <cellStyle name="표준 60 4 2" xfId="1652"/>
    <cellStyle name="표준 60 4 3" xfId="1653"/>
    <cellStyle name="표준 60 5" xfId="1654"/>
    <cellStyle name="표준 60 6" xfId="1655"/>
    <cellStyle name="표준 60_2008 상수도통계 취합자료(1008)" xfId="1656"/>
    <cellStyle name="표준 61" xfId="1657"/>
    <cellStyle name="표준 61 2" xfId="1658"/>
    <cellStyle name="표준 61 2 2" xfId="1659"/>
    <cellStyle name="표준 61 2 3" xfId="1660"/>
    <cellStyle name="표준 61 3" xfId="1661"/>
    <cellStyle name="표준 61 3 2" xfId="1662"/>
    <cellStyle name="표준 61 3 3" xfId="1663"/>
    <cellStyle name="표준 61 4" xfId="1664"/>
    <cellStyle name="표준 61 4 2" xfId="1665"/>
    <cellStyle name="표준 61 4 3" xfId="1666"/>
    <cellStyle name="표준 61 5" xfId="1667"/>
    <cellStyle name="표준 61 6" xfId="1668"/>
    <cellStyle name="표준 61_2008 상수도통계 취합자료(1008)" xfId="1669"/>
    <cellStyle name="표준 62" xfId="1670"/>
    <cellStyle name="표준 62 2" xfId="1671"/>
    <cellStyle name="표준 62 3" xfId="1672"/>
    <cellStyle name="표준 63" xfId="1673"/>
    <cellStyle name="표준 63 2" xfId="1674"/>
    <cellStyle name="표준 63 3" xfId="1675"/>
    <cellStyle name="표준 64" xfId="1676"/>
    <cellStyle name="표준 64 2" xfId="1677"/>
    <cellStyle name="표준 64 3" xfId="1678"/>
    <cellStyle name="표준 65" xfId="1679"/>
    <cellStyle name="표준 65 2" xfId="1680"/>
    <cellStyle name="표준 65 3" xfId="1681"/>
    <cellStyle name="표준 66" xfId="1682"/>
    <cellStyle name="표준 66 2" xfId="1683"/>
    <cellStyle name="표준 66 3" xfId="1684"/>
    <cellStyle name="표준 67" xfId="1685"/>
    <cellStyle name="표준 67 2" xfId="1686"/>
    <cellStyle name="표준 67 3" xfId="1687"/>
    <cellStyle name="표준 68" xfId="1688"/>
    <cellStyle name="표준 68 2" xfId="1689"/>
    <cellStyle name="표준 68 3" xfId="1690"/>
    <cellStyle name="표준 69" xfId="1691"/>
    <cellStyle name="표준 69 2" xfId="1692"/>
    <cellStyle name="표준 69 3" xfId="1693"/>
    <cellStyle name="표준 7" xfId="1694"/>
    <cellStyle name="표준 7 2" xfId="1695"/>
    <cellStyle name="표준 7 3" xfId="1696"/>
    <cellStyle name="표준 70" xfId="1697"/>
    <cellStyle name="표준 70 2" xfId="1698"/>
    <cellStyle name="표준 70 3" xfId="1699"/>
    <cellStyle name="표준 71" xfId="1700"/>
    <cellStyle name="표준 71 2" xfId="1701"/>
    <cellStyle name="표준 71 3" xfId="1702"/>
    <cellStyle name="표준 72" xfId="1703"/>
    <cellStyle name="표준 72 2" xfId="1704"/>
    <cellStyle name="표준 72 3" xfId="1705"/>
    <cellStyle name="표준 73" xfId="1706"/>
    <cellStyle name="표준 73 2" xfId="1707"/>
    <cellStyle name="표준 73 3" xfId="1708"/>
    <cellStyle name="표준 74" xfId="1709"/>
    <cellStyle name="표준 74 2" xfId="1710"/>
    <cellStyle name="표준 74 3" xfId="1711"/>
    <cellStyle name="표준 75" xfId="1712"/>
    <cellStyle name="표준 75 2" xfId="1713"/>
    <cellStyle name="표준 75 3" xfId="1714"/>
    <cellStyle name="표준 76" xfId="1715"/>
    <cellStyle name="표준 76 2" xfId="1716"/>
    <cellStyle name="표준 76 3" xfId="1717"/>
    <cellStyle name="표준 77" xfId="1718"/>
    <cellStyle name="표준 77 2" xfId="1719"/>
    <cellStyle name="표준 77 3" xfId="1720"/>
    <cellStyle name="표준 78" xfId="1721"/>
    <cellStyle name="표준 78 2" xfId="1722"/>
    <cellStyle name="표준 78 3" xfId="1723"/>
    <cellStyle name="표준 79" xfId="1724"/>
    <cellStyle name="표준 79 2" xfId="1725"/>
    <cellStyle name="표준 79 3" xfId="1726"/>
    <cellStyle name="표준 8" xfId="1727"/>
    <cellStyle name="표준 8 2" xfId="1728"/>
    <cellStyle name="표준 8 3" xfId="1729"/>
    <cellStyle name="표준 80" xfId="1730"/>
    <cellStyle name="표준 80 2" xfId="1731"/>
    <cellStyle name="표준 80 3" xfId="1732"/>
    <cellStyle name="표준 81" xfId="1733"/>
    <cellStyle name="표준 81 2" xfId="1734"/>
    <cellStyle name="표준 81 3" xfId="1735"/>
    <cellStyle name="표준 82" xfId="1736"/>
    <cellStyle name="표준 82 2" xfId="1737"/>
    <cellStyle name="표준 82 3" xfId="1738"/>
    <cellStyle name="표준 83" xfId="1739"/>
    <cellStyle name="표준 83 2" xfId="1740"/>
    <cellStyle name="표준 83 3" xfId="1741"/>
    <cellStyle name="표준 84" xfId="1742"/>
    <cellStyle name="표준 84 2" xfId="1743"/>
    <cellStyle name="표준 84 3" xfId="1744"/>
    <cellStyle name="표준 85" xfId="1745"/>
    <cellStyle name="표준 85 2" xfId="1746"/>
    <cellStyle name="표준 85 3" xfId="1747"/>
    <cellStyle name="표준 86" xfId="1748"/>
    <cellStyle name="표준 86 2" xfId="1749"/>
    <cellStyle name="표준 86 3" xfId="1750"/>
    <cellStyle name="표준 87" xfId="1751"/>
    <cellStyle name="표준 87 2" xfId="1752"/>
    <cellStyle name="표준 87 3" xfId="1753"/>
    <cellStyle name="표준 88" xfId="1754"/>
    <cellStyle name="표준 88 2" xfId="1755"/>
    <cellStyle name="표준 88 3" xfId="1756"/>
    <cellStyle name="표준 89" xfId="1757"/>
    <cellStyle name="표준 89 2" xfId="1758"/>
    <cellStyle name="표준 89 3" xfId="1759"/>
    <cellStyle name="표준 9" xfId="1760"/>
    <cellStyle name="표준 9 2" xfId="1761"/>
    <cellStyle name="표준 9 3" xfId="1762"/>
    <cellStyle name="표준 90" xfId="1763"/>
    <cellStyle name="표준 90 2" xfId="1764"/>
    <cellStyle name="표준 90 3" xfId="1765"/>
    <cellStyle name="표준 91" xfId="1766"/>
    <cellStyle name="표준 91 2" xfId="1767"/>
    <cellStyle name="표준 91 3" xfId="1768"/>
    <cellStyle name="표준 92" xfId="1769"/>
    <cellStyle name="표준 92 2" xfId="1770"/>
    <cellStyle name="표준 92 3" xfId="1771"/>
    <cellStyle name="표준 93" xfId="1772"/>
    <cellStyle name="표준 93 2" xfId="1773"/>
    <cellStyle name="표준 94" xfId="1774"/>
    <cellStyle name="표준 94 2" xfId="1775"/>
    <cellStyle name="표준 95" xfId="1776"/>
    <cellStyle name="표준 95 2" xfId="1777"/>
    <cellStyle name="표준 96" xfId="1778"/>
    <cellStyle name="표준 96 2" xfId="1779"/>
    <cellStyle name="표준 96 3" xfId="1780"/>
    <cellStyle name="표준 97" xfId="1781"/>
    <cellStyle name="표준 97 2" xfId="1782"/>
    <cellStyle name="표준 98" xfId="1783"/>
    <cellStyle name="표준 98 2" xfId="1784"/>
    <cellStyle name="표준 98 3" xfId="1785"/>
    <cellStyle name="표준 99" xfId="1786"/>
    <cellStyle name="표준 99 2" xfId="1787"/>
    <cellStyle name="표준 99 3" xfId="1788"/>
    <cellStyle name="표준_12. 보건및사회보장" xfId="234"/>
    <cellStyle name="표준_43-12보건" xfId="1799"/>
    <cellStyle name="표준_48-12 보건 및 사회보장" xfId="235"/>
    <cellStyle name="표준_50-12 보건 및 사회보장" xfId="2179"/>
    <cellStyle name="표준_Book1" xfId="236"/>
    <cellStyle name="표준_농업용기구및기계보유 " xfId="2180"/>
    <cellStyle name="표준_맥류" xfId="237"/>
    <cellStyle name="표준_통계연보(1)" xfId="253"/>
    <cellStyle name="하이퍼링크 2" xfId="1789"/>
    <cellStyle name="합산" xfId="1790"/>
    <cellStyle name="합산 2" xfId="1791"/>
    <cellStyle name="화폐기호" xfId="1792"/>
    <cellStyle name="화폐기호0" xfId="17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56"/>
  <sheetViews>
    <sheetView view="pageBreakPreview" zoomScaleNormal="100" zoomScaleSheetLayoutView="100" workbookViewId="0">
      <pane xSplit="1" ySplit="6" topLeftCell="B7" activePane="bottomRight" state="frozen"/>
      <selection activeCell="D7" sqref="D7"/>
      <selection pane="topRight" activeCell="D7" sqref="D7"/>
      <selection pane="bottomLeft" activeCell="D7" sqref="D7"/>
      <selection pane="bottomRight" activeCell="N32" sqref="N32"/>
    </sheetView>
  </sheetViews>
  <sheetFormatPr defaultRowHeight="12"/>
  <cols>
    <col min="1" max="1" width="7.75" style="107" customWidth="1"/>
    <col min="2" max="13" width="7.25" style="115" customWidth="1"/>
    <col min="14" max="14" width="7.25" style="107" customWidth="1"/>
    <col min="15" max="17" width="7.25" style="116" customWidth="1"/>
    <col min="18" max="18" width="7.25" style="107" customWidth="1"/>
    <col min="19" max="21" width="7.25" style="113" customWidth="1"/>
    <col min="22" max="22" width="7.25" style="107" customWidth="1"/>
    <col min="23" max="26" width="7.25" style="113" customWidth="1"/>
    <col min="27" max="27" width="7.75" style="76" customWidth="1"/>
    <col min="28" max="16384" width="9" style="76"/>
  </cols>
  <sheetData>
    <row r="1" spans="1:42" s="60" customFormat="1" ht="24.75" customHeight="1">
      <c r="A1" s="55" t="s">
        <v>831</v>
      </c>
      <c r="B1" s="56"/>
      <c r="C1" s="56"/>
      <c r="D1" s="56"/>
      <c r="E1" s="56"/>
      <c r="F1" s="56"/>
      <c r="G1" s="56"/>
      <c r="H1" s="56"/>
      <c r="I1" s="56"/>
      <c r="J1" s="56"/>
      <c r="K1" s="55"/>
      <c r="L1" s="56"/>
      <c r="M1" s="55"/>
      <c r="N1" s="57" t="s">
        <v>15</v>
      </c>
      <c r="O1" s="55"/>
      <c r="P1" s="57"/>
      <c r="Q1" s="57"/>
      <c r="R1" s="55"/>
      <c r="S1" s="58"/>
      <c r="T1" s="58"/>
      <c r="U1" s="58"/>
      <c r="V1" s="55"/>
      <c r="W1" s="58"/>
      <c r="X1" s="58"/>
      <c r="Y1" s="58"/>
      <c r="Z1" s="58"/>
      <c r="AA1" s="59"/>
    </row>
    <row r="2" spans="1:42" s="65" customFormat="1" ht="26.25" customHeight="1" thickBot="1">
      <c r="A2" s="61" t="s">
        <v>117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1"/>
      <c r="O2" s="63"/>
      <c r="P2" s="63"/>
      <c r="Q2" s="63"/>
      <c r="R2" s="61"/>
      <c r="S2" s="62"/>
      <c r="T2" s="62"/>
      <c r="U2" s="62"/>
      <c r="V2" s="61"/>
      <c r="W2" s="62"/>
      <c r="X2" s="62"/>
      <c r="Y2" s="62"/>
      <c r="Z2" s="64"/>
      <c r="AA2" s="64" t="s">
        <v>118</v>
      </c>
    </row>
    <row r="3" spans="1:42" ht="16.5" customHeight="1" thickTop="1">
      <c r="A3" s="1542" t="s">
        <v>48</v>
      </c>
      <c r="B3" s="66" t="s">
        <v>1065</v>
      </c>
      <c r="C3" s="67"/>
      <c r="D3" s="68" t="s">
        <v>245</v>
      </c>
      <c r="E3" s="67"/>
      <c r="F3" s="68" t="s">
        <v>1066</v>
      </c>
      <c r="G3" s="67"/>
      <c r="H3" s="68" t="s">
        <v>49</v>
      </c>
      <c r="I3" s="67"/>
      <c r="J3" s="1545" t="s">
        <v>1067</v>
      </c>
      <c r="K3" s="1546"/>
      <c r="L3" s="1545" t="s">
        <v>1069</v>
      </c>
      <c r="M3" s="1546"/>
      <c r="N3" s="69" t="s">
        <v>335</v>
      </c>
      <c r="O3" s="69"/>
      <c r="P3" s="70" t="s">
        <v>336</v>
      </c>
      <c r="Q3" s="71"/>
      <c r="R3" s="72" t="s">
        <v>50</v>
      </c>
      <c r="S3" s="73"/>
      <c r="T3" s="72" t="s">
        <v>51</v>
      </c>
      <c r="U3" s="74"/>
      <c r="V3" s="72" t="s">
        <v>52</v>
      </c>
      <c r="W3" s="73"/>
      <c r="X3" s="73" t="s">
        <v>53</v>
      </c>
      <c r="Y3" s="73" t="s">
        <v>246</v>
      </c>
      <c r="Z3" s="75" t="s">
        <v>247</v>
      </c>
      <c r="AA3" s="1547" t="s">
        <v>674</v>
      </c>
    </row>
    <row r="4" spans="1:42" ht="15.95" customHeight="1">
      <c r="A4" s="1543"/>
      <c r="B4" s="77" t="s">
        <v>248</v>
      </c>
      <c r="C4" s="78"/>
      <c r="D4" s="79" t="s">
        <v>675</v>
      </c>
      <c r="E4" s="78"/>
      <c r="F4" s="79" t="s">
        <v>676</v>
      </c>
      <c r="G4" s="78"/>
      <c r="H4" s="79" t="s">
        <v>677</v>
      </c>
      <c r="I4" s="78"/>
      <c r="J4" s="1550" t="s">
        <v>678</v>
      </c>
      <c r="K4" s="1551"/>
      <c r="L4" s="1552" t="s">
        <v>1068</v>
      </c>
      <c r="M4" s="1553"/>
      <c r="N4" s="80" t="s">
        <v>679</v>
      </c>
      <c r="O4" s="80"/>
      <c r="P4" s="81" t="s">
        <v>680</v>
      </c>
      <c r="Q4" s="82"/>
      <c r="R4" s="79" t="s">
        <v>681</v>
      </c>
      <c r="S4" s="78"/>
      <c r="T4" s="79" t="s">
        <v>682</v>
      </c>
      <c r="U4" s="78"/>
      <c r="V4" s="79" t="s">
        <v>681</v>
      </c>
      <c r="W4" s="78"/>
      <c r="X4" s="73" t="s">
        <v>249</v>
      </c>
      <c r="Y4" s="83"/>
      <c r="Z4" s="84" t="s">
        <v>683</v>
      </c>
      <c r="AA4" s="1548"/>
    </row>
    <row r="5" spans="1:42" ht="15.95" customHeight="1">
      <c r="A5" s="1543"/>
      <c r="B5" s="86" t="s">
        <v>250</v>
      </c>
      <c r="C5" s="67" t="s">
        <v>251</v>
      </c>
      <c r="D5" s="67" t="s">
        <v>250</v>
      </c>
      <c r="E5" s="86" t="s">
        <v>251</v>
      </c>
      <c r="F5" s="86" t="s">
        <v>250</v>
      </c>
      <c r="G5" s="86" t="s">
        <v>251</v>
      </c>
      <c r="H5" s="67" t="s">
        <v>250</v>
      </c>
      <c r="I5" s="67" t="s">
        <v>251</v>
      </c>
      <c r="J5" s="67" t="s">
        <v>250</v>
      </c>
      <c r="K5" s="87" t="s">
        <v>251</v>
      </c>
      <c r="L5" s="67" t="s">
        <v>250</v>
      </c>
      <c r="M5" s="88" t="s">
        <v>251</v>
      </c>
      <c r="N5" s="73" t="s">
        <v>250</v>
      </c>
      <c r="O5" s="72" t="s">
        <v>251</v>
      </c>
      <c r="P5" s="89" t="s">
        <v>250</v>
      </c>
      <c r="Q5" s="73" t="s">
        <v>251</v>
      </c>
      <c r="R5" s="73" t="s">
        <v>250</v>
      </c>
      <c r="S5" s="73" t="s">
        <v>251</v>
      </c>
      <c r="T5" s="73" t="s">
        <v>250</v>
      </c>
      <c r="U5" s="73" t="s">
        <v>251</v>
      </c>
      <c r="V5" s="73" t="s">
        <v>250</v>
      </c>
      <c r="W5" s="73" t="s">
        <v>251</v>
      </c>
      <c r="X5" s="73" t="s">
        <v>684</v>
      </c>
      <c r="Y5" s="73" t="s">
        <v>252</v>
      </c>
      <c r="Z5" s="84" t="s">
        <v>685</v>
      </c>
      <c r="AA5" s="1548"/>
    </row>
    <row r="6" spans="1:42" ht="15.95" customHeight="1">
      <c r="A6" s="1544"/>
      <c r="B6" s="90" t="s">
        <v>686</v>
      </c>
      <c r="C6" s="78" t="s">
        <v>687</v>
      </c>
      <c r="D6" s="90" t="s">
        <v>686</v>
      </c>
      <c r="E6" s="78" t="s">
        <v>687</v>
      </c>
      <c r="F6" s="90" t="s">
        <v>686</v>
      </c>
      <c r="G6" s="78" t="s">
        <v>687</v>
      </c>
      <c r="H6" s="90" t="s">
        <v>686</v>
      </c>
      <c r="I6" s="78" t="s">
        <v>687</v>
      </c>
      <c r="J6" s="90" t="s">
        <v>686</v>
      </c>
      <c r="K6" s="79" t="s">
        <v>687</v>
      </c>
      <c r="L6" s="90" t="s">
        <v>686</v>
      </c>
      <c r="M6" s="79" t="s">
        <v>687</v>
      </c>
      <c r="N6" s="78" t="s">
        <v>686</v>
      </c>
      <c r="O6" s="78" t="s">
        <v>687</v>
      </c>
      <c r="P6" s="90" t="s">
        <v>686</v>
      </c>
      <c r="Q6" s="78" t="s">
        <v>687</v>
      </c>
      <c r="R6" s="90" t="s">
        <v>686</v>
      </c>
      <c r="S6" s="78" t="s">
        <v>687</v>
      </c>
      <c r="T6" s="90" t="s">
        <v>686</v>
      </c>
      <c r="U6" s="78" t="s">
        <v>687</v>
      </c>
      <c r="V6" s="90" t="s">
        <v>686</v>
      </c>
      <c r="W6" s="78" t="s">
        <v>687</v>
      </c>
      <c r="X6" s="78" t="s">
        <v>688</v>
      </c>
      <c r="Y6" s="78" t="s">
        <v>253</v>
      </c>
      <c r="Z6" s="77" t="s">
        <v>689</v>
      </c>
      <c r="AA6" s="1549"/>
    </row>
    <row r="7" spans="1:42" ht="6" customHeight="1">
      <c r="A7" s="117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118"/>
    </row>
    <row r="8" spans="1:42" ht="26.25" customHeight="1">
      <c r="A8" s="91">
        <v>2011</v>
      </c>
      <c r="B8" s="92">
        <v>76</v>
      </c>
      <c r="C8" s="92">
        <v>1739</v>
      </c>
      <c r="D8" s="93">
        <v>0</v>
      </c>
      <c r="E8" s="93">
        <v>0</v>
      </c>
      <c r="F8" s="94">
        <v>2</v>
      </c>
      <c r="G8" s="94">
        <v>282</v>
      </c>
      <c r="H8" s="94">
        <v>34</v>
      </c>
      <c r="I8" s="94">
        <v>170</v>
      </c>
      <c r="J8" s="94">
        <v>1</v>
      </c>
      <c r="K8" s="94">
        <v>270</v>
      </c>
      <c r="L8" s="94">
        <v>7</v>
      </c>
      <c r="M8" s="94">
        <v>1017</v>
      </c>
      <c r="N8" s="94">
        <v>18</v>
      </c>
      <c r="O8" s="95">
        <v>0</v>
      </c>
      <c r="P8" s="93">
        <v>0</v>
      </c>
      <c r="Q8" s="95">
        <v>0</v>
      </c>
      <c r="R8" s="96">
        <v>14</v>
      </c>
      <c r="S8" s="95">
        <v>0</v>
      </c>
      <c r="T8" s="95">
        <v>0</v>
      </c>
      <c r="U8" s="95">
        <v>0</v>
      </c>
      <c r="V8" s="95">
        <v>0</v>
      </c>
      <c r="W8" s="95">
        <v>0</v>
      </c>
      <c r="X8" s="95">
        <v>0</v>
      </c>
      <c r="Y8" s="96">
        <v>1</v>
      </c>
      <c r="Z8" s="95">
        <v>0</v>
      </c>
      <c r="AA8" s="97">
        <v>2011</v>
      </c>
    </row>
    <row r="9" spans="1:42" ht="26.25" customHeight="1">
      <c r="A9" s="91">
        <v>2012</v>
      </c>
      <c r="B9" s="92">
        <v>77</v>
      </c>
      <c r="C9" s="92">
        <v>2215</v>
      </c>
      <c r="D9" s="93">
        <v>0</v>
      </c>
      <c r="E9" s="93">
        <v>0</v>
      </c>
      <c r="F9" s="94">
        <v>2</v>
      </c>
      <c r="G9" s="94">
        <v>295</v>
      </c>
      <c r="H9" s="94">
        <v>34</v>
      </c>
      <c r="I9" s="94">
        <v>168</v>
      </c>
      <c r="J9" s="94">
        <v>1</v>
      </c>
      <c r="K9" s="94">
        <v>270</v>
      </c>
      <c r="L9" s="94">
        <v>8</v>
      </c>
      <c r="M9" s="94">
        <v>1482</v>
      </c>
      <c r="N9" s="94">
        <v>19</v>
      </c>
      <c r="O9" s="95">
        <v>0</v>
      </c>
      <c r="P9" s="93">
        <v>0</v>
      </c>
      <c r="Q9" s="95">
        <v>0</v>
      </c>
      <c r="R9" s="96">
        <v>13</v>
      </c>
      <c r="S9" s="95">
        <v>0</v>
      </c>
      <c r="T9" s="95">
        <v>0</v>
      </c>
      <c r="U9" s="95">
        <v>0</v>
      </c>
      <c r="V9" s="95">
        <v>0</v>
      </c>
      <c r="W9" s="95">
        <v>0</v>
      </c>
      <c r="X9" s="95">
        <v>0</v>
      </c>
      <c r="Y9" s="96">
        <v>1</v>
      </c>
      <c r="Z9" s="95">
        <v>0</v>
      </c>
      <c r="AA9" s="97">
        <v>2012</v>
      </c>
    </row>
    <row r="10" spans="1:42" ht="26.25" customHeight="1">
      <c r="A10" s="91">
        <v>2103</v>
      </c>
      <c r="B10" s="92">
        <v>81</v>
      </c>
      <c r="C10" s="92">
        <v>2207</v>
      </c>
      <c r="D10" s="93"/>
      <c r="E10" s="93"/>
      <c r="F10" s="94">
        <v>2</v>
      </c>
      <c r="G10" s="94">
        <v>289</v>
      </c>
      <c r="H10" s="94">
        <v>37</v>
      </c>
      <c r="I10" s="94">
        <v>166</v>
      </c>
      <c r="J10" s="94">
        <v>1</v>
      </c>
      <c r="K10" s="94">
        <v>270</v>
      </c>
      <c r="L10" s="94">
        <v>8</v>
      </c>
      <c r="M10" s="94">
        <v>1482</v>
      </c>
      <c r="N10" s="94">
        <v>20</v>
      </c>
      <c r="O10" s="95">
        <v>0</v>
      </c>
      <c r="P10" s="93">
        <v>0</v>
      </c>
      <c r="Q10" s="95">
        <v>0</v>
      </c>
      <c r="R10" s="96">
        <v>13</v>
      </c>
      <c r="S10" s="95">
        <v>0</v>
      </c>
      <c r="T10" s="93">
        <v>0</v>
      </c>
      <c r="U10" s="95">
        <v>0</v>
      </c>
      <c r="V10" s="95">
        <v>0</v>
      </c>
      <c r="W10" s="93">
        <v>0</v>
      </c>
      <c r="X10" s="95">
        <v>0</v>
      </c>
      <c r="Y10" s="96">
        <v>1</v>
      </c>
      <c r="Z10" s="95">
        <v>0</v>
      </c>
      <c r="AA10" s="97">
        <v>2013</v>
      </c>
    </row>
    <row r="11" spans="1:42" s="100" customFormat="1" ht="26.25" customHeight="1">
      <c r="A11" s="949">
        <v>2014</v>
      </c>
      <c r="B11" s="92">
        <v>84</v>
      </c>
      <c r="C11" s="92">
        <v>2190</v>
      </c>
      <c r="D11" s="93">
        <v>0</v>
      </c>
      <c r="E11" s="93">
        <v>0</v>
      </c>
      <c r="F11" s="94">
        <v>2</v>
      </c>
      <c r="G11" s="94">
        <v>284</v>
      </c>
      <c r="H11" s="94">
        <v>38</v>
      </c>
      <c r="I11" s="94">
        <v>190</v>
      </c>
      <c r="J11" s="94">
        <v>1</v>
      </c>
      <c r="K11" s="94">
        <v>270</v>
      </c>
      <c r="L11" s="94">
        <v>8</v>
      </c>
      <c r="M11" s="94">
        <v>1446</v>
      </c>
      <c r="N11" s="94">
        <v>20</v>
      </c>
      <c r="O11" s="95">
        <v>0</v>
      </c>
      <c r="P11" s="93">
        <v>0</v>
      </c>
      <c r="Q11" s="95">
        <v>0</v>
      </c>
      <c r="R11" s="96">
        <v>15</v>
      </c>
      <c r="S11" s="95">
        <v>0</v>
      </c>
      <c r="T11" s="93">
        <v>0</v>
      </c>
      <c r="U11" s="95">
        <v>0</v>
      </c>
      <c r="V11" s="95">
        <v>0</v>
      </c>
      <c r="W11" s="93">
        <v>0</v>
      </c>
      <c r="X11" s="95">
        <v>0</v>
      </c>
      <c r="Y11" s="96">
        <v>1</v>
      </c>
      <c r="Z11" s="95">
        <v>0</v>
      </c>
      <c r="AA11" s="97">
        <v>2014</v>
      </c>
    </row>
    <row r="12" spans="1:42" s="969" customFormat="1" ht="26.25" customHeight="1">
      <c r="A12" s="949">
        <v>2015</v>
      </c>
      <c r="B12" s="92">
        <v>90</v>
      </c>
      <c r="C12" s="92">
        <v>2463</v>
      </c>
      <c r="D12" s="93">
        <v>0</v>
      </c>
      <c r="E12" s="93">
        <v>0</v>
      </c>
      <c r="F12" s="94">
        <v>1</v>
      </c>
      <c r="G12" s="94">
        <v>185</v>
      </c>
      <c r="H12" s="94">
        <v>38</v>
      </c>
      <c r="I12" s="94">
        <v>203</v>
      </c>
      <c r="J12" s="94">
        <v>1</v>
      </c>
      <c r="K12" s="94">
        <v>285</v>
      </c>
      <c r="L12" s="94">
        <v>9</v>
      </c>
      <c r="M12" s="94">
        <v>1790</v>
      </c>
      <c r="N12" s="94">
        <v>25</v>
      </c>
      <c r="O12" s="95">
        <v>0</v>
      </c>
      <c r="P12" s="95">
        <v>0</v>
      </c>
      <c r="Q12" s="95">
        <v>0</v>
      </c>
      <c r="R12" s="94">
        <v>16</v>
      </c>
      <c r="S12" s="95">
        <v>0</v>
      </c>
      <c r="T12" s="95">
        <v>0</v>
      </c>
      <c r="U12" s="95">
        <v>0</v>
      </c>
      <c r="V12" s="95">
        <v>0</v>
      </c>
      <c r="W12" s="93">
        <v>0</v>
      </c>
      <c r="X12" s="95">
        <v>0</v>
      </c>
      <c r="Y12" s="96">
        <v>1</v>
      </c>
      <c r="Z12" s="95">
        <v>0</v>
      </c>
      <c r="AA12" s="1344">
        <v>2015</v>
      </c>
    </row>
    <row r="13" spans="1:42" s="1408" customFormat="1" ht="26.25" customHeight="1">
      <c r="A13" s="98">
        <v>2016</v>
      </c>
      <c r="B13" s="1409">
        <v>91</v>
      </c>
      <c r="C13" s="1409">
        <v>2675</v>
      </c>
      <c r="D13" s="993">
        <v>0</v>
      </c>
      <c r="E13" s="993">
        <v>0</v>
      </c>
      <c r="F13" s="1410">
        <v>1</v>
      </c>
      <c r="G13" s="1410">
        <v>185</v>
      </c>
      <c r="H13" s="1410">
        <v>39</v>
      </c>
      <c r="I13" s="1410">
        <v>182</v>
      </c>
      <c r="J13" s="1410">
        <v>1</v>
      </c>
      <c r="K13" s="1410">
        <v>285</v>
      </c>
      <c r="L13" s="1410">
        <v>10</v>
      </c>
      <c r="M13" s="1410">
        <v>2023</v>
      </c>
      <c r="N13" s="1410">
        <v>25</v>
      </c>
      <c r="O13" s="1411">
        <v>0</v>
      </c>
      <c r="P13" s="1411">
        <v>0</v>
      </c>
      <c r="Q13" s="1411">
        <v>0</v>
      </c>
      <c r="R13" s="1410">
        <v>15</v>
      </c>
      <c r="S13" s="1411">
        <v>0</v>
      </c>
      <c r="T13" s="1411">
        <v>0</v>
      </c>
      <c r="U13" s="1411">
        <v>0</v>
      </c>
      <c r="V13" s="1411">
        <v>0</v>
      </c>
      <c r="W13" s="993">
        <v>0</v>
      </c>
      <c r="X13" s="1411">
        <v>0</v>
      </c>
      <c r="Y13" s="1412">
        <v>1</v>
      </c>
      <c r="Z13" s="1411">
        <v>0</v>
      </c>
      <c r="AA13" s="1413">
        <v>2016</v>
      </c>
    </row>
    <row r="14" spans="1:42" ht="4.5" customHeight="1">
      <c r="A14" s="101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/>
      <c r="P14" s="104"/>
      <c r="Q14" s="104"/>
      <c r="R14" s="105"/>
      <c r="S14" s="102"/>
      <c r="T14" s="102"/>
      <c r="U14" s="102"/>
      <c r="V14" s="105"/>
      <c r="W14" s="102"/>
      <c r="X14" s="102"/>
      <c r="Y14" s="102"/>
      <c r="Z14" s="102"/>
      <c r="AA14" s="106"/>
    </row>
    <row r="15" spans="1:42" ht="15" customHeight="1">
      <c r="A15" s="107" t="s">
        <v>1039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  <c r="Y15" s="110"/>
      <c r="Z15" s="110"/>
      <c r="AA15" s="110" t="s">
        <v>1295</v>
      </c>
      <c r="AB15" s="111"/>
      <c r="AC15" s="111"/>
      <c r="AD15" s="111"/>
      <c r="AE15" s="110"/>
      <c r="AF15" s="110"/>
      <c r="AG15" s="112"/>
      <c r="AH15" s="112"/>
      <c r="AI15" s="112"/>
      <c r="AJ15" s="112"/>
      <c r="AK15" s="112"/>
      <c r="AL15" s="112"/>
      <c r="AM15" s="112"/>
      <c r="AN15" s="112"/>
      <c r="AO15" s="112"/>
      <c r="AP15" s="113"/>
    </row>
    <row r="16" spans="1:42" ht="15" customHeight="1">
      <c r="A16" s="107" t="s">
        <v>1070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10"/>
      <c r="O16" s="114"/>
      <c r="P16" s="111"/>
      <c r="Q16" s="111"/>
      <c r="R16" s="110"/>
      <c r="S16" s="112"/>
      <c r="T16" s="112"/>
      <c r="U16" s="112"/>
      <c r="V16" s="110"/>
      <c r="W16" s="112"/>
      <c r="X16" s="112"/>
      <c r="Y16" s="112"/>
      <c r="Z16" s="112"/>
    </row>
    <row r="17" spans="4:26">
      <c r="D17" s="108"/>
      <c r="E17" s="108"/>
      <c r="F17" s="108"/>
      <c r="G17" s="108"/>
      <c r="H17" s="108"/>
      <c r="I17" s="108"/>
      <c r="P17" s="111"/>
      <c r="Q17" s="111"/>
      <c r="R17" s="110"/>
      <c r="S17" s="112"/>
      <c r="T17" s="112"/>
      <c r="U17" s="112"/>
      <c r="V17" s="110"/>
      <c r="W17" s="112"/>
      <c r="X17" s="112"/>
      <c r="Y17" s="112"/>
      <c r="Z17" s="112"/>
    </row>
    <row r="18" spans="4:26">
      <c r="D18" s="108"/>
      <c r="E18" s="108"/>
      <c r="F18" s="108"/>
      <c r="G18" s="108"/>
      <c r="H18" s="108"/>
      <c r="I18" s="108"/>
      <c r="P18" s="111"/>
      <c r="Q18" s="111"/>
      <c r="R18" s="110"/>
      <c r="S18" s="112"/>
      <c r="T18" s="112"/>
      <c r="U18" s="112"/>
      <c r="V18" s="110"/>
      <c r="W18" s="112"/>
      <c r="X18" s="112"/>
      <c r="Y18" s="112"/>
      <c r="Z18" s="112"/>
    </row>
    <row r="19" spans="4:26">
      <c r="D19" s="108"/>
      <c r="E19" s="108"/>
      <c r="F19" s="108"/>
      <c r="G19" s="108"/>
      <c r="H19" s="108"/>
      <c r="I19" s="108"/>
      <c r="O19" s="116" t="s">
        <v>381</v>
      </c>
      <c r="P19" s="111"/>
      <c r="Q19" s="111"/>
      <c r="R19" s="110"/>
      <c r="S19" s="112"/>
      <c r="T19" s="112"/>
      <c r="U19" s="112"/>
      <c r="V19" s="110"/>
      <c r="W19" s="112"/>
      <c r="X19" s="112"/>
      <c r="Y19" s="112"/>
      <c r="Z19" s="112"/>
    </row>
    <row r="20" spans="4:26">
      <c r="D20" s="108"/>
      <c r="E20" s="108"/>
      <c r="F20" s="108"/>
      <c r="G20" s="108"/>
      <c r="H20" s="108"/>
      <c r="I20" s="108"/>
      <c r="P20" s="111"/>
      <c r="Q20" s="111"/>
      <c r="R20" s="110"/>
      <c r="S20" s="112"/>
      <c r="T20" s="112"/>
      <c r="U20" s="112"/>
      <c r="V20" s="110"/>
      <c r="W20" s="112"/>
      <c r="X20" s="112"/>
      <c r="Y20" s="112"/>
      <c r="Z20" s="112"/>
    </row>
    <row r="21" spans="4:26">
      <c r="D21" s="108"/>
      <c r="E21" s="108"/>
      <c r="F21" s="108"/>
      <c r="G21" s="108"/>
      <c r="H21" s="108"/>
      <c r="I21" s="108"/>
      <c r="P21" s="111"/>
      <c r="Q21" s="111"/>
      <c r="R21" s="110"/>
      <c r="S21" s="112"/>
      <c r="T21" s="112"/>
      <c r="U21" s="112"/>
      <c r="V21" s="110"/>
      <c r="W21" s="112"/>
      <c r="X21" s="112"/>
      <c r="Y21" s="112"/>
      <c r="Z21" s="112"/>
    </row>
    <row r="22" spans="4:26">
      <c r="D22" s="108"/>
      <c r="E22" s="108"/>
      <c r="F22" s="108"/>
      <c r="G22" s="108"/>
      <c r="H22" s="108"/>
      <c r="I22" s="108"/>
      <c r="P22" s="111"/>
      <c r="Q22" s="111"/>
      <c r="R22" s="110"/>
      <c r="S22" s="112"/>
      <c r="T22" s="112"/>
      <c r="U22" s="112"/>
      <c r="V22" s="110"/>
      <c r="W22" s="112"/>
      <c r="X22" s="112"/>
      <c r="Y22" s="112"/>
      <c r="Z22" s="112"/>
    </row>
    <row r="23" spans="4:26">
      <c r="D23" s="108"/>
      <c r="E23" s="108"/>
      <c r="F23" s="108"/>
      <c r="G23" s="108"/>
      <c r="H23" s="108"/>
      <c r="I23" s="108"/>
      <c r="P23" s="111"/>
      <c r="Q23" s="111"/>
      <c r="R23" s="110"/>
      <c r="S23" s="112"/>
      <c r="T23" s="112"/>
      <c r="U23" s="112"/>
      <c r="V23" s="110"/>
      <c r="W23" s="112"/>
      <c r="X23" s="112"/>
      <c r="Y23" s="112"/>
      <c r="Z23" s="112"/>
    </row>
    <row r="24" spans="4:26">
      <c r="D24" s="108"/>
      <c r="E24" s="108"/>
      <c r="F24" s="108"/>
      <c r="G24" s="108"/>
      <c r="H24" s="108"/>
      <c r="I24" s="108"/>
      <c r="P24" s="111"/>
      <c r="Q24" s="111"/>
      <c r="R24" s="110"/>
      <c r="S24" s="112"/>
      <c r="T24" s="112"/>
      <c r="U24" s="112"/>
      <c r="V24" s="110"/>
      <c r="W24" s="112"/>
      <c r="X24" s="112"/>
      <c r="Y24" s="112"/>
      <c r="Z24" s="112"/>
    </row>
    <row r="25" spans="4:26">
      <c r="D25" s="108"/>
      <c r="E25" s="108"/>
      <c r="F25" s="108"/>
      <c r="G25" s="108"/>
      <c r="H25" s="108"/>
      <c r="I25" s="108"/>
      <c r="P25" s="111"/>
      <c r="Q25" s="111"/>
      <c r="R25" s="110"/>
      <c r="S25" s="112"/>
      <c r="T25" s="112"/>
      <c r="U25" s="112"/>
      <c r="V25" s="110"/>
      <c r="W25" s="112"/>
      <c r="X25" s="112"/>
      <c r="Y25" s="112"/>
      <c r="Z25" s="112"/>
    </row>
    <row r="26" spans="4:26">
      <c r="D26" s="108"/>
      <c r="E26" s="108"/>
      <c r="F26" s="108"/>
      <c r="G26" s="108"/>
      <c r="H26" s="108"/>
      <c r="I26" s="108"/>
      <c r="P26" s="111"/>
      <c r="Q26" s="111"/>
      <c r="R26" s="110"/>
      <c r="S26" s="112"/>
      <c r="T26" s="112"/>
      <c r="U26" s="112"/>
      <c r="V26" s="110"/>
      <c r="W26" s="112"/>
      <c r="X26" s="112"/>
      <c r="Y26" s="112"/>
      <c r="Z26" s="112"/>
    </row>
    <row r="27" spans="4:26">
      <c r="D27" s="108"/>
      <c r="E27" s="108"/>
      <c r="F27" s="108"/>
      <c r="G27" s="108"/>
      <c r="H27" s="108"/>
      <c r="I27" s="108"/>
      <c r="P27" s="111"/>
      <c r="Q27" s="111"/>
      <c r="R27" s="110"/>
      <c r="S27" s="112"/>
      <c r="T27" s="112"/>
      <c r="U27" s="112"/>
      <c r="V27" s="110"/>
      <c r="W27" s="112"/>
      <c r="X27" s="112"/>
      <c r="Y27" s="112"/>
      <c r="Z27" s="112"/>
    </row>
    <row r="28" spans="4:26">
      <c r="D28" s="108"/>
      <c r="E28" s="108"/>
      <c r="F28" s="108"/>
      <c r="G28" s="108"/>
      <c r="H28" s="108"/>
      <c r="I28" s="108"/>
      <c r="P28" s="111"/>
      <c r="Q28" s="111"/>
      <c r="R28" s="110"/>
      <c r="S28" s="112"/>
      <c r="T28" s="112"/>
      <c r="U28" s="112"/>
      <c r="V28" s="110"/>
      <c r="W28" s="112"/>
      <c r="X28" s="112"/>
      <c r="Y28" s="112"/>
      <c r="Z28" s="112"/>
    </row>
    <row r="29" spans="4:26">
      <c r="D29" s="108"/>
      <c r="E29" s="108"/>
      <c r="F29" s="108"/>
      <c r="G29" s="108"/>
      <c r="H29" s="108"/>
      <c r="I29" s="108"/>
      <c r="P29" s="111"/>
      <c r="Q29" s="111"/>
      <c r="R29" s="110"/>
      <c r="S29" s="112"/>
      <c r="T29" s="112"/>
      <c r="U29" s="112"/>
      <c r="V29" s="110"/>
      <c r="W29" s="112"/>
      <c r="X29" s="112"/>
      <c r="Y29" s="112"/>
      <c r="Z29" s="112"/>
    </row>
    <row r="30" spans="4:26">
      <c r="D30" s="108"/>
      <c r="E30" s="108"/>
      <c r="F30" s="108"/>
      <c r="G30" s="108"/>
      <c r="H30" s="108"/>
      <c r="I30" s="108"/>
      <c r="P30" s="111"/>
      <c r="Q30" s="111"/>
      <c r="R30" s="110"/>
      <c r="S30" s="112"/>
      <c r="T30" s="112"/>
      <c r="U30" s="112"/>
      <c r="V30" s="110"/>
      <c r="W30" s="112"/>
      <c r="X30" s="112"/>
      <c r="Y30" s="112"/>
      <c r="Z30" s="112"/>
    </row>
    <row r="31" spans="4:26">
      <c r="D31" s="108"/>
      <c r="E31" s="108"/>
      <c r="F31" s="108"/>
      <c r="G31" s="108"/>
      <c r="H31" s="108"/>
      <c r="I31" s="108"/>
      <c r="P31" s="111"/>
      <c r="Q31" s="111"/>
      <c r="R31" s="110"/>
      <c r="S31" s="112"/>
      <c r="T31" s="112"/>
      <c r="U31" s="112"/>
      <c r="V31" s="110"/>
      <c r="W31" s="112"/>
      <c r="X31" s="112"/>
      <c r="Y31" s="112"/>
      <c r="Z31" s="112"/>
    </row>
    <row r="32" spans="4:26">
      <c r="D32" s="108"/>
      <c r="E32" s="108"/>
      <c r="F32" s="108"/>
      <c r="G32" s="108"/>
      <c r="H32" s="108"/>
      <c r="I32" s="108"/>
      <c r="P32" s="111"/>
      <c r="Q32" s="111"/>
      <c r="R32" s="110"/>
      <c r="S32" s="112"/>
      <c r="T32" s="112"/>
      <c r="U32" s="112"/>
      <c r="V32" s="110"/>
      <c r="W32" s="112"/>
      <c r="X32" s="112"/>
      <c r="Y32" s="112"/>
      <c r="Z32" s="112"/>
    </row>
    <row r="33" spans="4:26">
      <c r="D33" s="108"/>
      <c r="E33" s="108"/>
      <c r="F33" s="108"/>
      <c r="G33" s="108"/>
      <c r="H33" s="108"/>
      <c r="I33" s="108"/>
      <c r="P33" s="111"/>
      <c r="Q33" s="111"/>
      <c r="R33" s="110"/>
      <c r="S33" s="112"/>
      <c r="T33" s="112"/>
      <c r="U33" s="112"/>
      <c r="V33" s="110"/>
      <c r="W33" s="112"/>
      <c r="X33" s="112"/>
      <c r="Y33" s="112"/>
      <c r="Z33" s="112"/>
    </row>
    <row r="34" spans="4:26">
      <c r="D34" s="108"/>
      <c r="E34" s="108"/>
      <c r="F34" s="108"/>
      <c r="G34" s="108"/>
      <c r="H34" s="108"/>
      <c r="I34" s="108"/>
      <c r="P34" s="111"/>
      <c r="Q34" s="111"/>
      <c r="R34" s="110"/>
      <c r="S34" s="112"/>
      <c r="T34" s="112"/>
      <c r="U34" s="112"/>
      <c r="V34" s="110"/>
      <c r="W34" s="112"/>
      <c r="X34" s="112"/>
      <c r="Y34" s="112"/>
      <c r="Z34" s="112"/>
    </row>
    <row r="35" spans="4:26">
      <c r="D35" s="108"/>
      <c r="E35" s="108"/>
      <c r="F35" s="108"/>
      <c r="G35" s="108"/>
      <c r="H35" s="108"/>
      <c r="I35" s="108"/>
      <c r="P35" s="111"/>
      <c r="Q35" s="111"/>
      <c r="R35" s="110"/>
      <c r="S35" s="112"/>
      <c r="T35" s="112"/>
      <c r="U35" s="112"/>
      <c r="V35" s="110"/>
      <c r="W35" s="112"/>
      <c r="X35" s="112"/>
      <c r="Y35" s="112"/>
      <c r="Z35" s="112"/>
    </row>
    <row r="36" spans="4:26">
      <c r="D36" s="108"/>
      <c r="E36" s="108"/>
      <c r="F36" s="108"/>
      <c r="G36" s="108"/>
      <c r="H36" s="108"/>
      <c r="I36" s="108"/>
      <c r="P36" s="111"/>
      <c r="Q36" s="111"/>
      <c r="R36" s="110"/>
      <c r="S36" s="112"/>
      <c r="T36" s="112"/>
      <c r="U36" s="112"/>
      <c r="V36" s="110"/>
      <c r="W36" s="112"/>
      <c r="X36" s="112"/>
      <c r="Y36" s="112"/>
      <c r="Z36" s="112"/>
    </row>
    <row r="37" spans="4:26">
      <c r="D37" s="108"/>
      <c r="E37" s="108"/>
      <c r="I37" s="108"/>
      <c r="P37" s="111"/>
      <c r="Q37" s="111"/>
      <c r="R37" s="110"/>
      <c r="S37" s="112"/>
      <c r="T37" s="112"/>
      <c r="U37" s="112"/>
      <c r="V37" s="110"/>
      <c r="W37" s="112"/>
      <c r="X37" s="112"/>
      <c r="Y37" s="112"/>
      <c r="Z37" s="112"/>
    </row>
    <row r="38" spans="4:26">
      <c r="D38" s="108"/>
      <c r="E38" s="108"/>
      <c r="P38" s="111"/>
      <c r="Q38" s="111"/>
      <c r="R38" s="110"/>
      <c r="S38" s="112"/>
      <c r="T38" s="112"/>
      <c r="U38" s="112"/>
      <c r="V38" s="110"/>
      <c r="W38" s="112"/>
      <c r="X38" s="112"/>
      <c r="Y38" s="112"/>
      <c r="Z38" s="112"/>
    </row>
    <row r="39" spans="4:26">
      <c r="D39" s="108"/>
      <c r="E39" s="108"/>
      <c r="P39" s="111"/>
      <c r="Q39" s="111"/>
      <c r="R39" s="110"/>
      <c r="S39" s="112"/>
      <c r="T39" s="112"/>
      <c r="U39" s="112"/>
      <c r="V39" s="110"/>
      <c r="W39" s="112"/>
      <c r="X39" s="112"/>
      <c r="Y39" s="112"/>
      <c r="Z39" s="112"/>
    </row>
    <row r="40" spans="4:26">
      <c r="D40" s="108"/>
      <c r="E40" s="108"/>
      <c r="P40" s="111"/>
      <c r="Q40" s="111"/>
      <c r="R40" s="110"/>
      <c r="S40" s="112"/>
      <c r="T40" s="112"/>
      <c r="U40" s="112"/>
      <c r="V40" s="110"/>
      <c r="W40" s="112"/>
      <c r="X40" s="112"/>
      <c r="Y40" s="112"/>
      <c r="Z40" s="112"/>
    </row>
    <row r="41" spans="4:26">
      <c r="D41" s="108"/>
      <c r="E41" s="108"/>
      <c r="P41" s="111"/>
      <c r="Q41" s="111"/>
      <c r="R41" s="110"/>
      <c r="S41" s="112"/>
      <c r="T41" s="112"/>
      <c r="U41" s="112"/>
      <c r="V41" s="110"/>
      <c r="W41" s="112"/>
      <c r="X41" s="112"/>
      <c r="Y41" s="112"/>
      <c r="Z41" s="112"/>
    </row>
    <row r="42" spans="4:26">
      <c r="D42" s="108"/>
      <c r="E42" s="108"/>
      <c r="P42" s="111"/>
      <c r="Q42" s="111"/>
      <c r="R42" s="110"/>
      <c r="S42" s="112"/>
      <c r="T42" s="112"/>
      <c r="U42" s="112"/>
      <c r="V42" s="110"/>
      <c r="W42" s="112"/>
      <c r="X42" s="112"/>
      <c r="Y42" s="112"/>
      <c r="Z42" s="112"/>
    </row>
    <row r="43" spans="4:26">
      <c r="D43" s="108"/>
      <c r="E43" s="108"/>
      <c r="P43" s="111"/>
      <c r="Q43" s="111"/>
      <c r="R43" s="110"/>
      <c r="S43" s="112"/>
      <c r="T43" s="112"/>
      <c r="U43" s="112"/>
      <c r="V43" s="110"/>
      <c r="W43" s="112"/>
      <c r="X43" s="112"/>
      <c r="Y43" s="112"/>
      <c r="Z43" s="112"/>
    </row>
    <row r="44" spans="4:26">
      <c r="D44" s="108"/>
      <c r="E44" s="108"/>
      <c r="P44" s="111"/>
      <c r="Q44" s="111"/>
      <c r="R44" s="110"/>
      <c r="S44" s="112"/>
      <c r="T44" s="112"/>
      <c r="U44" s="112"/>
      <c r="V44" s="110"/>
      <c r="W44" s="112"/>
      <c r="X44" s="112"/>
      <c r="Y44" s="112"/>
      <c r="Z44" s="112"/>
    </row>
    <row r="45" spans="4:26">
      <c r="P45" s="111"/>
      <c r="Q45" s="111"/>
      <c r="R45" s="110"/>
      <c r="S45" s="112"/>
      <c r="T45" s="112"/>
      <c r="U45" s="112"/>
      <c r="V45" s="110"/>
      <c r="W45" s="112"/>
      <c r="X45" s="112"/>
      <c r="Y45" s="112"/>
      <c r="Z45" s="112"/>
    </row>
    <row r="46" spans="4:26">
      <c r="P46" s="111"/>
      <c r="Q46" s="111"/>
      <c r="R46" s="110"/>
      <c r="S46" s="112"/>
      <c r="T46" s="112"/>
      <c r="U46" s="112"/>
      <c r="V46" s="110"/>
      <c r="W46" s="112"/>
      <c r="X46" s="112"/>
      <c r="Y46" s="112"/>
      <c r="Z46" s="112"/>
    </row>
    <row r="47" spans="4:26">
      <c r="P47" s="111"/>
      <c r="Q47" s="111"/>
      <c r="R47" s="110"/>
      <c r="S47" s="112"/>
      <c r="T47" s="112"/>
      <c r="U47" s="112"/>
      <c r="V47" s="110"/>
      <c r="W47" s="112"/>
      <c r="X47" s="112"/>
      <c r="Y47" s="112"/>
      <c r="Z47" s="112"/>
    </row>
    <row r="48" spans="4:26">
      <c r="P48" s="111"/>
      <c r="Q48" s="111"/>
      <c r="R48" s="110"/>
      <c r="S48" s="112"/>
      <c r="T48" s="112"/>
      <c r="U48" s="112"/>
      <c r="V48" s="110"/>
      <c r="W48" s="112"/>
      <c r="X48" s="112"/>
      <c r="Y48" s="112"/>
      <c r="Z48" s="112"/>
    </row>
    <row r="49" spans="16:26">
      <c r="P49" s="111"/>
      <c r="Q49" s="111"/>
      <c r="R49" s="110"/>
      <c r="S49" s="112"/>
      <c r="T49" s="112"/>
      <c r="U49" s="112"/>
      <c r="V49" s="110"/>
      <c r="W49" s="112"/>
      <c r="X49" s="112"/>
      <c r="Y49" s="112"/>
      <c r="Z49" s="112"/>
    </row>
    <row r="50" spans="16:26">
      <c r="P50" s="111"/>
      <c r="Q50" s="111"/>
      <c r="R50" s="110"/>
      <c r="S50" s="112"/>
      <c r="T50" s="112"/>
      <c r="U50" s="112"/>
      <c r="V50" s="110"/>
      <c r="W50" s="112"/>
      <c r="X50" s="112"/>
      <c r="Y50" s="112"/>
      <c r="Z50" s="112"/>
    </row>
    <row r="51" spans="16:26">
      <c r="P51" s="111"/>
      <c r="Q51" s="111"/>
      <c r="R51" s="110"/>
      <c r="S51" s="112"/>
      <c r="T51" s="112"/>
      <c r="U51" s="112"/>
      <c r="V51" s="110"/>
      <c r="W51" s="112"/>
      <c r="X51" s="112"/>
      <c r="Y51" s="112"/>
      <c r="Z51" s="112"/>
    </row>
    <row r="52" spans="16:26">
      <c r="P52" s="111"/>
      <c r="Q52" s="111"/>
      <c r="R52" s="110"/>
      <c r="S52" s="112"/>
      <c r="T52" s="112"/>
      <c r="U52" s="112"/>
      <c r="V52" s="110"/>
      <c r="W52" s="112"/>
      <c r="X52" s="112"/>
      <c r="Y52" s="112"/>
      <c r="Z52" s="112"/>
    </row>
    <row r="53" spans="16:26">
      <c r="P53" s="111"/>
      <c r="Q53" s="111"/>
      <c r="R53" s="110"/>
      <c r="S53" s="112"/>
      <c r="T53" s="112"/>
      <c r="U53" s="112"/>
      <c r="V53" s="110"/>
      <c r="W53" s="112"/>
      <c r="X53" s="112"/>
      <c r="Y53" s="112"/>
      <c r="Z53" s="112"/>
    </row>
    <row r="54" spans="16:26">
      <c r="P54" s="111"/>
      <c r="Q54" s="111"/>
      <c r="R54" s="110"/>
      <c r="S54" s="112"/>
      <c r="T54" s="112"/>
      <c r="U54" s="112"/>
      <c r="V54" s="110"/>
      <c r="W54" s="112"/>
      <c r="X54" s="112"/>
      <c r="Y54" s="112"/>
      <c r="Z54" s="112"/>
    </row>
    <row r="55" spans="16:26">
      <c r="P55" s="111"/>
      <c r="Q55" s="111"/>
      <c r="R55" s="110"/>
      <c r="S55" s="112"/>
      <c r="T55" s="112"/>
      <c r="U55" s="112"/>
      <c r="V55" s="110"/>
      <c r="W55" s="112"/>
      <c r="X55" s="112"/>
      <c r="Y55" s="112"/>
      <c r="Z55" s="112"/>
    </row>
    <row r="56" spans="16:26">
      <c r="P56" s="111"/>
      <c r="Q56" s="111"/>
      <c r="R56" s="110"/>
      <c r="S56" s="112"/>
      <c r="T56" s="112"/>
      <c r="U56" s="112"/>
      <c r="V56" s="110"/>
      <c r="W56" s="112"/>
      <c r="X56" s="112"/>
      <c r="Y56" s="112"/>
      <c r="Z56" s="112"/>
    </row>
  </sheetData>
  <mergeCells count="6">
    <mergeCell ref="A3:A6"/>
    <mergeCell ref="J3:K3"/>
    <mergeCell ref="AA3:AA6"/>
    <mergeCell ref="L3:M3"/>
    <mergeCell ref="J4:K4"/>
    <mergeCell ref="L4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7" firstPageNumber="294" orientation="portrait" horizontalDpi="2400" verticalDpi="2400" r:id="rId1"/>
  <headerFooter scaleWithDoc="0" alignWithMargins="0"/>
  <colBreaks count="1" manualBreakCount="1">
    <brk id="13" max="1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X21"/>
  <sheetViews>
    <sheetView view="pageBreakPreview" topLeftCell="BK1" zoomScale="90" zoomScaleNormal="100" zoomScaleSheetLayoutView="90" workbookViewId="0">
      <selection activeCell="C24" sqref="C24"/>
    </sheetView>
  </sheetViews>
  <sheetFormatPr defaultRowHeight="12"/>
  <cols>
    <col min="1" max="1" width="7.625" style="107" customWidth="1"/>
    <col min="2" max="17" width="10.625" style="408" customWidth="1"/>
    <col min="18" max="18" width="10.625" style="107" customWidth="1"/>
    <col min="19" max="19" width="10.625" style="76" customWidth="1"/>
    <col min="20" max="21" width="7.625" style="991" customWidth="1"/>
    <col min="22" max="27" width="7.625" style="76" customWidth="1"/>
    <col min="28" max="29" width="7.625" style="116" customWidth="1"/>
    <col min="30" max="30" width="7.625" style="76" customWidth="1"/>
    <col min="31" max="32" width="7.625" style="113" customWidth="1"/>
    <col min="33" max="33" width="7.625" style="107" customWidth="1"/>
    <col min="34" max="43" width="7.625" style="408" customWidth="1"/>
    <col min="44" max="44" width="7.625" style="107" customWidth="1"/>
    <col min="45" max="47" width="7.625" style="76" customWidth="1"/>
    <col min="48" max="49" width="7.625" style="991" customWidth="1"/>
    <col min="50" max="55" width="7.625" style="76" customWidth="1"/>
    <col min="56" max="57" width="7.625" style="116" customWidth="1"/>
    <col min="58" max="58" width="7.625" style="76" customWidth="1"/>
    <col min="59" max="60" width="7.625" style="113" customWidth="1"/>
    <col min="61" max="61" width="7.625" style="107" customWidth="1"/>
    <col min="62" max="71" width="7.625" style="408" customWidth="1"/>
    <col min="72" max="73" width="7.625" style="116" customWidth="1"/>
    <col min="74" max="74" width="11.125" style="76" customWidth="1"/>
    <col min="75" max="75" width="13.25" style="113" customWidth="1"/>
    <col min="76" max="76" width="10.625" style="76" customWidth="1"/>
    <col min="77" max="16384" width="9" style="76"/>
  </cols>
  <sheetData>
    <row r="1" spans="1:76" s="1137" customFormat="1" ht="45.75" customHeight="1">
      <c r="A1" s="1637" t="s">
        <v>1042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47" t="s">
        <v>862</v>
      </c>
      <c r="L1" s="1647"/>
      <c r="M1" s="1647"/>
      <c r="N1" s="1647"/>
      <c r="O1" s="1647"/>
      <c r="P1" s="1647"/>
      <c r="Q1" s="1647"/>
      <c r="R1" s="1647"/>
      <c r="S1" s="1647"/>
      <c r="T1" s="1647"/>
      <c r="U1" s="1637" t="s">
        <v>1312</v>
      </c>
      <c r="V1" s="1637"/>
      <c r="W1" s="1637"/>
      <c r="X1" s="1637"/>
      <c r="Y1" s="1637"/>
      <c r="Z1" s="1637"/>
      <c r="AA1" s="1637"/>
      <c r="AB1" s="1637"/>
      <c r="AC1" s="1637"/>
      <c r="AD1" s="1637"/>
      <c r="AE1" s="1637"/>
      <c r="AF1" s="1637"/>
      <c r="AG1" s="1637"/>
      <c r="AH1" s="1637" t="s">
        <v>1317</v>
      </c>
      <c r="AI1" s="1637"/>
      <c r="AJ1" s="1637"/>
      <c r="AK1" s="1637"/>
      <c r="AL1" s="1637"/>
      <c r="AM1" s="1637"/>
      <c r="AN1" s="1637"/>
      <c r="AO1" s="1637"/>
      <c r="AP1" s="1637"/>
      <c r="AQ1" s="1637"/>
      <c r="AR1" s="1637"/>
      <c r="AS1" s="1637"/>
      <c r="AT1" s="1637"/>
      <c r="AU1" s="1637"/>
      <c r="AV1" s="1134"/>
      <c r="AW1" s="1637" t="s">
        <v>1318</v>
      </c>
      <c r="AX1" s="1637"/>
      <c r="AY1" s="1637"/>
      <c r="AZ1" s="1637"/>
      <c r="BA1" s="1637"/>
      <c r="BB1" s="1637"/>
      <c r="BC1" s="1637"/>
      <c r="BD1" s="1637"/>
      <c r="BE1" s="1637"/>
      <c r="BF1" s="1637"/>
      <c r="BG1" s="1637"/>
      <c r="BH1" s="1637"/>
      <c r="BI1" s="1637"/>
      <c r="BJ1" s="1135"/>
      <c r="BK1" s="1135"/>
      <c r="BL1" s="1135"/>
      <c r="BM1" s="1135"/>
      <c r="BN1" s="1135"/>
      <c r="BO1" s="1135"/>
      <c r="BP1" s="1135"/>
      <c r="BQ1" s="1135"/>
      <c r="BR1" s="1136" t="s">
        <v>1321</v>
      </c>
      <c r="BS1" s="1135"/>
      <c r="BT1" s="1136"/>
      <c r="BU1" s="1136"/>
      <c r="BV1" s="1136"/>
      <c r="BW1" s="1136"/>
      <c r="BX1" s="1136"/>
    </row>
    <row r="2" spans="1:76" s="65" customFormat="1" ht="26.25" customHeight="1" thickBot="1">
      <c r="A2" s="61" t="s">
        <v>123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1"/>
      <c r="P2" s="61"/>
      <c r="Q2" s="61"/>
      <c r="R2" s="61"/>
      <c r="S2" s="61"/>
      <c r="T2" s="926" t="s">
        <v>124</v>
      </c>
      <c r="U2" s="61" t="s">
        <v>123</v>
      </c>
      <c r="V2" s="61"/>
      <c r="W2" s="61"/>
      <c r="X2" s="61"/>
      <c r="Y2" s="61"/>
      <c r="Z2" s="61"/>
      <c r="AA2" s="61"/>
      <c r="AB2" s="63"/>
      <c r="AC2" s="63"/>
      <c r="AD2" s="61"/>
      <c r="AE2" s="62"/>
      <c r="AF2" s="62"/>
      <c r="AG2" s="926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1"/>
      <c r="AS2" s="61"/>
      <c r="AT2" s="61"/>
      <c r="AU2" s="61"/>
      <c r="AV2" s="926" t="s">
        <v>124</v>
      </c>
      <c r="AW2" s="61" t="s">
        <v>123</v>
      </c>
      <c r="AX2" s="61"/>
      <c r="AY2" s="61"/>
      <c r="AZ2" s="61"/>
      <c r="BA2" s="61"/>
      <c r="BB2" s="61"/>
      <c r="BC2" s="61"/>
      <c r="BD2" s="63"/>
      <c r="BE2" s="63"/>
      <c r="BF2" s="61"/>
      <c r="BG2" s="62"/>
      <c r="BH2" s="62"/>
      <c r="BI2" s="926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3"/>
      <c r="BU2" s="63"/>
      <c r="BV2" s="61"/>
      <c r="BW2" s="62"/>
      <c r="BX2" s="926" t="s">
        <v>124</v>
      </c>
    </row>
    <row r="3" spans="1:76" ht="19.5" customHeight="1" thickTop="1">
      <c r="A3" s="1542" t="s">
        <v>48</v>
      </c>
      <c r="B3" s="1643" t="s">
        <v>863</v>
      </c>
      <c r="C3" s="1644"/>
      <c r="D3" s="1644"/>
      <c r="E3" s="1644"/>
      <c r="F3" s="1644"/>
      <c r="G3" s="1644"/>
      <c r="H3" s="1644"/>
      <c r="I3" s="1644"/>
      <c r="J3" s="1644"/>
      <c r="K3" s="1644"/>
      <c r="L3" s="1644"/>
      <c r="M3" s="1644"/>
      <c r="N3" s="1644"/>
      <c r="O3" s="1644"/>
      <c r="P3" s="1644"/>
      <c r="Q3" s="1644"/>
      <c r="R3" s="1644"/>
      <c r="S3" s="1648"/>
      <c r="T3" s="1547" t="s">
        <v>33</v>
      </c>
      <c r="U3" s="1542" t="s">
        <v>48</v>
      </c>
      <c r="V3" s="1643" t="s">
        <v>864</v>
      </c>
      <c r="W3" s="1644"/>
      <c r="X3" s="1644"/>
      <c r="Y3" s="1644"/>
      <c r="Z3" s="1644"/>
      <c r="AA3" s="1644"/>
      <c r="AB3" s="1644"/>
      <c r="AC3" s="1644"/>
      <c r="AD3" s="1644"/>
      <c r="AE3" s="1644"/>
      <c r="AF3" s="1644"/>
      <c r="AG3" s="1644"/>
      <c r="AH3" s="1644"/>
      <c r="AI3" s="1644"/>
      <c r="AJ3" s="1644"/>
      <c r="AK3" s="1644"/>
      <c r="AL3" s="1644"/>
      <c r="AM3" s="1644"/>
      <c r="AN3" s="1644"/>
      <c r="AO3" s="1644"/>
      <c r="AP3" s="1644"/>
      <c r="AQ3" s="1644"/>
      <c r="AR3" s="1644"/>
      <c r="AS3" s="1644"/>
      <c r="AT3" s="288"/>
      <c r="AU3" s="322"/>
      <c r="AV3" s="1547" t="s">
        <v>33</v>
      </c>
      <c r="AW3" s="1542" t="s">
        <v>48</v>
      </c>
      <c r="AX3" s="1669" t="s">
        <v>865</v>
      </c>
      <c r="AY3" s="1612"/>
      <c r="AZ3" s="1612"/>
      <c r="BA3" s="1612"/>
      <c r="BB3" s="1612"/>
      <c r="BC3" s="1612"/>
      <c r="BD3" s="1612"/>
      <c r="BE3" s="1612"/>
      <c r="BF3" s="1612"/>
      <c r="BG3" s="1612"/>
      <c r="BH3" s="1612"/>
      <c r="BI3" s="1612"/>
      <c r="BJ3" s="1612"/>
      <c r="BK3" s="1612"/>
      <c r="BL3" s="1612"/>
      <c r="BM3" s="1612"/>
      <c r="BN3" s="1612"/>
      <c r="BO3" s="1612"/>
      <c r="BP3" s="1612"/>
      <c r="BQ3" s="1612"/>
      <c r="BR3" s="1612"/>
      <c r="BS3" s="1612"/>
      <c r="BT3" s="1612"/>
      <c r="BU3" s="1613"/>
      <c r="BV3" s="1545" t="s">
        <v>1452</v>
      </c>
      <c r="BW3" s="1668"/>
      <c r="BX3" s="1547" t="s">
        <v>33</v>
      </c>
    </row>
    <row r="4" spans="1:76" ht="19.5" customHeight="1">
      <c r="A4" s="1543"/>
      <c r="B4" s="1641" t="s">
        <v>872</v>
      </c>
      <c r="C4" s="1649"/>
      <c r="D4" s="1649"/>
      <c r="E4" s="1649"/>
      <c r="F4" s="1649"/>
      <c r="G4" s="1642"/>
      <c r="H4" s="1574" t="s">
        <v>227</v>
      </c>
      <c r="I4" s="1640"/>
      <c r="J4" s="1641" t="s">
        <v>237</v>
      </c>
      <c r="K4" s="1642"/>
      <c r="L4" s="1641" t="s">
        <v>301</v>
      </c>
      <c r="M4" s="1642"/>
      <c r="N4" s="1574" t="s">
        <v>534</v>
      </c>
      <c r="O4" s="1640"/>
      <c r="P4" s="1591" t="s">
        <v>533</v>
      </c>
      <c r="Q4" s="1636"/>
      <c r="R4" s="1591" t="s">
        <v>1315</v>
      </c>
      <c r="S4" s="1636"/>
      <c r="T4" s="1664"/>
      <c r="U4" s="1543"/>
      <c r="V4" s="1591" t="s">
        <v>509</v>
      </c>
      <c r="W4" s="1666"/>
      <c r="X4" s="1666"/>
      <c r="Y4" s="1666"/>
      <c r="Z4" s="1666"/>
      <c r="AA4" s="1636"/>
      <c r="AB4" s="1634" t="s">
        <v>228</v>
      </c>
      <c r="AC4" s="1635"/>
      <c r="AD4" s="1591" t="s">
        <v>302</v>
      </c>
      <c r="AE4" s="1636"/>
      <c r="AF4" s="1638" t="s">
        <v>745</v>
      </c>
      <c r="AG4" s="1639"/>
      <c r="AH4" s="1641" t="s">
        <v>746</v>
      </c>
      <c r="AI4" s="1642"/>
      <c r="AJ4" s="1574" t="s">
        <v>747</v>
      </c>
      <c r="AK4" s="1640"/>
      <c r="AL4" s="1574" t="s">
        <v>748</v>
      </c>
      <c r="AM4" s="1640"/>
      <c r="AN4" s="1641" t="s">
        <v>749</v>
      </c>
      <c r="AO4" s="1642"/>
      <c r="AP4" s="1641" t="s">
        <v>750</v>
      </c>
      <c r="AQ4" s="1642"/>
      <c r="AR4" s="1591" t="s">
        <v>751</v>
      </c>
      <c r="AS4" s="1636"/>
      <c r="AT4" s="1591" t="s">
        <v>752</v>
      </c>
      <c r="AU4" s="1636"/>
      <c r="AV4" s="1664"/>
      <c r="AW4" s="1543"/>
      <c r="AX4" s="1591" t="s">
        <v>509</v>
      </c>
      <c r="AY4" s="1666"/>
      <c r="AZ4" s="1666"/>
      <c r="BA4" s="1666"/>
      <c r="BB4" s="1666"/>
      <c r="BC4" s="1636"/>
      <c r="BD4" s="1634" t="s">
        <v>753</v>
      </c>
      <c r="BE4" s="1635"/>
      <c r="BF4" s="1591" t="s">
        <v>754</v>
      </c>
      <c r="BG4" s="1636"/>
      <c r="BH4" s="1638" t="s">
        <v>755</v>
      </c>
      <c r="BI4" s="1639"/>
      <c r="BJ4" s="1641" t="s">
        <v>668</v>
      </c>
      <c r="BK4" s="1642"/>
      <c r="BL4" s="1574" t="s">
        <v>756</v>
      </c>
      <c r="BM4" s="1640"/>
      <c r="BN4" s="1574" t="s">
        <v>757</v>
      </c>
      <c r="BO4" s="1640"/>
      <c r="BP4" s="1641" t="s">
        <v>758</v>
      </c>
      <c r="BQ4" s="1642"/>
      <c r="BR4" s="1641" t="s">
        <v>759</v>
      </c>
      <c r="BS4" s="1642"/>
      <c r="BT4" s="1634" t="s">
        <v>760</v>
      </c>
      <c r="BU4" s="1635"/>
      <c r="BV4" s="1664" t="s">
        <v>866</v>
      </c>
      <c r="BW4" s="1543"/>
      <c r="BX4" s="1664"/>
    </row>
    <row r="5" spans="1:76" ht="19.5" customHeight="1">
      <c r="A5" s="1543"/>
      <c r="B5" s="1645" t="s">
        <v>873</v>
      </c>
      <c r="C5" s="1654"/>
      <c r="D5" s="1654"/>
      <c r="E5" s="1654"/>
      <c r="F5" s="1654"/>
      <c r="G5" s="1646"/>
      <c r="H5" s="1662" t="s">
        <v>761</v>
      </c>
      <c r="I5" s="1663"/>
      <c r="J5" s="1645" t="s">
        <v>303</v>
      </c>
      <c r="K5" s="1646"/>
      <c r="L5" s="1645" t="s">
        <v>762</v>
      </c>
      <c r="M5" s="1646"/>
      <c r="N5" s="1662" t="s">
        <v>763</v>
      </c>
      <c r="O5" s="1663"/>
      <c r="P5" s="1665" t="s">
        <v>1313</v>
      </c>
      <c r="Q5" s="1650"/>
      <c r="R5" s="1665" t="s">
        <v>1314</v>
      </c>
      <c r="S5" s="1650"/>
      <c r="T5" s="1664"/>
      <c r="U5" s="1543"/>
      <c r="V5" s="1657" t="s">
        <v>764</v>
      </c>
      <c r="W5" s="1667"/>
      <c r="X5" s="1667"/>
      <c r="Y5" s="1667"/>
      <c r="Z5" s="1667"/>
      <c r="AA5" s="1658"/>
      <c r="AB5" s="1655" t="s">
        <v>765</v>
      </c>
      <c r="AC5" s="1656"/>
      <c r="AD5" s="1655" t="s">
        <v>521</v>
      </c>
      <c r="AE5" s="1656"/>
      <c r="AF5" s="1657" t="s">
        <v>766</v>
      </c>
      <c r="AG5" s="1658"/>
      <c r="AH5" s="1645" t="s">
        <v>767</v>
      </c>
      <c r="AI5" s="1646"/>
      <c r="AJ5" s="1662" t="s">
        <v>768</v>
      </c>
      <c r="AK5" s="1663"/>
      <c r="AL5" s="1662" t="s">
        <v>769</v>
      </c>
      <c r="AM5" s="1663"/>
      <c r="AN5" s="1645" t="s">
        <v>770</v>
      </c>
      <c r="AO5" s="1646"/>
      <c r="AP5" s="1665" t="s">
        <v>1316</v>
      </c>
      <c r="AQ5" s="1650"/>
      <c r="AR5" s="1662" t="s">
        <v>771</v>
      </c>
      <c r="AS5" s="1663"/>
      <c r="AT5" s="1657" t="s">
        <v>772</v>
      </c>
      <c r="AU5" s="1658"/>
      <c r="AV5" s="1664"/>
      <c r="AW5" s="1543"/>
      <c r="AX5" s="1657" t="s">
        <v>203</v>
      </c>
      <c r="AY5" s="1667"/>
      <c r="AZ5" s="1667"/>
      <c r="BA5" s="1667"/>
      <c r="BB5" s="1667"/>
      <c r="BC5" s="1658"/>
      <c r="BD5" s="1655" t="s">
        <v>773</v>
      </c>
      <c r="BE5" s="1656"/>
      <c r="BF5" s="1655" t="s">
        <v>774</v>
      </c>
      <c r="BG5" s="1656"/>
      <c r="BH5" s="1657" t="s">
        <v>775</v>
      </c>
      <c r="BI5" s="1658"/>
      <c r="BJ5" s="1645" t="s">
        <v>669</v>
      </c>
      <c r="BK5" s="1646"/>
      <c r="BL5" s="1662" t="s">
        <v>776</v>
      </c>
      <c r="BM5" s="1663"/>
      <c r="BN5" s="1662" t="s">
        <v>777</v>
      </c>
      <c r="BO5" s="1663"/>
      <c r="BP5" s="1645" t="s">
        <v>778</v>
      </c>
      <c r="BQ5" s="1646"/>
      <c r="BR5" s="1645" t="s">
        <v>779</v>
      </c>
      <c r="BS5" s="1646"/>
      <c r="BT5" s="1655" t="s">
        <v>780</v>
      </c>
      <c r="BU5" s="1656"/>
      <c r="BV5" s="1655" t="s">
        <v>781</v>
      </c>
      <c r="BW5" s="1656"/>
      <c r="BX5" s="1664"/>
    </row>
    <row r="6" spans="1:76" ht="19.5" customHeight="1">
      <c r="A6" s="1543"/>
      <c r="B6" s="1651" t="s">
        <v>867</v>
      </c>
      <c r="C6" s="1652"/>
      <c r="D6" s="1653"/>
      <c r="E6" s="1651" t="s">
        <v>871</v>
      </c>
      <c r="F6" s="1652"/>
      <c r="G6" s="1653"/>
      <c r="H6" s="338" t="s">
        <v>782</v>
      </c>
      <c r="I6" s="338" t="s">
        <v>783</v>
      </c>
      <c r="J6" s="338" t="s">
        <v>522</v>
      </c>
      <c r="K6" s="338" t="s">
        <v>523</v>
      </c>
      <c r="L6" s="338" t="s">
        <v>522</v>
      </c>
      <c r="M6" s="338" t="s">
        <v>523</v>
      </c>
      <c r="N6" s="172" t="s">
        <v>784</v>
      </c>
      <c r="O6" s="172" t="s">
        <v>785</v>
      </c>
      <c r="P6" s="172" t="s">
        <v>782</v>
      </c>
      <c r="Q6" s="172" t="s">
        <v>783</v>
      </c>
      <c r="R6" s="986" t="s">
        <v>522</v>
      </c>
      <c r="S6" s="172" t="s">
        <v>523</v>
      </c>
      <c r="T6" s="1664"/>
      <c r="U6" s="1543"/>
      <c r="V6" s="1659" t="s">
        <v>522</v>
      </c>
      <c r="W6" s="1660"/>
      <c r="X6" s="1661"/>
      <c r="Y6" s="1659" t="s">
        <v>523</v>
      </c>
      <c r="Z6" s="1660"/>
      <c r="AA6" s="1661"/>
      <c r="AB6" s="172" t="s">
        <v>522</v>
      </c>
      <c r="AC6" s="172" t="s">
        <v>523</v>
      </c>
      <c r="AD6" s="172" t="s">
        <v>522</v>
      </c>
      <c r="AE6" s="172" t="s">
        <v>523</v>
      </c>
      <c r="AF6" s="172" t="s">
        <v>784</v>
      </c>
      <c r="AG6" s="985" t="s">
        <v>785</v>
      </c>
      <c r="AH6" s="338" t="s">
        <v>784</v>
      </c>
      <c r="AI6" s="338" t="s">
        <v>785</v>
      </c>
      <c r="AJ6" s="338" t="s">
        <v>784</v>
      </c>
      <c r="AK6" s="338" t="s">
        <v>785</v>
      </c>
      <c r="AL6" s="338" t="s">
        <v>784</v>
      </c>
      <c r="AM6" s="338" t="s">
        <v>785</v>
      </c>
      <c r="AN6" s="338" t="s">
        <v>522</v>
      </c>
      <c r="AO6" s="338" t="s">
        <v>523</v>
      </c>
      <c r="AP6" s="338" t="s">
        <v>522</v>
      </c>
      <c r="AQ6" s="338" t="s">
        <v>523</v>
      </c>
      <c r="AR6" s="986" t="s">
        <v>522</v>
      </c>
      <c r="AS6" s="172" t="s">
        <v>523</v>
      </c>
      <c r="AT6" s="986" t="s">
        <v>786</v>
      </c>
      <c r="AU6" s="986" t="s">
        <v>787</v>
      </c>
      <c r="AV6" s="1664"/>
      <c r="AW6" s="1543"/>
      <c r="AX6" s="1659" t="s">
        <v>522</v>
      </c>
      <c r="AY6" s="1660"/>
      <c r="AZ6" s="1661"/>
      <c r="BA6" s="1659" t="s">
        <v>523</v>
      </c>
      <c r="BB6" s="1660"/>
      <c r="BC6" s="1661"/>
      <c r="BD6" s="172" t="s">
        <v>522</v>
      </c>
      <c r="BE6" s="172" t="s">
        <v>523</v>
      </c>
      <c r="BF6" s="172" t="s">
        <v>522</v>
      </c>
      <c r="BG6" s="172" t="s">
        <v>523</v>
      </c>
      <c r="BH6" s="172" t="s">
        <v>784</v>
      </c>
      <c r="BI6" s="985" t="s">
        <v>785</v>
      </c>
      <c r="BJ6" s="338" t="s">
        <v>784</v>
      </c>
      <c r="BK6" s="338" t="s">
        <v>785</v>
      </c>
      <c r="BL6" s="338" t="s">
        <v>784</v>
      </c>
      <c r="BM6" s="338" t="s">
        <v>785</v>
      </c>
      <c r="BN6" s="338" t="s">
        <v>784</v>
      </c>
      <c r="BO6" s="338" t="s">
        <v>785</v>
      </c>
      <c r="BP6" s="338" t="s">
        <v>522</v>
      </c>
      <c r="BQ6" s="338" t="s">
        <v>523</v>
      </c>
      <c r="BR6" s="396" t="s">
        <v>522</v>
      </c>
      <c r="BS6" s="338" t="s">
        <v>523</v>
      </c>
      <c r="BT6" s="997" t="s">
        <v>522</v>
      </c>
      <c r="BU6" s="997" t="s">
        <v>523</v>
      </c>
      <c r="BV6" s="997" t="s">
        <v>522</v>
      </c>
      <c r="BW6" s="987" t="s">
        <v>788</v>
      </c>
      <c r="BX6" s="1664"/>
    </row>
    <row r="7" spans="1:76" ht="19.5" customHeight="1">
      <c r="A7" s="1650"/>
      <c r="B7" s="306" t="s">
        <v>868</v>
      </c>
      <c r="C7" s="306" t="s">
        <v>869</v>
      </c>
      <c r="D7" s="306" t="s">
        <v>870</v>
      </c>
      <c r="E7" s="306" t="s">
        <v>868</v>
      </c>
      <c r="F7" s="306" t="s">
        <v>869</v>
      </c>
      <c r="G7" s="306" t="s">
        <v>870</v>
      </c>
      <c r="H7" s="179" t="s">
        <v>789</v>
      </c>
      <c r="I7" s="179" t="s">
        <v>790</v>
      </c>
      <c r="J7" s="179" t="s">
        <v>524</v>
      </c>
      <c r="K7" s="179" t="s">
        <v>525</v>
      </c>
      <c r="L7" s="179" t="s">
        <v>524</v>
      </c>
      <c r="M7" s="179" t="s">
        <v>525</v>
      </c>
      <c r="N7" s="179" t="s">
        <v>789</v>
      </c>
      <c r="O7" s="179" t="s">
        <v>790</v>
      </c>
      <c r="P7" s="179" t="s">
        <v>789</v>
      </c>
      <c r="Q7" s="179" t="s">
        <v>790</v>
      </c>
      <c r="R7" s="984" t="s">
        <v>524</v>
      </c>
      <c r="S7" s="179" t="s">
        <v>525</v>
      </c>
      <c r="T7" s="1665"/>
      <c r="U7" s="1650"/>
      <c r="V7" s="306" t="s">
        <v>868</v>
      </c>
      <c r="W7" s="306" t="s">
        <v>869</v>
      </c>
      <c r="X7" s="306" t="s">
        <v>870</v>
      </c>
      <c r="Y7" s="306" t="s">
        <v>868</v>
      </c>
      <c r="Z7" s="306" t="s">
        <v>869</v>
      </c>
      <c r="AA7" s="306" t="s">
        <v>870</v>
      </c>
      <c r="AB7" s="179" t="s">
        <v>524</v>
      </c>
      <c r="AC7" s="179" t="s">
        <v>525</v>
      </c>
      <c r="AD7" s="179" t="s">
        <v>524</v>
      </c>
      <c r="AE7" s="179" t="s">
        <v>525</v>
      </c>
      <c r="AF7" s="179" t="s">
        <v>789</v>
      </c>
      <c r="AG7" s="983" t="s">
        <v>790</v>
      </c>
      <c r="AH7" s="179" t="s">
        <v>789</v>
      </c>
      <c r="AI7" s="179" t="s">
        <v>790</v>
      </c>
      <c r="AJ7" s="179" t="s">
        <v>789</v>
      </c>
      <c r="AK7" s="179" t="s">
        <v>790</v>
      </c>
      <c r="AL7" s="179" t="s">
        <v>789</v>
      </c>
      <c r="AM7" s="179" t="s">
        <v>790</v>
      </c>
      <c r="AN7" s="179" t="s">
        <v>524</v>
      </c>
      <c r="AO7" s="179" t="s">
        <v>525</v>
      </c>
      <c r="AP7" s="179" t="s">
        <v>524</v>
      </c>
      <c r="AQ7" s="179" t="s">
        <v>790</v>
      </c>
      <c r="AR7" s="984" t="s">
        <v>789</v>
      </c>
      <c r="AS7" s="179" t="s">
        <v>525</v>
      </c>
      <c r="AT7" s="984" t="s">
        <v>789</v>
      </c>
      <c r="AU7" s="984" t="s">
        <v>790</v>
      </c>
      <c r="AV7" s="1665"/>
      <c r="AW7" s="1650"/>
      <c r="AX7" s="306" t="s">
        <v>868</v>
      </c>
      <c r="AY7" s="306" t="s">
        <v>869</v>
      </c>
      <c r="AZ7" s="306" t="s">
        <v>870</v>
      </c>
      <c r="BA7" s="306" t="s">
        <v>868</v>
      </c>
      <c r="BB7" s="306" t="s">
        <v>869</v>
      </c>
      <c r="BC7" s="306" t="s">
        <v>870</v>
      </c>
      <c r="BD7" s="179" t="s">
        <v>524</v>
      </c>
      <c r="BE7" s="179" t="s">
        <v>525</v>
      </c>
      <c r="BF7" s="179" t="s">
        <v>524</v>
      </c>
      <c r="BG7" s="179" t="s">
        <v>525</v>
      </c>
      <c r="BH7" s="179" t="s">
        <v>789</v>
      </c>
      <c r="BI7" s="983" t="s">
        <v>790</v>
      </c>
      <c r="BJ7" s="179" t="s">
        <v>789</v>
      </c>
      <c r="BK7" s="179" t="s">
        <v>790</v>
      </c>
      <c r="BL7" s="179" t="s">
        <v>789</v>
      </c>
      <c r="BM7" s="179" t="s">
        <v>790</v>
      </c>
      <c r="BN7" s="179" t="s">
        <v>789</v>
      </c>
      <c r="BO7" s="179" t="s">
        <v>790</v>
      </c>
      <c r="BP7" s="179" t="s">
        <v>524</v>
      </c>
      <c r="BQ7" s="179" t="s">
        <v>525</v>
      </c>
      <c r="BR7" s="984" t="s">
        <v>524</v>
      </c>
      <c r="BS7" s="179" t="s">
        <v>525</v>
      </c>
      <c r="BT7" s="337" t="s">
        <v>524</v>
      </c>
      <c r="BU7" s="337" t="s">
        <v>525</v>
      </c>
      <c r="BV7" s="337" t="s">
        <v>524</v>
      </c>
      <c r="BW7" s="989" t="s">
        <v>790</v>
      </c>
      <c r="BX7" s="1665"/>
    </row>
    <row r="8" spans="1:76" s="991" customFormat="1" ht="6.75" customHeight="1">
      <c r="A8" s="982"/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994"/>
      <c r="U8" s="982"/>
      <c r="V8" s="422"/>
      <c r="W8" s="422"/>
      <c r="X8" s="422"/>
      <c r="Y8" s="422"/>
      <c r="Z8" s="422"/>
      <c r="AA8" s="422"/>
      <c r="AB8" s="422"/>
      <c r="AC8" s="422"/>
      <c r="AD8" s="422"/>
      <c r="AE8" s="422"/>
      <c r="AF8" s="422"/>
      <c r="AG8" s="422"/>
      <c r="AH8" s="422"/>
      <c r="AI8" s="422"/>
      <c r="AJ8" s="422"/>
      <c r="AK8" s="422"/>
      <c r="AL8" s="422"/>
      <c r="AM8" s="422"/>
      <c r="AN8" s="422"/>
      <c r="AO8" s="422"/>
      <c r="AP8" s="422"/>
      <c r="AQ8" s="422"/>
      <c r="AR8" s="422"/>
      <c r="AS8" s="422"/>
      <c r="AT8" s="422"/>
      <c r="AU8" s="422"/>
      <c r="AV8" s="994"/>
      <c r="AW8" s="982"/>
      <c r="AX8" s="422"/>
      <c r="AY8" s="422"/>
      <c r="AZ8" s="422"/>
      <c r="BA8" s="422"/>
      <c r="BB8" s="422"/>
      <c r="BC8" s="422"/>
      <c r="BD8" s="422"/>
      <c r="BE8" s="422"/>
      <c r="BF8" s="422"/>
      <c r="BG8" s="422"/>
      <c r="BH8" s="422"/>
      <c r="BI8" s="422"/>
      <c r="BJ8" s="422"/>
      <c r="BK8" s="422"/>
      <c r="BL8" s="422"/>
      <c r="BM8" s="422"/>
      <c r="BN8" s="422"/>
      <c r="BO8" s="422"/>
      <c r="BP8" s="422"/>
      <c r="BQ8" s="422"/>
      <c r="BR8" s="422"/>
      <c r="BS8" s="422"/>
      <c r="BT8" s="88"/>
      <c r="BU8" s="88"/>
      <c r="BV8" s="88"/>
      <c r="BW8" s="88"/>
      <c r="BX8" s="994"/>
    </row>
    <row r="9" spans="1:76" ht="35.1" customHeight="1">
      <c r="A9" s="949">
        <v>2011</v>
      </c>
      <c r="B9" s="92">
        <v>6</v>
      </c>
      <c r="C9" s="92" t="s">
        <v>231</v>
      </c>
      <c r="D9" s="92" t="s">
        <v>231</v>
      </c>
      <c r="E9" s="92" t="s">
        <v>254</v>
      </c>
      <c r="F9" s="92" t="s">
        <v>254</v>
      </c>
      <c r="G9" s="92" t="s">
        <v>254</v>
      </c>
      <c r="H9" s="92" t="s">
        <v>254</v>
      </c>
      <c r="I9" s="92" t="s">
        <v>254</v>
      </c>
      <c r="J9" s="92" t="s">
        <v>254</v>
      </c>
      <c r="K9" s="951" t="s">
        <v>254</v>
      </c>
      <c r="L9" s="92" t="s">
        <v>254</v>
      </c>
      <c r="M9" s="951" t="s">
        <v>254</v>
      </c>
      <c r="N9" s="92" t="s">
        <v>254</v>
      </c>
      <c r="O9" s="92" t="s">
        <v>254</v>
      </c>
      <c r="P9" s="92" t="s">
        <v>254</v>
      </c>
      <c r="Q9" s="92" t="s">
        <v>254</v>
      </c>
      <c r="R9" s="92">
        <v>6</v>
      </c>
      <c r="S9" s="92" t="s">
        <v>254</v>
      </c>
      <c r="T9" s="97">
        <v>2011</v>
      </c>
      <c r="U9" s="949">
        <v>2011</v>
      </c>
      <c r="V9" s="92">
        <v>53</v>
      </c>
      <c r="W9" s="92" t="s">
        <v>231</v>
      </c>
      <c r="X9" s="92" t="s">
        <v>231</v>
      </c>
      <c r="Y9" s="92" t="s">
        <v>254</v>
      </c>
      <c r="Z9" s="92" t="s">
        <v>254</v>
      </c>
      <c r="AA9" s="92" t="s">
        <v>254</v>
      </c>
      <c r="AB9" s="92" t="s">
        <v>254</v>
      </c>
      <c r="AC9" s="92" t="s">
        <v>254</v>
      </c>
      <c r="AD9" s="92" t="s">
        <v>254</v>
      </c>
      <c r="AE9" s="92" t="s">
        <v>254</v>
      </c>
      <c r="AF9" s="92" t="s">
        <v>254</v>
      </c>
      <c r="AG9" s="92" t="s">
        <v>254</v>
      </c>
      <c r="AH9" s="92" t="s">
        <v>254</v>
      </c>
      <c r="AI9" s="92" t="s">
        <v>254</v>
      </c>
      <c r="AJ9" s="92">
        <v>12</v>
      </c>
      <c r="AK9" s="92" t="s">
        <v>254</v>
      </c>
      <c r="AL9" s="92" t="s">
        <v>254</v>
      </c>
      <c r="AM9" s="92" t="s">
        <v>254</v>
      </c>
      <c r="AN9" s="92" t="s">
        <v>254</v>
      </c>
      <c r="AO9" s="92" t="s">
        <v>254</v>
      </c>
      <c r="AP9" s="92">
        <v>1</v>
      </c>
      <c r="AQ9" s="92" t="s">
        <v>254</v>
      </c>
      <c r="AR9" s="92" t="s">
        <v>254</v>
      </c>
      <c r="AS9" s="92" t="s">
        <v>254</v>
      </c>
      <c r="AT9" s="94">
        <v>40</v>
      </c>
      <c r="AU9" s="94" t="s">
        <v>254</v>
      </c>
      <c r="AV9" s="97">
        <v>2011</v>
      </c>
      <c r="AW9" s="949">
        <v>2011</v>
      </c>
      <c r="AX9" s="94">
        <v>45</v>
      </c>
      <c r="AY9" s="92" t="s">
        <v>231</v>
      </c>
      <c r="AZ9" s="92" t="s">
        <v>231</v>
      </c>
      <c r="BA9" s="92" t="s">
        <v>254</v>
      </c>
      <c r="BB9" s="92" t="s">
        <v>254</v>
      </c>
      <c r="BC9" s="92" t="s">
        <v>254</v>
      </c>
      <c r="BD9" s="92">
        <v>7</v>
      </c>
      <c r="BE9" s="92" t="s">
        <v>254</v>
      </c>
      <c r="BF9" s="92">
        <v>31</v>
      </c>
      <c r="BG9" s="92" t="s">
        <v>254</v>
      </c>
      <c r="BH9" s="92" t="s">
        <v>254</v>
      </c>
      <c r="BI9" s="92" t="s">
        <v>254</v>
      </c>
      <c r="BJ9" s="92" t="s">
        <v>254</v>
      </c>
      <c r="BK9" s="92" t="s">
        <v>254</v>
      </c>
      <c r="BL9" s="92">
        <v>4</v>
      </c>
      <c r="BM9" s="92" t="s">
        <v>254</v>
      </c>
      <c r="BN9" s="92" t="s">
        <v>254</v>
      </c>
      <c r="BO9" s="92" t="s">
        <v>254</v>
      </c>
      <c r="BP9" s="92" t="s">
        <v>254</v>
      </c>
      <c r="BQ9" s="92" t="s">
        <v>254</v>
      </c>
      <c r="BR9" s="92" t="s">
        <v>254</v>
      </c>
      <c r="BS9" s="92" t="s">
        <v>254</v>
      </c>
      <c r="BT9" s="92">
        <v>3</v>
      </c>
      <c r="BU9" s="92" t="s">
        <v>254</v>
      </c>
      <c r="BV9" s="92" t="s">
        <v>254</v>
      </c>
      <c r="BW9" s="92" t="s">
        <v>254</v>
      </c>
      <c r="BX9" s="97">
        <v>2011</v>
      </c>
    </row>
    <row r="10" spans="1:76" ht="35.1" customHeight="1">
      <c r="A10" s="949">
        <v>2012</v>
      </c>
      <c r="B10" s="92">
        <v>2</v>
      </c>
      <c r="C10" s="92" t="s">
        <v>231</v>
      </c>
      <c r="D10" s="92" t="s">
        <v>231</v>
      </c>
      <c r="E10" s="92" t="s">
        <v>254</v>
      </c>
      <c r="F10" s="92" t="s">
        <v>254</v>
      </c>
      <c r="G10" s="92" t="s">
        <v>254</v>
      </c>
      <c r="H10" s="92" t="s">
        <v>254</v>
      </c>
      <c r="I10" s="92" t="s">
        <v>254</v>
      </c>
      <c r="J10" s="92" t="s">
        <v>254</v>
      </c>
      <c r="K10" s="951" t="s">
        <v>254</v>
      </c>
      <c r="L10" s="92" t="s">
        <v>254</v>
      </c>
      <c r="M10" s="951" t="s">
        <v>254</v>
      </c>
      <c r="N10" s="92" t="s">
        <v>254</v>
      </c>
      <c r="O10" s="92" t="s">
        <v>254</v>
      </c>
      <c r="P10" s="92" t="s">
        <v>254</v>
      </c>
      <c r="Q10" s="92" t="s">
        <v>254</v>
      </c>
      <c r="R10" s="92">
        <v>2</v>
      </c>
      <c r="S10" s="92" t="s">
        <v>254</v>
      </c>
      <c r="T10" s="97">
        <v>2012</v>
      </c>
      <c r="U10" s="949">
        <v>2012</v>
      </c>
      <c r="V10" s="92">
        <v>52</v>
      </c>
      <c r="W10" s="92" t="s">
        <v>254</v>
      </c>
      <c r="X10" s="92" t="s">
        <v>254</v>
      </c>
      <c r="Y10" s="92" t="s">
        <v>254</v>
      </c>
      <c r="Z10" s="92" t="s">
        <v>254</v>
      </c>
      <c r="AA10" s="92" t="s">
        <v>254</v>
      </c>
      <c r="AB10" s="92" t="s">
        <v>254</v>
      </c>
      <c r="AC10" s="92" t="s">
        <v>254</v>
      </c>
      <c r="AD10" s="92" t="s">
        <v>254</v>
      </c>
      <c r="AE10" s="92" t="s">
        <v>254</v>
      </c>
      <c r="AF10" s="92" t="s">
        <v>254</v>
      </c>
      <c r="AG10" s="92" t="s">
        <v>254</v>
      </c>
      <c r="AH10" s="92" t="s">
        <v>254</v>
      </c>
      <c r="AI10" s="92" t="s">
        <v>254</v>
      </c>
      <c r="AJ10" s="92">
        <v>6</v>
      </c>
      <c r="AK10" s="92" t="s">
        <v>254</v>
      </c>
      <c r="AL10" s="92" t="s">
        <v>254</v>
      </c>
      <c r="AM10" s="92" t="s">
        <v>254</v>
      </c>
      <c r="AN10" s="92" t="s">
        <v>254</v>
      </c>
      <c r="AO10" s="92" t="s">
        <v>254</v>
      </c>
      <c r="AP10" s="92">
        <v>3</v>
      </c>
      <c r="AQ10" s="92" t="s">
        <v>254</v>
      </c>
      <c r="AR10" s="92" t="s">
        <v>254</v>
      </c>
      <c r="AS10" s="92" t="s">
        <v>254</v>
      </c>
      <c r="AT10" s="94">
        <v>43</v>
      </c>
      <c r="AU10" s="94" t="s">
        <v>254</v>
      </c>
      <c r="AV10" s="97">
        <v>2012</v>
      </c>
      <c r="AW10" s="949">
        <v>2012</v>
      </c>
      <c r="AX10" s="94">
        <v>40</v>
      </c>
      <c r="AY10" s="92" t="s">
        <v>231</v>
      </c>
      <c r="AZ10" s="92" t="s">
        <v>231</v>
      </c>
      <c r="BA10" s="92" t="s">
        <v>254</v>
      </c>
      <c r="BB10" s="92" t="s">
        <v>254</v>
      </c>
      <c r="BC10" s="92" t="s">
        <v>254</v>
      </c>
      <c r="BD10" s="92">
        <v>2</v>
      </c>
      <c r="BE10" s="92" t="s">
        <v>254</v>
      </c>
      <c r="BF10" s="92">
        <v>34</v>
      </c>
      <c r="BG10" s="92" t="s">
        <v>254</v>
      </c>
      <c r="BH10" s="92" t="s">
        <v>254</v>
      </c>
      <c r="BI10" s="92" t="s">
        <v>254</v>
      </c>
      <c r="BJ10" s="92" t="s">
        <v>254</v>
      </c>
      <c r="BK10" s="92" t="s">
        <v>254</v>
      </c>
      <c r="BL10" s="92">
        <v>2</v>
      </c>
      <c r="BM10" s="92" t="s">
        <v>254</v>
      </c>
      <c r="BN10" s="92" t="s">
        <v>254</v>
      </c>
      <c r="BO10" s="92" t="s">
        <v>254</v>
      </c>
      <c r="BP10" s="92" t="s">
        <v>254</v>
      </c>
      <c r="BQ10" s="92" t="s">
        <v>254</v>
      </c>
      <c r="BR10" s="92">
        <v>1</v>
      </c>
      <c r="BS10" s="92" t="s">
        <v>254</v>
      </c>
      <c r="BT10" s="92">
        <v>1</v>
      </c>
      <c r="BU10" s="92" t="s">
        <v>254</v>
      </c>
      <c r="BV10" s="92" t="s">
        <v>254</v>
      </c>
      <c r="BW10" s="92" t="s">
        <v>254</v>
      </c>
      <c r="BX10" s="97">
        <v>2012</v>
      </c>
    </row>
    <row r="11" spans="1:76" ht="35.1" customHeight="1">
      <c r="A11" s="949">
        <v>2013</v>
      </c>
      <c r="B11" s="92" t="s">
        <v>254</v>
      </c>
      <c r="C11" s="92" t="s">
        <v>254</v>
      </c>
      <c r="D11" s="92" t="s">
        <v>254</v>
      </c>
      <c r="E11" s="92" t="s">
        <v>254</v>
      </c>
      <c r="F11" s="92" t="s">
        <v>254</v>
      </c>
      <c r="G11" s="92" t="s">
        <v>254</v>
      </c>
      <c r="H11" s="92" t="s">
        <v>254</v>
      </c>
      <c r="I11" s="92" t="s">
        <v>254</v>
      </c>
      <c r="J11" s="92" t="s">
        <v>254</v>
      </c>
      <c r="K11" s="92" t="s">
        <v>254</v>
      </c>
      <c r="L11" s="92" t="s">
        <v>254</v>
      </c>
      <c r="M11" s="92" t="s">
        <v>254</v>
      </c>
      <c r="N11" s="92" t="s">
        <v>254</v>
      </c>
      <c r="O11" s="92" t="s">
        <v>254</v>
      </c>
      <c r="P11" s="92" t="s">
        <v>254</v>
      </c>
      <c r="Q11" s="92" t="s">
        <v>254</v>
      </c>
      <c r="R11" s="92" t="s">
        <v>254</v>
      </c>
      <c r="S11" s="92" t="s">
        <v>254</v>
      </c>
      <c r="T11" s="97">
        <v>2013</v>
      </c>
      <c r="U11" s="949">
        <v>2013</v>
      </c>
      <c r="V11" s="92">
        <v>62</v>
      </c>
      <c r="W11" s="92" t="s">
        <v>254</v>
      </c>
      <c r="X11" s="92" t="s">
        <v>254</v>
      </c>
      <c r="Y11" s="92" t="s">
        <v>254</v>
      </c>
      <c r="Z11" s="92" t="s">
        <v>254</v>
      </c>
      <c r="AA11" s="92" t="s">
        <v>254</v>
      </c>
      <c r="AB11" s="92" t="s">
        <v>254</v>
      </c>
      <c r="AC11" s="92" t="s">
        <v>254</v>
      </c>
      <c r="AD11" s="92" t="s">
        <v>254</v>
      </c>
      <c r="AE11" s="92" t="s">
        <v>254</v>
      </c>
      <c r="AF11" s="92" t="s">
        <v>254</v>
      </c>
      <c r="AG11" s="92" t="s">
        <v>254</v>
      </c>
      <c r="AH11" s="92">
        <v>1</v>
      </c>
      <c r="AI11" s="92" t="s">
        <v>254</v>
      </c>
      <c r="AJ11" s="92">
        <v>14</v>
      </c>
      <c r="AK11" s="346">
        <v>0</v>
      </c>
      <c r="AL11" s="92" t="s">
        <v>254</v>
      </c>
      <c r="AM11" s="92" t="s">
        <v>254</v>
      </c>
      <c r="AN11" s="92" t="s">
        <v>254</v>
      </c>
      <c r="AO11" s="92" t="s">
        <v>254</v>
      </c>
      <c r="AP11" s="92">
        <v>4</v>
      </c>
      <c r="AQ11" s="92" t="s">
        <v>254</v>
      </c>
      <c r="AR11" s="92" t="s">
        <v>254</v>
      </c>
      <c r="AS11" s="92" t="s">
        <v>254</v>
      </c>
      <c r="AT11" s="94">
        <v>43</v>
      </c>
      <c r="AU11" s="94" t="s">
        <v>254</v>
      </c>
      <c r="AV11" s="97">
        <v>2013</v>
      </c>
      <c r="AW11" s="949">
        <v>2013</v>
      </c>
      <c r="AX11" s="94">
        <v>69</v>
      </c>
      <c r="AY11" s="92" t="s">
        <v>231</v>
      </c>
      <c r="AZ11" s="92" t="s">
        <v>231</v>
      </c>
      <c r="BA11" s="993">
        <v>0</v>
      </c>
      <c r="BB11" s="993">
        <v>0</v>
      </c>
      <c r="BC11" s="993">
        <v>0</v>
      </c>
      <c r="BD11" s="92">
        <v>3</v>
      </c>
      <c r="BE11" s="92" t="s">
        <v>254</v>
      </c>
      <c r="BF11" s="92">
        <v>55</v>
      </c>
      <c r="BG11" s="92" t="s">
        <v>254</v>
      </c>
      <c r="BH11" s="92" t="s">
        <v>254</v>
      </c>
      <c r="BI11" s="92" t="s">
        <v>254</v>
      </c>
      <c r="BJ11" s="92">
        <v>3</v>
      </c>
      <c r="BK11" s="92" t="s">
        <v>254</v>
      </c>
      <c r="BL11" s="92">
        <v>2</v>
      </c>
      <c r="BM11" s="92" t="s">
        <v>254</v>
      </c>
      <c r="BN11" s="92" t="s">
        <v>254</v>
      </c>
      <c r="BO11" s="92" t="s">
        <v>254</v>
      </c>
      <c r="BP11" s="92" t="s">
        <v>254</v>
      </c>
      <c r="BQ11" s="92" t="s">
        <v>254</v>
      </c>
      <c r="BR11" s="92">
        <v>3</v>
      </c>
      <c r="BS11" s="92" t="s">
        <v>254</v>
      </c>
      <c r="BT11" s="92">
        <v>3</v>
      </c>
      <c r="BU11" s="92" t="s">
        <v>254</v>
      </c>
      <c r="BV11" s="92" t="s">
        <v>254</v>
      </c>
      <c r="BW11" s="92" t="s">
        <v>254</v>
      </c>
      <c r="BX11" s="97">
        <v>2013</v>
      </c>
    </row>
    <row r="12" spans="1:76" s="1349" customFormat="1" ht="35.1" customHeight="1">
      <c r="A12" s="675">
        <v>2014</v>
      </c>
      <c r="B12" s="301">
        <v>3</v>
      </c>
      <c r="C12" s="92" t="s">
        <v>254</v>
      </c>
      <c r="D12" s="92" t="s">
        <v>254</v>
      </c>
      <c r="E12" s="301">
        <v>0</v>
      </c>
      <c r="F12" s="92" t="s">
        <v>254</v>
      </c>
      <c r="G12" s="92" t="s">
        <v>254</v>
      </c>
      <c r="H12" s="301">
        <v>0</v>
      </c>
      <c r="I12" s="301">
        <v>0</v>
      </c>
      <c r="J12" s="301">
        <v>1</v>
      </c>
      <c r="K12" s="1323">
        <v>0</v>
      </c>
      <c r="L12" s="301">
        <v>0</v>
      </c>
      <c r="M12" s="1323">
        <v>0</v>
      </c>
      <c r="N12" s="92" t="s">
        <v>254</v>
      </c>
      <c r="O12" s="301">
        <v>0</v>
      </c>
      <c r="P12" s="301">
        <v>0</v>
      </c>
      <c r="Q12" s="301">
        <v>0</v>
      </c>
      <c r="R12" s="92">
        <v>2</v>
      </c>
      <c r="S12" s="301">
        <v>0</v>
      </c>
      <c r="T12" s="1348">
        <v>2014</v>
      </c>
      <c r="U12" s="675">
        <v>2014</v>
      </c>
      <c r="V12" s="301">
        <v>39</v>
      </c>
      <c r="W12" s="92" t="s">
        <v>254</v>
      </c>
      <c r="X12" s="92" t="s">
        <v>254</v>
      </c>
      <c r="Y12" s="92" t="s">
        <v>254</v>
      </c>
      <c r="Z12" s="92" t="s">
        <v>254</v>
      </c>
      <c r="AA12" s="92" t="s">
        <v>254</v>
      </c>
      <c r="AB12" s="92" t="s">
        <v>254</v>
      </c>
      <c r="AC12" s="92" t="s">
        <v>254</v>
      </c>
      <c r="AD12" s="92" t="s">
        <v>254</v>
      </c>
      <c r="AE12" s="92" t="s">
        <v>254</v>
      </c>
      <c r="AF12" s="92" t="s">
        <v>254</v>
      </c>
      <c r="AG12" s="92" t="s">
        <v>254</v>
      </c>
      <c r="AH12" s="301">
        <v>0</v>
      </c>
      <c r="AI12" s="301">
        <v>0</v>
      </c>
      <c r="AJ12" s="301">
        <v>10</v>
      </c>
      <c r="AK12" s="301">
        <v>0</v>
      </c>
      <c r="AL12" s="301">
        <v>0</v>
      </c>
      <c r="AM12" s="301">
        <v>0</v>
      </c>
      <c r="AN12" s="301">
        <v>0</v>
      </c>
      <c r="AO12" s="301">
        <v>0</v>
      </c>
      <c r="AP12" s="301">
        <v>4</v>
      </c>
      <c r="AQ12" s="301">
        <v>0</v>
      </c>
      <c r="AR12" s="301">
        <v>0</v>
      </c>
      <c r="AS12" s="301">
        <v>0</v>
      </c>
      <c r="AT12" s="93">
        <v>25</v>
      </c>
      <c r="AU12" s="301">
        <v>0</v>
      </c>
      <c r="AV12" s="1348">
        <v>2014</v>
      </c>
      <c r="AW12" s="675">
        <v>2014</v>
      </c>
      <c r="AX12" s="93">
        <v>98</v>
      </c>
      <c r="AY12" s="92" t="s">
        <v>231</v>
      </c>
      <c r="AZ12" s="92" t="s">
        <v>231</v>
      </c>
      <c r="BA12" s="93">
        <v>0</v>
      </c>
      <c r="BB12" s="93">
        <v>0</v>
      </c>
      <c r="BC12" s="93">
        <v>0</v>
      </c>
      <c r="BD12" s="93">
        <v>5</v>
      </c>
      <c r="BE12" s="93">
        <v>0</v>
      </c>
      <c r="BF12" s="93">
        <v>77</v>
      </c>
      <c r="BG12" s="93">
        <v>0</v>
      </c>
      <c r="BH12" s="93">
        <v>0</v>
      </c>
      <c r="BI12" s="93">
        <v>0</v>
      </c>
      <c r="BJ12" s="93">
        <v>6</v>
      </c>
      <c r="BK12" s="93">
        <v>0</v>
      </c>
      <c r="BL12" s="93">
        <v>3</v>
      </c>
      <c r="BM12" s="301">
        <v>0</v>
      </c>
      <c r="BN12" s="301">
        <v>2</v>
      </c>
      <c r="BO12" s="301">
        <v>0</v>
      </c>
      <c r="BP12" s="301">
        <v>0</v>
      </c>
      <c r="BQ12" s="301">
        <v>0</v>
      </c>
      <c r="BR12" s="301">
        <v>3</v>
      </c>
      <c r="BS12" s="301">
        <v>0</v>
      </c>
      <c r="BT12" s="301">
        <v>2</v>
      </c>
      <c r="BU12" s="301">
        <v>0</v>
      </c>
      <c r="BV12" s="301">
        <v>0</v>
      </c>
      <c r="BW12" s="301">
        <v>0</v>
      </c>
      <c r="BX12" s="1348">
        <v>2014</v>
      </c>
    </row>
    <row r="13" spans="1:76" s="1349" customFormat="1" ht="35.1" customHeight="1">
      <c r="A13" s="675">
        <v>2015</v>
      </c>
      <c r="B13" s="92">
        <v>2</v>
      </c>
      <c r="C13" s="92" t="s">
        <v>254</v>
      </c>
      <c r="D13" s="92" t="s">
        <v>254</v>
      </c>
      <c r="E13" s="301">
        <v>0</v>
      </c>
      <c r="F13" s="92" t="s">
        <v>254</v>
      </c>
      <c r="G13" s="92" t="s">
        <v>254</v>
      </c>
      <c r="H13" s="92" t="s">
        <v>254</v>
      </c>
      <c r="I13" s="92" t="s">
        <v>254</v>
      </c>
      <c r="J13" s="92" t="s">
        <v>254</v>
      </c>
      <c r="K13" s="92" t="s">
        <v>254</v>
      </c>
      <c r="L13" s="92" t="s">
        <v>254</v>
      </c>
      <c r="M13" s="92" t="s">
        <v>254</v>
      </c>
      <c r="N13" s="92" t="s">
        <v>254</v>
      </c>
      <c r="O13" s="92" t="s">
        <v>254</v>
      </c>
      <c r="P13" s="92" t="s">
        <v>254</v>
      </c>
      <c r="Q13" s="92" t="s">
        <v>254</v>
      </c>
      <c r="R13" s="92">
        <v>2</v>
      </c>
      <c r="S13" s="92" t="s">
        <v>254</v>
      </c>
      <c r="T13" s="1344">
        <v>2015</v>
      </c>
      <c r="U13" s="949">
        <v>2015</v>
      </c>
      <c r="V13" s="92">
        <v>39</v>
      </c>
      <c r="W13" s="92" t="s">
        <v>254</v>
      </c>
      <c r="X13" s="92" t="s">
        <v>254</v>
      </c>
      <c r="Y13" s="301">
        <v>0</v>
      </c>
      <c r="Z13" s="301">
        <v>0</v>
      </c>
      <c r="AA13" s="301">
        <v>0</v>
      </c>
      <c r="AB13" s="301">
        <v>0</v>
      </c>
      <c r="AC13" s="301">
        <v>0</v>
      </c>
      <c r="AD13" s="301">
        <v>0</v>
      </c>
      <c r="AE13" s="301">
        <v>0</v>
      </c>
      <c r="AF13" s="301">
        <v>0</v>
      </c>
      <c r="AG13" s="301">
        <v>0</v>
      </c>
      <c r="AH13" s="301">
        <v>0</v>
      </c>
      <c r="AI13" s="301">
        <v>0</v>
      </c>
      <c r="AJ13" s="92">
        <v>18</v>
      </c>
      <c r="AK13" s="301">
        <v>0</v>
      </c>
      <c r="AL13" s="301">
        <v>0</v>
      </c>
      <c r="AM13" s="301">
        <v>0</v>
      </c>
      <c r="AN13" s="301">
        <v>0</v>
      </c>
      <c r="AO13" s="301">
        <v>0</v>
      </c>
      <c r="AP13" s="301">
        <v>0</v>
      </c>
      <c r="AQ13" s="301">
        <v>0</v>
      </c>
      <c r="AR13" s="301">
        <v>0</v>
      </c>
      <c r="AS13" s="301">
        <v>0</v>
      </c>
      <c r="AT13" s="94">
        <v>21</v>
      </c>
      <c r="AU13" s="301">
        <v>0</v>
      </c>
      <c r="AV13" s="1344">
        <v>2015</v>
      </c>
      <c r="AW13" s="949">
        <v>2015</v>
      </c>
      <c r="AX13" s="94">
        <v>89</v>
      </c>
      <c r="AY13" s="92" t="s">
        <v>231</v>
      </c>
      <c r="AZ13" s="92" t="s">
        <v>231</v>
      </c>
      <c r="BA13" s="93">
        <v>3</v>
      </c>
      <c r="BB13" s="93">
        <v>0</v>
      </c>
      <c r="BC13" s="93">
        <v>0</v>
      </c>
      <c r="BD13" s="92">
        <v>6</v>
      </c>
      <c r="BE13" s="93">
        <v>0</v>
      </c>
      <c r="BF13" s="92">
        <v>70</v>
      </c>
      <c r="BG13" s="92">
        <v>3</v>
      </c>
      <c r="BH13" s="93">
        <v>0</v>
      </c>
      <c r="BI13" s="93">
        <v>0</v>
      </c>
      <c r="BJ13" s="92">
        <v>4</v>
      </c>
      <c r="BK13" s="93">
        <v>0</v>
      </c>
      <c r="BL13" s="92">
        <v>3</v>
      </c>
      <c r="BM13" s="301">
        <v>0</v>
      </c>
      <c r="BN13" s="301">
        <v>0</v>
      </c>
      <c r="BO13" s="301">
        <v>0</v>
      </c>
      <c r="BP13" s="301">
        <v>0</v>
      </c>
      <c r="BQ13" s="301">
        <v>0</v>
      </c>
      <c r="BR13" s="92">
        <v>3</v>
      </c>
      <c r="BS13" s="301">
        <v>0</v>
      </c>
      <c r="BT13" s="92">
        <v>3</v>
      </c>
      <c r="BU13" s="301">
        <v>0</v>
      </c>
      <c r="BV13" s="92">
        <v>1</v>
      </c>
      <c r="BW13" s="301">
        <v>0</v>
      </c>
      <c r="BX13" s="1344">
        <v>2015</v>
      </c>
    </row>
    <row r="14" spans="1:76" s="1408" customFormat="1" ht="35.1" customHeight="1">
      <c r="A14" s="98">
        <v>2016</v>
      </c>
      <c r="B14" s="1409">
        <v>8</v>
      </c>
      <c r="C14" s="1409">
        <v>5</v>
      </c>
      <c r="D14" s="1409">
        <v>3</v>
      </c>
      <c r="E14" s="346">
        <v>0</v>
      </c>
      <c r="F14" s="1409" t="s">
        <v>254</v>
      </c>
      <c r="G14" s="1409" t="s">
        <v>254</v>
      </c>
      <c r="H14" s="1409" t="s">
        <v>254</v>
      </c>
      <c r="I14" s="1409" t="s">
        <v>254</v>
      </c>
      <c r="J14" s="1409" t="s">
        <v>254</v>
      </c>
      <c r="K14" s="1409" t="s">
        <v>254</v>
      </c>
      <c r="L14" s="1409" t="s">
        <v>254</v>
      </c>
      <c r="M14" s="1409" t="s">
        <v>254</v>
      </c>
      <c r="N14" s="1409" t="s">
        <v>254</v>
      </c>
      <c r="O14" s="1409" t="s">
        <v>254</v>
      </c>
      <c r="P14" s="1409" t="s">
        <v>254</v>
      </c>
      <c r="Q14" s="1409" t="s">
        <v>254</v>
      </c>
      <c r="R14" s="1409">
        <v>8</v>
      </c>
      <c r="S14" s="1409" t="s">
        <v>254</v>
      </c>
      <c r="T14" s="1413">
        <v>2016</v>
      </c>
      <c r="U14" s="98">
        <v>2016</v>
      </c>
      <c r="V14" s="1409">
        <v>174</v>
      </c>
      <c r="W14" s="1409">
        <v>83</v>
      </c>
      <c r="X14" s="1409">
        <v>91</v>
      </c>
      <c r="Y14" s="346">
        <v>0</v>
      </c>
      <c r="Z14" s="346">
        <v>0</v>
      </c>
      <c r="AA14" s="346">
        <v>0</v>
      </c>
      <c r="AB14" s="346">
        <v>0</v>
      </c>
      <c r="AC14" s="346">
        <v>0</v>
      </c>
      <c r="AD14" s="346">
        <v>0</v>
      </c>
      <c r="AE14" s="346">
        <v>0</v>
      </c>
      <c r="AF14" s="346">
        <v>0</v>
      </c>
      <c r="AG14" s="346">
        <v>0</v>
      </c>
      <c r="AH14" s="346">
        <v>0</v>
      </c>
      <c r="AI14" s="346">
        <v>0</v>
      </c>
      <c r="AJ14" s="1409">
        <v>20</v>
      </c>
      <c r="AK14" s="346">
        <v>0</v>
      </c>
      <c r="AL14" s="346">
        <v>0</v>
      </c>
      <c r="AM14" s="346">
        <v>0</v>
      </c>
      <c r="AN14" s="346">
        <v>0</v>
      </c>
      <c r="AO14" s="346">
        <v>0</v>
      </c>
      <c r="AP14" s="346">
        <v>0</v>
      </c>
      <c r="AQ14" s="346">
        <v>0</v>
      </c>
      <c r="AR14" s="346">
        <v>0</v>
      </c>
      <c r="AS14" s="346">
        <v>0</v>
      </c>
      <c r="AT14" s="1410">
        <v>152</v>
      </c>
      <c r="AU14" s="346">
        <v>0</v>
      </c>
      <c r="AV14" s="1413">
        <v>2016</v>
      </c>
      <c r="AW14" s="98">
        <v>2016</v>
      </c>
      <c r="AX14" s="1410">
        <v>78</v>
      </c>
      <c r="AY14" s="1409">
        <v>48</v>
      </c>
      <c r="AZ14" s="1409">
        <v>30</v>
      </c>
      <c r="BA14" s="993">
        <v>4</v>
      </c>
      <c r="BB14" s="993">
        <v>4</v>
      </c>
      <c r="BC14" s="993">
        <v>0</v>
      </c>
      <c r="BD14" s="1409">
        <v>4</v>
      </c>
      <c r="BE14" s="993">
        <v>0</v>
      </c>
      <c r="BF14" s="1409">
        <v>48</v>
      </c>
      <c r="BG14" s="1409">
        <v>4</v>
      </c>
      <c r="BH14" s="993">
        <v>0</v>
      </c>
      <c r="BI14" s="993">
        <v>0</v>
      </c>
      <c r="BJ14" s="1409">
        <v>4</v>
      </c>
      <c r="BK14" s="993">
        <v>0</v>
      </c>
      <c r="BL14" s="1409">
        <v>9</v>
      </c>
      <c r="BM14" s="346">
        <v>0</v>
      </c>
      <c r="BN14" s="346">
        <v>2</v>
      </c>
      <c r="BO14" s="346">
        <v>0</v>
      </c>
      <c r="BP14" s="346">
        <v>0</v>
      </c>
      <c r="BQ14" s="346">
        <v>0</v>
      </c>
      <c r="BR14" s="1409">
        <v>9</v>
      </c>
      <c r="BS14" s="346">
        <v>0</v>
      </c>
      <c r="BT14" s="1409">
        <v>2</v>
      </c>
      <c r="BU14" s="346">
        <v>0</v>
      </c>
      <c r="BV14" s="1409">
        <v>1</v>
      </c>
      <c r="BW14" s="346">
        <v>0</v>
      </c>
      <c r="BX14" s="1413">
        <v>2016</v>
      </c>
    </row>
    <row r="15" spans="1:76" ht="7.5" customHeight="1">
      <c r="A15" s="347"/>
      <c r="B15" s="370"/>
      <c r="C15" s="398"/>
      <c r="D15" s="398"/>
      <c r="E15" s="398"/>
      <c r="F15" s="398"/>
      <c r="G15" s="398"/>
      <c r="H15" s="398"/>
      <c r="I15" s="398"/>
      <c r="J15" s="398"/>
      <c r="K15" s="398"/>
      <c r="L15" s="398"/>
      <c r="M15" s="398"/>
      <c r="N15" s="995"/>
      <c r="O15" s="339"/>
      <c r="P15" s="339"/>
      <c r="Q15" s="339"/>
      <c r="R15" s="996"/>
      <c r="S15" s="1126"/>
      <c r="T15" s="1127"/>
      <c r="U15" s="1126"/>
      <c r="V15" s="347"/>
      <c r="W15" s="347"/>
      <c r="X15" s="347"/>
      <c r="Y15" s="347"/>
      <c r="Z15" s="347"/>
      <c r="AA15" s="347"/>
      <c r="AB15" s="102"/>
      <c r="AC15" s="102"/>
      <c r="AD15" s="347"/>
      <c r="AE15" s="990"/>
      <c r="AF15" s="102"/>
      <c r="AG15" s="347"/>
      <c r="AH15" s="370"/>
      <c r="AI15" s="398"/>
      <c r="AJ15" s="398"/>
      <c r="AK15" s="398"/>
      <c r="AL15" s="398"/>
      <c r="AM15" s="398"/>
      <c r="AN15" s="398"/>
      <c r="AO15" s="398"/>
      <c r="AP15" s="398"/>
      <c r="AQ15" s="398"/>
      <c r="AR15" s="996"/>
      <c r="AS15" s="347"/>
      <c r="AT15" s="347"/>
      <c r="AU15" s="1126"/>
      <c r="AV15" s="1127"/>
      <c r="AW15" s="1126"/>
      <c r="AX15" s="347"/>
      <c r="AY15" s="347"/>
      <c r="AZ15" s="347"/>
      <c r="BA15" s="347"/>
      <c r="BB15" s="347"/>
      <c r="BC15" s="347"/>
      <c r="BD15" s="102"/>
      <c r="BE15" s="102"/>
      <c r="BF15" s="347"/>
      <c r="BG15" s="990"/>
      <c r="BH15" s="102"/>
      <c r="BI15" s="347"/>
      <c r="BJ15" s="370"/>
      <c r="BK15" s="398"/>
      <c r="BL15" s="398"/>
      <c r="BM15" s="398"/>
      <c r="BN15" s="398"/>
      <c r="BO15" s="398"/>
      <c r="BP15" s="398"/>
      <c r="BQ15" s="398"/>
      <c r="BR15" s="398"/>
      <c r="BS15" s="398"/>
      <c r="BT15" s="102"/>
      <c r="BU15" s="102"/>
      <c r="BV15" s="347"/>
      <c r="BW15" s="102"/>
      <c r="BX15" s="106"/>
    </row>
    <row r="16" spans="1:76" ht="15" customHeight="1">
      <c r="A16" s="929" t="s">
        <v>791</v>
      </c>
      <c r="B16" s="399"/>
      <c r="C16" s="399"/>
      <c r="D16" s="399"/>
      <c r="E16" s="400"/>
      <c r="F16" s="400"/>
      <c r="G16" s="400"/>
      <c r="H16" s="399"/>
      <c r="I16" s="399"/>
      <c r="J16" s="314"/>
      <c r="K16" s="314"/>
      <c r="L16" s="314"/>
      <c r="M16" s="314"/>
      <c r="N16" s="399"/>
      <c r="O16" s="399"/>
      <c r="P16" s="399"/>
      <c r="Q16" s="399"/>
      <c r="R16" s="929"/>
      <c r="S16" s="991"/>
      <c r="T16" s="154" t="s">
        <v>1296</v>
      </c>
      <c r="U16" s="929" t="s">
        <v>791</v>
      </c>
      <c r="V16" s="991"/>
      <c r="W16" s="991"/>
      <c r="X16" s="991"/>
      <c r="Y16" s="991"/>
      <c r="Z16" s="991"/>
      <c r="AA16" s="991"/>
      <c r="AB16" s="111"/>
      <c r="AD16" s="991"/>
      <c r="AE16" s="88"/>
      <c r="AF16" s="112"/>
      <c r="AG16" s="664"/>
      <c r="AH16" s="399"/>
      <c r="AI16" s="400"/>
      <c r="AJ16" s="399"/>
      <c r="AK16" s="399"/>
      <c r="AL16" s="399"/>
      <c r="AM16" s="314" t="s">
        <v>792</v>
      </c>
      <c r="AN16" s="314"/>
      <c r="AO16" s="314"/>
      <c r="AP16" s="314"/>
      <c r="AQ16" s="314"/>
      <c r="AR16" s="929"/>
      <c r="AS16" s="991"/>
      <c r="AT16" s="991"/>
      <c r="AU16" s="991"/>
      <c r="AV16" s="154" t="s">
        <v>1296</v>
      </c>
      <c r="AW16" s="929" t="s">
        <v>57</v>
      </c>
      <c r="AX16" s="991"/>
      <c r="AY16" s="991"/>
      <c r="AZ16" s="991"/>
      <c r="BA16" s="991"/>
      <c r="BB16" s="991"/>
      <c r="BC16" s="991"/>
      <c r="BD16" s="111"/>
      <c r="BF16" s="991"/>
      <c r="BG16" s="88"/>
      <c r="BH16" s="112"/>
      <c r="BI16" s="664"/>
      <c r="BJ16" s="399"/>
      <c r="BK16" s="400"/>
      <c r="BL16" s="399"/>
      <c r="BM16" s="399"/>
      <c r="BN16" s="399"/>
      <c r="BO16" s="314" t="s">
        <v>792</v>
      </c>
      <c r="BP16" s="314"/>
      <c r="BQ16" s="314"/>
      <c r="BR16" s="314"/>
      <c r="BS16" s="314"/>
      <c r="BT16" s="111"/>
      <c r="BV16" s="991"/>
      <c r="BW16" s="112"/>
      <c r="BX16" s="154" t="s">
        <v>1296</v>
      </c>
    </row>
    <row r="17" spans="1:75" ht="15" customHeight="1">
      <c r="A17" s="991" t="s">
        <v>1043</v>
      </c>
      <c r="B17" s="399"/>
      <c r="C17" s="399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9"/>
      <c r="O17" s="399"/>
      <c r="P17" s="399"/>
      <c r="Q17" s="399"/>
      <c r="R17" s="929"/>
      <c r="S17" s="991"/>
      <c r="U17" s="991" t="s">
        <v>1043</v>
      </c>
      <c r="V17" s="991"/>
      <c r="W17" s="991"/>
      <c r="X17" s="991"/>
      <c r="Y17" s="991"/>
      <c r="Z17" s="991"/>
      <c r="AA17" s="991"/>
      <c r="AB17" s="111"/>
      <c r="AD17" s="991"/>
      <c r="AE17" s="88"/>
      <c r="AF17" s="112"/>
      <c r="AG17" s="929"/>
      <c r="AH17" s="399"/>
      <c r="AI17" s="399"/>
      <c r="AJ17" s="399"/>
      <c r="AK17" s="399"/>
      <c r="AL17" s="399"/>
      <c r="AM17" s="399"/>
      <c r="AN17" s="399"/>
      <c r="AO17" s="399"/>
      <c r="AP17" s="399"/>
      <c r="AQ17" s="399"/>
      <c r="AR17" s="929"/>
      <c r="AS17" s="991"/>
      <c r="AT17" s="991"/>
      <c r="AU17" s="991"/>
      <c r="AW17" s="991" t="s">
        <v>1043</v>
      </c>
      <c r="AX17" s="991"/>
      <c r="AY17" s="991"/>
      <c r="AZ17" s="991"/>
      <c r="BA17" s="991"/>
      <c r="BB17" s="991"/>
      <c r="BC17" s="991"/>
      <c r="BD17" s="111"/>
      <c r="BF17" s="991"/>
      <c r="BG17" s="88"/>
      <c r="BH17" s="112"/>
      <c r="BI17" s="929"/>
      <c r="BJ17" s="399"/>
      <c r="BK17" s="399"/>
      <c r="BL17" s="399"/>
      <c r="BM17" s="399"/>
      <c r="BN17" s="399"/>
      <c r="BO17" s="399"/>
      <c r="BP17" s="399"/>
      <c r="BQ17" s="399"/>
      <c r="BR17" s="399"/>
      <c r="BS17" s="399"/>
      <c r="BT17" s="111"/>
      <c r="BV17" s="991"/>
      <c r="BW17" s="112"/>
    </row>
    <row r="18" spans="1:75">
      <c r="A18" s="929"/>
      <c r="B18" s="399"/>
      <c r="C18" s="399"/>
      <c r="D18" s="399"/>
      <c r="H18" s="314"/>
      <c r="R18" s="929"/>
      <c r="S18" s="991"/>
      <c r="V18" s="991"/>
      <c r="W18" s="991"/>
      <c r="X18" s="991"/>
      <c r="Y18" s="991"/>
      <c r="Z18" s="991"/>
      <c r="AA18" s="991"/>
      <c r="AB18" s="111"/>
      <c r="AD18" s="991"/>
      <c r="AE18" s="88"/>
      <c r="AF18" s="112"/>
      <c r="AG18" s="929"/>
      <c r="AH18" s="399"/>
      <c r="AJ18" s="314"/>
      <c r="AR18" s="929"/>
      <c r="AS18" s="991"/>
      <c r="AT18" s="991"/>
      <c r="AU18" s="991"/>
      <c r="AW18" s="929"/>
      <c r="AX18" s="991"/>
      <c r="AY18" s="991"/>
      <c r="AZ18" s="991"/>
      <c r="BA18" s="991"/>
      <c r="BB18" s="991"/>
      <c r="BC18" s="991"/>
      <c r="BD18" s="111"/>
      <c r="BF18" s="991"/>
      <c r="BG18" s="88"/>
      <c r="BH18" s="112"/>
      <c r="BI18" s="929"/>
      <c r="BJ18" s="399"/>
      <c r="BL18" s="314"/>
      <c r="BT18" s="111"/>
      <c r="BV18" s="991"/>
      <c r="BW18" s="112"/>
    </row>
    <row r="19" spans="1:75">
      <c r="A19" s="929"/>
      <c r="B19" s="399"/>
      <c r="C19" s="399"/>
      <c r="D19" s="399"/>
      <c r="R19" s="929"/>
      <c r="S19" s="991"/>
      <c r="V19" s="991"/>
      <c r="W19" s="991"/>
      <c r="X19" s="991"/>
      <c r="Y19" s="991"/>
      <c r="Z19" s="991"/>
      <c r="AA19" s="991"/>
      <c r="AB19" s="111"/>
      <c r="AD19" s="991"/>
      <c r="AE19" s="88"/>
      <c r="AF19" s="112"/>
      <c r="AG19" s="929"/>
      <c r="AH19" s="399"/>
      <c r="AR19" s="929"/>
      <c r="AS19" s="991"/>
      <c r="AT19" s="991"/>
      <c r="AU19" s="991"/>
      <c r="AX19" s="991"/>
      <c r="AY19" s="991"/>
      <c r="AZ19" s="991"/>
      <c r="BA19" s="991"/>
      <c r="BB19" s="991"/>
      <c r="BC19" s="991"/>
      <c r="BD19" s="111"/>
      <c r="BF19" s="991"/>
      <c r="BG19" s="88"/>
      <c r="BH19" s="112"/>
      <c r="BI19" s="929"/>
      <c r="BJ19" s="399"/>
      <c r="BT19" s="111"/>
      <c r="BV19" s="991"/>
      <c r="BW19" s="112"/>
    </row>
    <row r="20" spans="1:75">
      <c r="A20" s="929"/>
      <c r="B20" s="399"/>
      <c r="C20" s="399"/>
      <c r="D20" s="399"/>
      <c r="R20" s="929"/>
      <c r="S20" s="991"/>
      <c r="V20" s="991"/>
      <c r="W20" s="991"/>
      <c r="X20" s="991"/>
      <c r="Y20" s="991"/>
      <c r="Z20" s="991"/>
      <c r="AA20" s="991"/>
      <c r="AD20" s="991"/>
      <c r="AE20" s="88"/>
      <c r="AF20" s="112"/>
      <c r="AG20" s="929"/>
      <c r="AH20" s="399"/>
      <c r="AR20" s="929"/>
      <c r="AS20" s="991"/>
      <c r="AT20" s="991"/>
      <c r="AU20" s="991"/>
      <c r="AX20" s="991"/>
      <c r="AY20" s="991"/>
      <c r="AZ20" s="991"/>
      <c r="BA20" s="991"/>
      <c r="BB20" s="991"/>
      <c r="BC20" s="991"/>
      <c r="BF20" s="991"/>
      <c r="BG20" s="88"/>
      <c r="BH20" s="112"/>
      <c r="BI20" s="929"/>
      <c r="BJ20" s="399"/>
      <c r="BV20" s="991"/>
      <c r="BW20" s="112"/>
    </row>
    <row r="21" spans="1:75">
      <c r="A21" s="929"/>
      <c r="B21" s="399"/>
      <c r="C21" s="399"/>
      <c r="D21" s="399"/>
      <c r="R21" s="929"/>
      <c r="S21" s="991"/>
      <c r="V21" s="991"/>
      <c r="W21" s="991"/>
      <c r="X21" s="991"/>
      <c r="Y21" s="991"/>
      <c r="Z21" s="991"/>
      <c r="AA21" s="991"/>
      <c r="AD21" s="991"/>
      <c r="AE21" s="88"/>
      <c r="AF21" s="112"/>
      <c r="AG21" s="929"/>
      <c r="AH21" s="399"/>
      <c r="AR21" s="929"/>
      <c r="AS21" s="991"/>
      <c r="AT21" s="991"/>
      <c r="AU21" s="991"/>
      <c r="AX21" s="991"/>
      <c r="AY21" s="991"/>
      <c r="AZ21" s="991"/>
      <c r="BA21" s="991"/>
      <c r="BB21" s="991"/>
      <c r="BC21" s="991"/>
      <c r="BF21" s="991"/>
      <c r="BG21" s="88"/>
      <c r="BH21" s="112"/>
      <c r="BI21" s="929"/>
      <c r="BJ21" s="399"/>
      <c r="BV21" s="991"/>
      <c r="BW21" s="112"/>
    </row>
  </sheetData>
  <mergeCells count="79">
    <mergeCell ref="AJ4:AK4"/>
    <mergeCell ref="AJ5:AK5"/>
    <mergeCell ref="AN5:AO5"/>
    <mergeCell ref="BL5:BM5"/>
    <mergeCell ref="AV3:AV7"/>
    <mergeCell ref="AW3:AW7"/>
    <mergeCell ref="AR5:AS5"/>
    <mergeCell ref="AX6:AZ6"/>
    <mergeCell ref="BA6:BC6"/>
    <mergeCell ref="AT5:AU5"/>
    <mergeCell ref="AP5:AQ5"/>
    <mergeCell ref="AX5:BC5"/>
    <mergeCell ref="AL5:AM5"/>
    <mergeCell ref="BP5:BQ5"/>
    <mergeCell ref="BX3:BX7"/>
    <mergeCell ref="BV3:BW3"/>
    <mergeCell ref="BT5:BU5"/>
    <mergeCell ref="BV5:BW5"/>
    <mergeCell ref="BV4:BW4"/>
    <mergeCell ref="AX3:BU3"/>
    <mergeCell ref="BN5:BO5"/>
    <mergeCell ref="BD5:BE5"/>
    <mergeCell ref="BF5:BG5"/>
    <mergeCell ref="BJ4:BK4"/>
    <mergeCell ref="BJ5:BK5"/>
    <mergeCell ref="BR4:BS4"/>
    <mergeCell ref="BR5:BS5"/>
    <mergeCell ref="BH5:BI5"/>
    <mergeCell ref="AX4:BC4"/>
    <mergeCell ref="V6:X6"/>
    <mergeCell ref="Y6:AA6"/>
    <mergeCell ref="H5:I5"/>
    <mergeCell ref="T3:T7"/>
    <mergeCell ref="U3:U7"/>
    <mergeCell ref="N5:O5"/>
    <mergeCell ref="N4:O4"/>
    <mergeCell ref="V4:AA4"/>
    <mergeCell ref="P4:Q4"/>
    <mergeCell ref="P5:Q5"/>
    <mergeCell ref="R4:S4"/>
    <mergeCell ref="R5:S5"/>
    <mergeCell ref="V5:AA5"/>
    <mergeCell ref="AF5:AG5"/>
    <mergeCell ref="AB4:AC4"/>
    <mergeCell ref="AD4:AE4"/>
    <mergeCell ref="AD5:AE5"/>
    <mergeCell ref="AF4:AG4"/>
    <mergeCell ref="AH4:AI4"/>
    <mergeCell ref="AH5:AI5"/>
    <mergeCell ref="K1:T1"/>
    <mergeCell ref="B3:S3"/>
    <mergeCell ref="H4:I4"/>
    <mergeCell ref="J5:K5"/>
    <mergeCell ref="B4:G4"/>
    <mergeCell ref="J4:K4"/>
    <mergeCell ref="L4:M4"/>
    <mergeCell ref="L5:M5"/>
    <mergeCell ref="A1:J1"/>
    <mergeCell ref="A3:A7"/>
    <mergeCell ref="B6:D6"/>
    <mergeCell ref="E6:G6"/>
    <mergeCell ref="B5:G5"/>
    <mergeCell ref="AB5:AC5"/>
    <mergeCell ref="BT4:BU4"/>
    <mergeCell ref="AT4:AU4"/>
    <mergeCell ref="U1:AG1"/>
    <mergeCell ref="AW1:BI1"/>
    <mergeCell ref="BD4:BE4"/>
    <mergeCell ref="BF4:BG4"/>
    <mergeCell ref="BH4:BI4"/>
    <mergeCell ref="AL4:AM4"/>
    <mergeCell ref="AN4:AO4"/>
    <mergeCell ref="AP4:AQ4"/>
    <mergeCell ref="AR4:AS4"/>
    <mergeCell ref="V3:AS3"/>
    <mergeCell ref="AH1:AU1"/>
    <mergeCell ref="BN4:BO4"/>
    <mergeCell ref="BP4:BQ4"/>
    <mergeCell ref="BL4:B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8" orientation="portrait" horizontalDpi="2400" verticalDpi="2400" r:id="rId1"/>
  <headerFooter scaleWithDoc="0" alignWithMargins="0"/>
  <colBreaks count="2" manualBreakCount="2">
    <brk id="20" max="17" man="1"/>
    <brk id="48" max="1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K383"/>
  <sheetViews>
    <sheetView view="pageBreakPreview" topLeftCell="L1" zoomScale="90" zoomScaleNormal="100" zoomScaleSheetLayoutView="90" workbookViewId="0">
      <selection activeCell="R2" sqref="R2"/>
    </sheetView>
  </sheetViews>
  <sheetFormatPr defaultRowHeight="14.25"/>
  <cols>
    <col min="1" max="17" width="9.625" style="409" customWidth="1"/>
    <col min="18" max="19" width="9.625" style="940" customWidth="1"/>
    <col min="20" max="35" width="10.75" style="409" customWidth="1"/>
    <col min="36" max="36" width="9.625" style="409" customWidth="1"/>
    <col min="37" max="37" width="11.75" style="409" customWidth="1"/>
    <col min="38" max="16384" width="9" style="409"/>
  </cols>
  <sheetData>
    <row r="1" spans="1:37" s="60" customFormat="1" ht="35.1" customHeight="1">
      <c r="A1" s="55" t="s">
        <v>125</v>
      </c>
      <c r="B1" s="56"/>
      <c r="C1" s="56"/>
      <c r="D1" s="56"/>
      <c r="E1" s="56"/>
      <c r="F1" s="56"/>
      <c r="G1" s="56"/>
      <c r="H1" s="56"/>
      <c r="I1" s="58" t="s">
        <v>1284</v>
      </c>
      <c r="J1" s="59"/>
      <c r="K1" s="59"/>
      <c r="L1" s="59"/>
      <c r="M1" s="59"/>
      <c r="N1" s="59"/>
      <c r="O1" s="59"/>
      <c r="P1" s="59"/>
      <c r="Q1" s="59"/>
      <c r="R1" s="924"/>
      <c r="S1" s="924"/>
      <c r="V1" s="925" t="s">
        <v>1283</v>
      </c>
      <c r="AE1" s="925" t="s">
        <v>1322</v>
      </c>
    </row>
    <row r="2" spans="1:37" s="61" customFormat="1" ht="26.25" customHeight="1" thickBot="1">
      <c r="A2" s="165" t="s">
        <v>1320</v>
      </c>
      <c r="B2" s="485"/>
      <c r="C2" s="485"/>
      <c r="D2" s="485"/>
      <c r="E2" s="485"/>
      <c r="F2" s="485"/>
      <c r="G2" s="485"/>
      <c r="H2" s="485"/>
      <c r="I2" s="366"/>
      <c r="J2" s="486"/>
      <c r="K2" s="166"/>
      <c r="L2" s="166"/>
      <c r="M2" s="166"/>
      <c r="N2" s="166"/>
      <c r="O2" s="166"/>
      <c r="P2" s="166"/>
      <c r="Q2" s="166"/>
      <c r="R2" s="926" t="s">
        <v>1458</v>
      </c>
      <c r="S2" s="932" t="s">
        <v>1320</v>
      </c>
      <c r="AJ2" s="926" t="s">
        <v>1319</v>
      </c>
    </row>
    <row r="3" spans="1:37" s="944" customFormat="1" ht="45.75" customHeight="1" thickTop="1">
      <c r="A3" s="1684" t="s">
        <v>604</v>
      </c>
      <c r="B3" s="1688" t="s">
        <v>62</v>
      </c>
      <c r="C3" s="1689"/>
      <c r="D3" s="1689"/>
      <c r="E3" s="1690"/>
      <c r="F3" s="1690"/>
      <c r="G3" s="1690"/>
      <c r="H3" s="1690"/>
      <c r="I3" s="1691"/>
      <c r="J3" s="1691"/>
      <c r="K3" s="1692"/>
      <c r="L3" s="1671" t="s">
        <v>1047</v>
      </c>
      <c r="M3" s="1672"/>
      <c r="N3" s="1672"/>
      <c r="O3" s="1672"/>
      <c r="P3" s="1672"/>
      <c r="Q3" s="1673"/>
      <c r="R3" s="1693" t="s">
        <v>8</v>
      </c>
      <c r="S3" s="1693" t="s">
        <v>8</v>
      </c>
      <c r="T3" s="1671" t="s">
        <v>1047</v>
      </c>
      <c r="U3" s="1672"/>
      <c r="V3" s="1672"/>
      <c r="W3" s="1672"/>
      <c r="X3" s="1673"/>
      <c r="Y3" s="1671" t="s">
        <v>1210</v>
      </c>
      <c r="Z3" s="1672"/>
      <c r="AA3" s="1672"/>
      <c r="AB3" s="1672"/>
      <c r="AC3" s="1672"/>
      <c r="AD3" s="1672"/>
      <c r="AE3" s="1672"/>
      <c r="AF3" s="1672"/>
      <c r="AG3" s="1672"/>
      <c r="AH3" s="1672"/>
      <c r="AI3" s="1673"/>
      <c r="AJ3" s="1693" t="s">
        <v>8</v>
      </c>
    </row>
    <row r="4" spans="1:37" s="939" customFormat="1" ht="35.25" customHeight="1">
      <c r="A4" s="1685"/>
      <c r="B4" s="1677" t="s">
        <v>9</v>
      </c>
      <c r="C4" s="915"/>
      <c r="D4" s="914"/>
      <c r="E4" s="1679" t="s">
        <v>10</v>
      </c>
      <c r="F4" s="1681" t="s">
        <v>1430</v>
      </c>
      <c r="G4" s="1682"/>
      <c r="H4" s="1682"/>
      <c r="I4" s="1683"/>
      <c r="J4" s="1686" t="s">
        <v>1431</v>
      </c>
      <c r="K4" s="1679" t="s">
        <v>13</v>
      </c>
      <c r="L4" s="1696" t="s">
        <v>116</v>
      </c>
      <c r="M4" s="1694"/>
      <c r="N4" s="1695"/>
      <c r="O4" s="1698" t="s">
        <v>14</v>
      </c>
      <c r="P4" s="1699"/>
      <c r="Q4" s="1700"/>
      <c r="R4" s="1693"/>
      <c r="S4" s="1693"/>
      <c r="T4" s="1674" t="s">
        <v>170</v>
      </c>
      <c r="U4" s="1675"/>
      <c r="V4" s="1675"/>
      <c r="W4" s="1675"/>
      <c r="X4" s="1676"/>
      <c r="Y4" s="1674" t="s">
        <v>171</v>
      </c>
      <c r="Z4" s="1675"/>
      <c r="AA4" s="1675"/>
      <c r="AB4" s="1675"/>
      <c r="AC4" s="1676"/>
      <c r="AD4" s="1674" t="s">
        <v>172</v>
      </c>
      <c r="AE4" s="1675"/>
      <c r="AF4" s="1675"/>
      <c r="AG4" s="1675"/>
      <c r="AH4" s="1676"/>
      <c r="AI4" s="1677" t="s">
        <v>173</v>
      </c>
      <c r="AJ4" s="1693"/>
    </row>
    <row r="5" spans="1:37" s="920" customFormat="1" ht="56.25">
      <c r="A5" s="1685"/>
      <c r="B5" s="1678"/>
      <c r="C5" s="946" t="s">
        <v>1044</v>
      </c>
      <c r="D5" s="941" t="s">
        <v>1045</v>
      </c>
      <c r="E5" s="1680"/>
      <c r="F5" s="1378" t="s">
        <v>11</v>
      </c>
      <c r="G5" s="1379" t="s">
        <v>1426</v>
      </c>
      <c r="H5" s="1379" t="s">
        <v>12</v>
      </c>
      <c r="I5" s="1379" t="s">
        <v>1429</v>
      </c>
      <c r="J5" s="1687"/>
      <c r="K5" s="1680"/>
      <c r="L5" s="1697"/>
      <c r="M5" s="941" t="s">
        <v>1044</v>
      </c>
      <c r="N5" s="941" t="s">
        <v>1045</v>
      </c>
      <c r="O5" s="913" t="s">
        <v>415</v>
      </c>
      <c r="P5" s="941" t="s">
        <v>874</v>
      </c>
      <c r="Q5" s="941" t="s">
        <v>876</v>
      </c>
      <c r="R5" s="1693"/>
      <c r="S5" s="1693"/>
      <c r="T5" s="941" t="s">
        <v>9</v>
      </c>
      <c r="U5" s="941" t="s">
        <v>1044</v>
      </c>
      <c r="V5" s="941" t="s">
        <v>1045</v>
      </c>
      <c r="W5" s="941" t="s">
        <v>874</v>
      </c>
      <c r="X5" s="941" t="s">
        <v>875</v>
      </c>
      <c r="Y5" s="941" t="s">
        <v>9</v>
      </c>
      <c r="Z5" s="941" t="s">
        <v>1044</v>
      </c>
      <c r="AA5" s="941" t="s">
        <v>1045</v>
      </c>
      <c r="AB5" s="941" t="s">
        <v>445</v>
      </c>
      <c r="AC5" s="941" t="s">
        <v>174</v>
      </c>
      <c r="AD5" s="941" t="s">
        <v>9</v>
      </c>
      <c r="AE5" s="941" t="s">
        <v>1044</v>
      </c>
      <c r="AF5" s="941" t="s">
        <v>1045</v>
      </c>
      <c r="AG5" s="941" t="s">
        <v>175</v>
      </c>
      <c r="AH5" s="941" t="s">
        <v>176</v>
      </c>
      <c r="AI5" s="1678"/>
      <c r="AJ5" s="1693"/>
    </row>
    <row r="6" spans="1:37" s="107" customFormat="1" ht="12.75" customHeight="1">
      <c r="A6" s="937"/>
      <c r="B6" s="858"/>
      <c r="C6" s="858"/>
      <c r="D6" s="858"/>
      <c r="E6" s="861"/>
      <c r="F6" s="861"/>
      <c r="G6" s="944"/>
      <c r="H6" s="861"/>
      <c r="I6" s="944"/>
      <c r="J6" s="861"/>
      <c r="K6" s="861"/>
      <c r="L6" s="858"/>
      <c r="M6" s="858"/>
      <c r="N6" s="858"/>
      <c r="O6" s="861"/>
      <c r="P6" s="890"/>
      <c r="Q6" s="918"/>
      <c r="R6" s="936"/>
      <c r="S6" s="933"/>
      <c r="T6" s="945"/>
      <c r="U6" s="945"/>
      <c r="V6" s="945"/>
      <c r="W6" s="945"/>
      <c r="X6" s="945"/>
      <c r="Y6" s="945"/>
      <c r="Z6" s="945"/>
      <c r="AA6" s="945"/>
      <c r="AB6" s="945"/>
      <c r="AC6" s="945"/>
      <c r="AD6" s="945"/>
      <c r="AE6" s="945"/>
      <c r="AF6" s="945"/>
      <c r="AG6" s="945"/>
      <c r="AH6" s="945"/>
      <c r="AI6" s="918"/>
      <c r="AJ6" s="936"/>
    </row>
    <row r="7" spans="1:37" s="107" customFormat="1" ht="35.1" customHeight="1">
      <c r="A7" s="931">
        <v>2011</v>
      </c>
      <c r="B7" s="1129">
        <v>19</v>
      </c>
      <c r="C7" s="1129" t="s">
        <v>231</v>
      </c>
      <c r="D7" s="1130" t="s">
        <v>231</v>
      </c>
      <c r="E7" s="1129">
        <v>16</v>
      </c>
      <c r="F7" s="1129">
        <v>2</v>
      </c>
      <c r="G7" s="1129" t="s">
        <v>254</v>
      </c>
      <c r="H7" s="1129" t="s">
        <v>254</v>
      </c>
      <c r="I7" s="1129" t="s">
        <v>1427</v>
      </c>
      <c r="J7" s="1129" t="s">
        <v>1427</v>
      </c>
      <c r="K7" s="1129" t="s">
        <v>254</v>
      </c>
      <c r="L7" s="1129">
        <v>819</v>
      </c>
      <c r="M7" s="1129" t="s">
        <v>231</v>
      </c>
      <c r="N7" s="1130" t="s">
        <v>231</v>
      </c>
      <c r="O7" s="1129">
        <v>405</v>
      </c>
      <c r="P7" s="1129">
        <v>405</v>
      </c>
      <c r="Q7" s="1131" t="s">
        <v>254</v>
      </c>
      <c r="R7" s="942">
        <v>2011</v>
      </c>
      <c r="S7" s="916">
        <v>2011</v>
      </c>
      <c r="T7" s="1132">
        <v>414</v>
      </c>
      <c r="U7" s="951" t="s">
        <v>1048</v>
      </c>
      <c r="V7" s="92" t="s">
        <v>1048</v>
      </c>
      <c r="W7" s="1132">
        <v>414</v>
      </c>
      <c r="X7" s="1132">
        <v>0</v>
      </c>
      <c r="Y7" s="1132">
        <v>9741</v>
      </c>
      <c r="Z7" s="951" t="s">
        <v>1048</v>
      </c>
      <c r="AA7" s="92" t="s">
        <v>1048</v>
      </c>
      <c r="AB7" s="1132">
        <v>9513</v>
      </c>
      <c r="AC7" s="1132">
        <v>228</v>
      </c>
      <c r="AD7" s="1132">
        <v>18</v>
      </c>
      <c r="AE7" s="951" t="s">
        <v>1048</v>
      </c>
      <c r="AF7" s="92" t="s">
        <v>1048</v>
      </c>
      <c r="AG7" s="1132">
        <v>5</v>
      </c>
      <c r="AH7" s="1132">
        <v>13</v>
      </c>
      <c r="AI7" s="1133">
        <v>0</v>
      </c>
      <c r="AJ7" s="942">
        <v>2011</v>
      </c>
    </row>
    <row r="8" spans="1:37" s="107" customFormat="1" ht="35.1" customHeight="1">
      <c r="A8" s="931">
        <v>2012</v>
      </c>
      <c r="B8" s="1129">
        <v>34</v>
      </c>
      <c r="C8" s="1129" t="s">
        <v>231</v>
      </c>
      <c r="D8" s="1130" t="s">
        <v>231</v>
      </c>
      <c r="E8" s="1129">
        <v>32</v>
      </c>
      <c r="F8" s="1129">
        <v>1</v>
      </c>
      <c r="G8" s="1129" t="s">
        <v>254</v>
      </c>
      <c r="H8" s="1129" t="s">
        <v>254</v>
      </c>
      <c r="I8" s="1129" t="s">
        <v>1417</v>
      </c>
      <c r="J8" s="1129" t="s">
        <v>1417</v>
      </c>
      <c r="K8" s="1128">
        <v>0</v>
      </c>
      <c r="L8" s="1129">
        <v>778</v>
      </c>
      <c r="M8" s="1129" t="s">
        <v>231</v>
      </c>
      <c r="N8" s="1130" t="s">
        <v>231</v>
      </c>
      <c r="O8" s="1129">
        <v>441</v>
      </c>
      <c r="P8" s="1129">
        <v>441</v>
      </c>
      <c r="Q8" s="1131" t="s">
        <v>254</v>
      </c>
      <c r="R8" s="942">
        <v>2012</v>
      </c>
      <c r="S8" s="916">
        <v>2012</v>
      </c>
      <c r="T8" s="1132">
        <v>337</v>
      </c>
      <c r="U8" s="951" t="s">
        <v>1048</v>
      </c>
      <c r="V8" s="92" t="s">
        <v>1048</v>
      </c>
      <c r="W8" s="1132">
        <v>337</v>
      </c>
      <c r="X8" s="1132">
        <v>0</v>
      </c>
      <c r="Y8" s="1132">
        <v>10363</v>
      </c>
      <c r="Z8" s="951" t="s">
        <v>1048</v>
      </c>
      <c r="AA8" s="92" t="s">
        <v>1048</v>
      </c>
      <c r="AB8" s="1132">
        <v>10000</v>
      </c>
      <c r="AC8" s="1132">
        <v>363</v>
      </c>
      <c r="AD8" s="1132">
        <v>16</v>
      </c>
      <c r="AE8" s="951" t="s">
        <v>1048</v>
      </c>
      <c r="AF8" s="92" t="s">
        <v>1048</v>
      </c>
      <c r="AG8" s="1132">
        <v>4</v>
      </c>
      <c r="AH8" s="1132">
        <v>12</v>
      </c>
      <c r="AI8" s="1133">
        <v>7</v>
      </c>
      <c r="AJ8" s="942">
        <v>2012</v>
      </c>
    </row>
    <row r="9" spans="1:37" s="107" customFormat="1" ht="35.1" customHeight="1">
      <c r="A9" s="931">
        <v>2013</v>
      </c>
      <c r="B9" s="1129">
        <v>80</v>
      </c>
      <c r="C9" s="1129">
        <v>49</v>
      </c>
      <c r="D9" s="1130">
        <v>31</v>
      </c>
      <c r="E9" s="1129">
        <v>55</v>
      </c>
      <c r="F9" s="1129">
        <v>14</v>
      </c>
      <c r="G9" s="1129" t="s">
        <v>254</v>
      </c>
      <c r="H9" s="1129">
        <v>1</v>
      </c>
      <c r="I9" s="1129" t="s">
        <v>1417</v>
      </c>
      <c r="J9" s="1129" t="s">
        <v>1417</v>
      </c>
      <c r="K9" s="1129">
        <v>5</v>
      </c>
      <c r="L9" s="1129">
        <v>500</v>
      </c>
      <c r="M9" s="1129" t="s">
        <v>231</v>
      </c>
      <c r="N9" s="1130" t="s">
        <v>231</v>
      </c>
      <c r="O9" s="1129">
        <v>419</v>
      </c>
      <c r="P9" s="1129">
        <v>419</v>
      </c>
      <c r="Q9" s="1131" t="s">
        <v>254</v>
      </c>
      <c r="R9" s="942">
        <v>2013</v>
      </c>
      <c r="S9" s="916">
        <v>2013</v>
      </c>
      <c r="T9" s="1132">
        <f>SUM(W9:X9)</f>
        <v>81</v>
      </c>
      <c r="U9" s="951" t="s">
        <v>1048</v>
      </c>
      <c r="V9" s="92" t="s">
        <v>1048</v>
      </c>
      <c r="W9" s="1132">
        <v>81</v>
      </c>
      <c r="X9" s="1132">
        <v>0</v>
      </c>
      <c r="Y9" s="1132">
        <f>SUM(AB9:AC9)</f>
        <v>540</v>
      </c>
      <c r="Z9" s="951" t="s">
        <v>645</v>
      </c>
      <c r="AA9" s="92" t="s">
        <v>645</v>
      </c>
      <c r="AB9" s="1132">
        <v>103</v>
      </c>
      <c r="AC9" s="1132">
        <v>437</v>
      </c>
      <c r="AD9" s="1132">
        <f>SUM(AG9:AH9)</f>
        <v>14</v>
      </c>
      <c r="AE9" s="951" t="s">
        <v>645</v>
      </c>
      <c r="AF9" s="92" t="s">
        <v>645</v>
      </c>
      <c r="AG9" s="1132">
        <v>4</v>
      </c>
      <c r="AH9" s="1132">
        <v>10</v>
      </c>
      <c r="AI9" s="1133">
        <v>8</v>
      </c>
      <c r="AJ9" s="942">
        <v>2013</v>
      </c>
    </row>
    <row r="10" spans="1:37" s="1330" customFormat="1" ht="35.1" customHeight="1">
      <c r="A10" s="1321">
        <v>2014</v>
      </c>
      <c r="B10" s="1129">
        <v>160</v>
      </c>
      <c r="C10" s="1129">
        <v>40</v>
      </c>
      <c r="D10" s="1129">
        <v>40</v>
      </c>
      <c r="E10" s="1129">
        <v>68</v>
      </c>
      <c r="F10" s="1129">
        <v>11</v>
      </c>
      <c r="G10" s="1351">
        <v>0</v>
      </c>
      <c r="H10" s="1129">
        <v>1</v>
      </c>
      <c r="I10" s="1351" t="s">
        <v>1417</v>
      </c>
      <c r="J10" s="1351" t="s">
        <v>1417</v>
      </c>
      <c r="K10" s="1351">
        <v>0</v>
      </c>
      <c r="L10" s="1129">
        <f>O10+T10</f>
        <v>474</v>
      </c>
      <c r="M10" s="1129" t="s">
        <v>231</v>
      </c>
      <c r="N10" s="1130" t="s">
        <v>231</v>
      </c>
      <c r="O10" s="1129">
        <v>401</v>
      </c>
      <c r="P10" s="1129">
        <v>401</v>
      </c>
      <c r="Q10" s="1352">
        <v>0</v>
      </c>
      <c r="R10" s="942">
        <v>2014</v>
      </c>
      <c r="S10" s="1350">
        <v>2014</v>
      </c>
      <c r="T10" s="1132">
        <v>73</v>
      </c>
      <c r="U10" s="951" t="s">
        <v>1048</v>
      </c>
      <c r="V10" s="92" t="s">
        <v>1048</v>
      </c>
      <c r="W10" s="1132">
        <v>73</v>
      </c>
      <c r="X10" s="1132">
        <v>0</v>
      </c>
      <c r="Y10" s="1132">
        <v>492</v>
      </c>
      <c r="Z10" s="951" t="s">
        <v>645</v>
      </c>
      <c r="AA10" s="92" t="s">
        <v>645</v>
      </c>
      <c r="AB10" s="1132">
        <v>152</v>
      </c>
      <c r="AC10" s="1132">
        <v>340</v>
      </c>
      <c r="AD10" s="1132">
        <v>34</v>
      </c>
      <c r="AE10" s="951" t="s">
        <v>645</v>
      </c>
      <c r="AF10" s="92" t="s">
        <v>645</v>
      </c>
      <c r="AG10" s="1132">
        <v>5</v>
      </c>
      <c r="AH10" s="1132">
        <v>3</v>
      </c>
      <c r="AI10" s="1133">
        <v>26</v>
      </c>
      <c r="AJ10" s="942">
        <v>2014</v>
      </c>
    </row>
    <row r="11" spans="1:37" s="1377" customFormat="1" ht="35.1" customHeight="1">
      <c r="A11" s="1375">
        <v>2015</v>
      </c>
      <c r="B11" s="1129">
        <v>86</v>
      </c>
      <c r="C11" s="1129">
        <v>55</v>
      </c>
      <c r="D11" s="1129">
        <v>31</v>
      </c>
      <c r="E11" s="1129">
        <v>70</v>
      </c>
      <c r="F11" s="1129">
        <v>8</v>
      </c>
      <c r="G11" s="1351">
        <v>0</v>
      </c>
      <c r="H11" s="1129">
        <v>1</v>
      </c>
      <c r="I11" s="1351" t="s">
        <v>1428</v>
      </c>
      <c r="J11" s="1351" t="s">
        <v>1428</v>
      </c>
      <c r="K11" s="1129">
        <v>4</v>
      </c>
      <c r="L11" s="1129">
        <v>308</v>
      </c>
      <c r="M11" s="1129" t="s">
        <v>231</v>
      </c>
      <c r="N11" s="1129" t="s">
        <v>231</v>
      </c>
      <c r="O11" s="1129">
        <v>239</v>
      </c>
      <c r="P11" s="1130" t="s">
        <v>231</v>
      </c>
      <c r="Q11" s="1131" t="s">
        <v>231</v>
      </c>
      <c r="R11" s="942">
        <v>2015</v>
      </c>
      <c r="S11" s="1350">
        <v>2015</v>
      </c>
      <c r="T11" s="1132">
        <v>69</v>
      </c>
      <c r="U11" s="951" t="s">
        <v>645</v>
      </c>
      <c r="V11" s="951" t="s">
        <v>645</v>
      </c>
      <c r="W11" s="1132">
        <v>0</v>
      </c>
      <c r="X11" s="1132">
        <v>0</v>
      </c>
      <c r="Y11" s="1132">
        <v>11464</v>
      </c>
      <c r="Z11" s="951">
        <v>3940</v>
      </c>
      <c r="AA11" s="92">
        <v>7524</v>
      </c>
      <c r="AB11" s="1132">
        <v>11291</v>
      </c>
      <c r="AC11" s="1132">
        <v>173</v>
      </c>
      <c r="AD11" s="1132">
        <v>6</v>
      </c>
      <c r="AE11" s="951">
        <v>2</v>
      </c>
      <c r="AF11" s="92">
        <v>4</v>
      </c>
      <c r="AG11" s="1132">
        <v>0</v>
      </c>
      <c r="AH11" s="1132">
        <v>6</v>
      </c>
      <c r="AI11" s="1133">
        <v>3</v>
      </c>
      <c r="AJ11" s="942">
        <v>2015</v>
      </c>
    </row>
    <row r="12" spans="1:37" s="929" customFormat="1" ht="35.1" customHeight="1">
      <c r="A12" s="1445">
        <v>2016</v>
      </c>
      <c r="B12" s="1446">
        <v>61</v>
      </c>
      <c r="C12" s="1446">
        <v>45</v>
      </c>
      <c r="D12" s="1446">
        <v>16</v>
      </c>
      <c r="E12" s="1446">
        <v>48</v>
      </c>
      <c r="F12" s="1446">
        <v>7</v>
      </c>
      <c r="G12" s="1128">
        <v>0</v>
      </c>
      <c r="H12" s="1446">
        <v>2</v>
      </c>
      <c r="I12" s="1128">
        <v>0</v>
      </c>
      <c r="J12" s="1351">
        <v>0</v>
      </c>
      <c r="K12" s="1446">
        <v>4</v>
      </c>
      <c r="L12" s="1446">
        <v>908</v>
      </c>
      <c r="M12" s="1446" t="s">
        <v>231</v>
      </c>
      <c r="N12" s="1446" t="s">
        <v>231</v>
      </c>
      <c r="O12" s="1446">
        <v>474</v>
      </c>
      <c r="P12" s="1447" t="s">
        <v>231</v>
      </c>
      <c r="Q12" s="1448" t="s">
        <v>231</v>
      </c>
      <c r="R12" s="1449">
        <v>2016</v>
      </c>
      <c r="S12" s="1450">
        <v>2016</v>
      </c>
      <c r="T12" s="1451">
        <v>434</v>
      </c>
      <c r="U12" s="1452">
        <v>241</v>
      </c>
      <c r="V12" s="1452">
        <v>193</v>
      </c>
      <c r="W12" s="1451">
        <v>434</v>
      </c>
      <c r="X12" s="1451">
        <v>0</v>
      </c>
      <c r="Y12" s="1451">
        <v>14324</v>
      </c>
      <c r="Z12" s="1452">
        <v>5227</v>
      </c>
      <c r="AA12" s="1409">
        <v>9097</v>
      </c>
      <c r="AB12" s="1451">
        <v>14060</v>
      </c>
      <c r="AC12" s="1451">
        <v>261</v>
      </c>
      <c r="AD12" s="1451">
        <v>8</v>
      </c>
      <c r="AE12" s="1452">
        <v>6</v>
      </c>
      <c r="AF12" s="1409">
        <v>2</v>
      </c>
      <c r="AG12" s="1451">
        <v>1</v>
      </c>
      <c r="AH12" s="1451">
        <v>7</v>
      </c>
      <c r="AI12" s="1453">
        <v>57</v>
      </c>
      <c r="AJ12" s="1449">
        <v>2016</v>
      </c>
    </row>
    <row r="13" spans="1:37" s="923" customFormat="1" ht="9" customHeight="1">
      <c r="A13" s="934"/>
      <c r="B13" s="935"/>
      <c r="C13" s="922"/>
      <c r="D13" s="922"/>
      <c r="E13" s="922"/>
      <c r="F13" s="921"/>
      <c r="G13" s="921"/>
      <c r="H13" s="921"/>
      <c r="I13" s="921"/>
      <c r="J13" s="921"/>
      <c r="K13" s="921"/>
      <c r="L13" s="921"/>
      <c r="M13" s="921"/>
      <c r="N13" s="919"/>
      <c r="O13" s="921"/>
      <c r="P13" s="921"/>
      <c r="Q13" s="917"/>
      <c r="R13" s="943"/>
      <c r="S13" s="917"/>
      <c r="T13" s="938"/>
      <c r="AI13" s="928"/>
      <c r="AJ13" s="938"/>
    </row>
    <row r="14" spans="1:37" s="929" customFormat="1" ht="18" customHeight="1">
      <c r="A14" s="1670" t="s">
        <v>177</v>
      </c>
      <c r="B14" s="1670"/>
      <c r="C14" s="927"/>
      <c r="D14" s="927"/>
      <c r="R14" s="154" t="s">
        <v>1296</v>
      </c>
      <c r="S14" s="1670" t="s">
        <v>177</v>
      </c>
      <c r="T14" s="1670"/>
      <c r="AJ14" s="154" t="s">
        <v>1296</v>
      </c>
    </row>
    <row r="15" spans="1:37" s="940" customFormat="1" ht="18" customHeight="1">
      <c r="A15" s="76" t="s">
        <v>1046</v>
      </c>
      <c r="S15" s="948" t="s">
        <v>1046</v>
      </c>
      <c r="T15" s="952"/>
    </row>
    <row r="16" spans="1:37" s="76" customFormat="1" ht="12">
      <c r="A16" s="107"/>
      <c r="B16" s="115"/>
      <c r="C16" s="115"/>
      <c r="D16" s="115"/>
      <c r="E16" s="115"/>
      <c r="F16" s="115"/>
      <c r="G16" s="115"/>
      <c r="H16" s="115"/>
      <c r="I16" s="115"/>
      <c r="J16" s="115"/>
      <c r="K16" s="113"/>
      <c r="L16" s="113"/>
      <c r="M16" s="113"/>
      <c r="N16" s="113"/>
      <c r="O16" s="115"/>
      <c r="P16" s="115"/>
      <c r="Q16" s="115"/>
      <c r="R16" s="930"/>
      <c r="S16" s="930"/>
      <c r="T16" s="107"/>
      <c r="U16" s="107"/>
      <c r="V16" s="107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3"/>
      <c r="AI16" s="115"/>
      <c r="AJ16" s="115"/>
      <c r="AK16" s="107"/>
    </row>
    <row r="17" spans="1:37" s="76" customFormat="1" ht="12">
      <c r="A17" s="107"/>
      <c r="B17" s="115"/>
      <c r="C17" s="115"/>
      <c r="D17" s="115"/>
      <c r="E17" s="115"/>
      <c r="F17" s="115"/>
      <c r="G17" s="115"/>
      <c r="H17" s="115"/>
      <c r="I17" s="115"/>
      <c r="J17" s="115"/>
      <c r="K17" s="113"/>
      <c r="L17" s="113"/>
      <c r="M17" s="113"/>
      <c r="N17" s="113"/>
      <c r="O17" s="115"/>
      <c r="P17" s="115"/>
      <c r="Q17" s="115"/>
      <c r="R17" s="930"/>
      <c r="S17" s="930"/>
      <c r="T17" s="107"/>
      <c r="U17" s="107"/>
      <c r="V17" s="107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3"/>
      <c r="AI17" s="115"/>
      <c r="AJ17" s="115"/>
      <c r="AK17" s="107"/>
    </row>
    <row r="18" spans="1:37" s="76" customFormat="1" ht="12">
      <c r="A18" s="107"/>
      <c r="B18" s="115"/>
      <c r="C18" s="115"/>
      <c r="D18" s="115"/>
      <c r="E18" s="115"/>
      <c r="F18" s="115"/>
      <c r="G18" s="115"/>
      <c r="H18" s="115"/>
      <c r="I18" s="115"/>
      <c r="J18" s="115"/>
      <c r="K18" s="113"/>
      <c r="L18" s="113"/>
      <c r="M18" s="113"/>
      <c r="N18" s="113"/>
      <c r="O18" s="115"/>
      <c r="P18" s="115"/>
      <c r="Q18" s="115"/>
      <c r="R18" s="930"/>
      <c r="S18" s="930"/>
      <c r="T18" s="107"/>
      <c r="U18" s="107"/>
      <c r="V18" s="107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3"/>
      <c r="AI18" s="115"/>
      <c r="AJ18" s="115"/>
      <c r="AK18" s="107"/>
    </row>
    <row r="19" spans="1:37" s="76" customFormat="1" ht="12">
      <c r="A19" s="107"/>
      <c r="B19" s="115"/>
      <c r="C19" s="115"/>
      <c r="D19" s="115"/>
      <c r="E19" s="115"/>
      <c r="F19" s="115"/>
      <c r="G19" s="115"/>
      <c r="H19" s="115"/>
      <c r="I19" s="115"/>
      <c r="J19" s="115"/>
      <c r="K19" s="113"/>
      <c r="L19" s="113"/>
      <c r="M19" s="113"/>
      <c r="N19" s="113"/>
      <c r="O19" s="115"/>
      <c r="P19" s="115"/>
      <c r="Q19" s="115"/>
      <c r="R19" s="930"/>
      <c r="S19" s="930"/>
      <c r="T19" s="107"/>
      <c r="U19" s="107"/>
      <c r="V19" s="107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3"/>
      <c r="AI19" s="115"/>
      <c r="AJ19" s="115"/>
      <c r="AK19" s="107"/>
    </row>
    <row r="20" spans="1:37" s="76" customFormat="1" ht="12">
      <c r="A20" s="107"/>
      <c r="B20" s="115"/>
      <c r="C20" s="115"/>
      <c r="D20" s="115"/>
      <c r="E20" s="115"/>
      <c r="F20" s="115"/>
      <c r="G20" s="115"/>
      <c r="H20" s="115"/>
      <c r="I20" s="115"/>
      <c r="J20" s="115"/>
      <c r="K20" s="113"/>
      <c r="L20" s="113"/>
      <c r="M20" s="113"/>
      <c r="N20" s="113"/>
      <c r="O20" s="115"/>
      <c r="P20" s="115"/>
      <c r="Q20" s="115"/>
      <c r="R20" s="930"/>
      <c r="S20" s="930"/>
      <c r="T20" s="107"/>
      <c r="U20" s="107"/>
      <c r="V20" s="107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3"/>
      <c r="AI20" s="115"/>
      <c r="AJ20" s="115"/>
      <c r="AK20" s="107"/>
    </row>
    <row r="21" spans="1:37" s="76" customFormat="1" ht="12">
      <c r="A21" s="107"/>
      <c r="B21" s="115"/>
      <c r="C21" s="115"/>
      <c r="D21" s="115"/>
      <c r="E21" s="115"/>
      <c r="F21" s="115"/>
      <c r="G21" s="115"/>
      <c r="H21" s="115"/>
      <c r="I21" s="115"/>
      <c r="J21" s="115"/>
      <c r="K21" s="113"/>
      <c r="L21" s="113"/>
      <c r="M21" s="113"/>
      <c r="N21" s="113"/>
      <c r="O21" s="115"/>
      <c r="P21" s="115"/>
      <c r="Q21" s="115"/>
      <c r="R21" s="930"/>
      <c r="S21" s="930"/>
      <c r="T21" s="107"/>
      <c r="U21" s="107"/>
      <c r="V21" s="107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3"/>
      <c r="AI21" s="115"/>
      <c r="AJ21" s="115"/>
      <c r="AK21" s="107"/>
    </row>
    <row r="22" spans="1:37" s="76" customFormat="1" ht="12">
      <c r="A22" s="107"/>
      <c r="B22" s="115"/>
      <c r="C22" s="115"/>
      <c r="D22" s="115"/>
      <c r="E22" s="115"/>
      <c r="F22" s="115"/>
      <c r="G22" s="115"/>
      <c r="H22" s="115"/>
      <c r="I22" s="115"/>
      <c r="J22" s="115"/>
      <c r="K22" s="113"/>
      <c r="L22" s="113"/>
      <c r="M22" s="113"/>
      <c r="N22" s="113"/>
      <c r="O22" s="115"/>
      <c r="P22" s="115"/>
      <c r="Q22" s="115"/>
      <c r="R22" s="930"/>
      <c r="S22" s="930"/>
      <c r="T22" s="107"/>
      <c r="U22" s="107"/>
      <c r="V22" s="107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3"/>
      <c r="AI22" s="115"/>
      <c r="AJ22" s="115"/>
      <c r="AK22" s="107"/>
    </row>
    <row r="23" spans="1:37" s="76" customFormat="1" ht="12">
      <c r="A23" s="107"/>
      <c r="B23" s="115"/>
      <c r="C23" s="115"/>
      <c r="D23" s="115"/>
      <c r="E23" s="115"/>
      <c r="F23" s="115"/>
      <c r="G23" s="115"/>
      <c r="H23" s="115"/>
      <c r="I23" s="115"/>
      <c r="J23" s="115"/>
      <c r="K23" s="113"/>
      <c r="L23" s="113"/>
      <c r="M23" s="113"/>
      <c r="N23" s="113"/>
      <c r="O23" s="115"/>
      <c r="P23" s="115"/>
      <c r="Q23" s="115"/>
      <c r="R23" s="930"/>
      <c r="S23" s="930"/>
      <c r="T23" s="107"/>
      <c r="U23" s="107"/>
      <c r="V23" s="107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3"/>
      <c r="AI23" s="115"/>
      <c r="AJ23" s="115"/>
      <c r="AK23" s="107"/>
    </row>
    <row r="24" spans="1:37" s="76" customFormat="1" ht="12">
      <c r="A24" s="107"/>
      <c r="B24" s="115"/>
      <c r="C24" s="115"/>
      <c r="D24" s="115"/>
      <c r="E24" s="115"/>
      <c r="F24" s="115"/>
      <c r="G24" s="115"/>
      <c r="H24" s="115"/>
      <c r="I24" s="115"/>
      <c r="J24" s="115"/>
      <c r="K24" s="113"/>
      <c r="L24" s="113"/>
      <c r="M24" s="113"/>
      <c r="N24" s="113"/>
      <c r="O24" s="115"/>
      <c r="P24" s="115"/>
      <c r="Q24" s="115"/>
      <c r="R24" s="930"/>
      <c r="S24" s="930"/>
      <c r="T24" s="107"/>
      <c r="U24" s="107"/>
      <c r="V24" s="107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3"/>
      <c r="AI24" s="115"/>
      <c r="AJ24" s="115"/>
      <c r="AK24" s="107"/>
    </row>
    <row r="25" spans="1:37" s="76" customFormat="1" ht="12">
      <c r="A25" s="107"/>
      <c r="B25" s="115"/>
      <c r="C25" s="115"/>
      <c r="D25" s="115"/>
      <c r="E25" s="115"/>
      <c r="F25" s="115"/>
      <c r="G25" s="115"/>
      <c r="H25" s="115"/>
      <c r="I25" s="115"/>
      <c r="J25" s="115"/>
      <c r="K25" s="113"/>
      <c r="L25" s="113"/>
      <c r="M25" s="113"/>
      <c r="N25" s="113"/>
      <c r="O25" s="115"/>
      <c r="P25" s="115"/>
      <c r="Q25" s="115"/>
      <c r="R25" s="930"/>
      <c r="S25" s="930"/>
      <c r="T25" s="107"/>
      <c r="U25" s="107"/>
      <c r="V25" s="107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3"/>
      <c r="AI25" s="115"/>
      <c r="AJ25" s="115"/>
      <c r="AK25" s="107"/>
    </row>
    <row r="26" spans="1:37" s="76" customFormat="1" ht="12">
      <c r="A26" s="107"/>
      <c r="B26" s="115"/>
      <c r="C26" s="115"/>
      <c r="D26" s="115"/>
      <c r="E26" s="115"/>
      <c r="F26" s="115"/>
      <c r="G26" s="115"/>
      <c r="H26" s="115"/>
      <c r="I26" s="115"/>
      <c r="J26" s="115"/>
      <c r="K26" s="113"/>
      <c r="L26" s="113"/>
      <c r="M26" s="113"/>
      <c r="N26" s="113"/>
      <c r="O26" s="115"/>
      <c r="P26" s="115"/>
      <c r="Q26" s="115"/>
      <c r="R26" s="930"/>
      <c r="S26" s="930"/>
      <c r="T26" s="107"/>
      <c r="U26" s="107"/>
      <c r="V26" s="107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3"/>
      <c r="AI26" s="115"/>
      <c r="AJ26" s="115"/>
      <c r="AK26" s="107"/>
    </row>
    <row r="27" spans="1:37" s="76" customFormat="1" ht="12">
      <c r="A27" s="107"/>
      <c r="B27" s="115"/>
      <c r="C27" s="115"/>
      <c r="D27" s="115"/>
      <c r="E27" s="115"/>
      <c r="F27" s="115"/>
      <c r="G27" s="115"/>
      <c r="H27" s="115"/>
      <c r="I27" s="115"/>
      <c r="J27" s="115"/>
      <c r="K27" s="113"/>
      <c r="L27" s="113"/>
      <c r="M27" s="113"/>
      <c r="N27" s="113"/>
      <c r="O27" s="115"/>
      <c r="P27" s="115"/>
      <c r="Q27" s="115"/>
      <c r="R27" s="930"/>
      <c r="S27" s="930"/>
      <c r="T27" s="107"/>
      <c r="U27" s="107"/>
      <c r="V27" s="107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3"/>
      <c r="AI27" s="115"/>
      <c r="AJ27" s="115"/>
      <c r="AK27" s="107"/>
    </row>
    <row r="28" spans="1:37" s="76" customFormat="1" ht="12">
      <c r="A28" s="107"/>
      <c r="B28" s="115"/>
      <c r="C28" s="115"/>
      <c r="D28" s="115"/>
      <c r="E28" s="115"/>
      <c r="F28" s="115"/>
      <c r="G28" s="115"/>
      <c r="H28" s="115"/>
      <c r="I28" s="115"/>
      <c r="J28" s="115"/>
      <c r="K28" s="113"/>
      <c r="L28" s="113"/>
      <c r="M28" s="113"/>
      <c r="N28" s="113"/>
      <c r="O28" s="115"/>
      <c r="P28" s="115"/>
      <c r="Q28" s="115"/>
      <c r="R28" s="930"/>
      <c r="S28" s="930"/>
      <c r="T28" s="107"/>
      <c r="U28" s="107"/>
      <c r="V28" s="107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3"/>
      <c r="AI28" s="115"/>
      <c r="AJ28" s="115"/>
      <c r="AK28" s="107"/>
    </row>
    <row r="29" spans="1:37" s="76" customFormat="1" ht="12">
      <c r="A29" s="107"/>
      <c r="B29" s="115"/>
      <c r="C29" s="115"/>
      <c r="D29" s="115"/>
      <c r="E29" s="115"/>
      <c r="F29" s="115"/>
      <c r="G29" s="115"/>
      <c r="H29" s="115"/>
      <c r="I29" s="115"/>
      <c r="J29" s="115"/>
      <c r="K29" s="113"/>
      <c r="L29" s="113"/>
      <c r="M29" s="113"/>
      <c r="N29" s="113"/>
      <c r="O29" s="115"/>
      <c r="P29" s="115"/>
      <c r="Q29" s="115"/>
      <c r="R29" s="930"/>
      <c r="S29" s="930"/>
      <c r="T29" s="107"/>
      <c r="U29" s="107"/>
      <c r="V29" s="107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3"/>
      <c r="AI29" s="115"/>
      <c r="AJ29" s="115"/>
      <c r="AK29" s="107"/>
    </row>
    <row r="30" spans="1:37" s="76" customFormat="1" ht="12">
      <c r="A30" s="107"/>
      <c r="B30" s="115"/>
      <c r="C30" s="115"/>
      <c r="D30" s="115"/>
      <c r="E30" s="115"/>
      <c r="F30" s="115"/>
      <c r="G30" s="115"/>
      <c r="H30" s="115"/>
      <c r="I30" s="115"/>
      <c r="J30" s="115"/>
      <c r="K30" s="113"/>
      <c r="L30" s="113"/>
      <c r="M30" s="113"/>
      <c r="N30" s="113"/>
      <c r="O30" s="115"/>
      <c r="P30" s="115"/>
      <c r="Q30" s="115"/>
      <c r="R30" s="930"/>
      <c r="S30" s="930"/>
      <c r="T30" s="107"/>
      <c r="U30" s="107"/>
      <c r="V30" s="107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3"/>
      <c r="AI30" s="115"/>
      <c r="AJ30" s="115"/>
      <c r="AK30" s="107"/>
    </row>
    <row r="31" spans="1:37" s="76" customFormat="1" ht="12">
      <c r="A31" s="107"/>
      <c r="B31" s="115"/>
      <c r="C31" s="115"/>
      <c r="D31" s="115"/>
      <c r="E31" s="115"/>
      <c r="F31" s="115"/>
      <c r="G31" s="115"/>
      <c r="H31" s="115"/>
      <c r="I31" s="115"/>
      <c r="J31" s="115"/>
      <c r="K31" s="113"/>
      <c r="L31" s="113"/>
      <c r="M31" s="113"/>
      <c r="N31" s="113"/>
      <c r="O31" s="115"/>
      <c r="P31" s="115"/>
      <c r="Q31" s="115"/>
      <c r="R31" s="930"/>
      <c r="S31" s="930"/>
      <c r="T31" s="107"/>
      <c r="U31" s="107"/>
      <c r="V31" s="107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3"/>
      <c r="AI31" s="115"/>
      <c r="AJ31" s="115"/>
      <c r="AK31" s="107"/>
    </row>
    <row r="32" spans="1:37" s="76" customFormat="1" ht="12">
      <c r="A32" s="107"/>
      <c r="B32" s="115"/>
      <c r="C32" s="115"/>
      <c r="D32" s="115"/>
      <c r="E32" s="115"/>
      <c r="F32" s="115"/>
      <c r="G32" s="115"/>
      <c r="H32" s="115"/>
      <c r="I32" s="115"/>
      <c r="J32" s="115"/>
      <c r="K32" s="113"/>
      <c r="L32" s="113"/>
      <c r="M32" s="113"/>
      <c r="N32" s="113"/>
      <c r="O32" s="115"/>
      <c r="P32" s="115"/>
      <c r="Q32" s="115"/>
      <c r="R32" s="930"/>
      <c r="S32" s="930"/>
      <c r="T32" s="107"/>
      <c r="U32" s="107"/>
      <c r="V32" s="107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3"/>
      <c r="AI32" s="115"/>
      <c r="AJ32" s="115"/>
      <c r="AK32" s="107"/>
    </row>
    <row r="33" spans="1:37" s="76" customFormat="1" ht="12">
      <c r="A33" s="107"/>
      <c r="B33" s="115"/>
      <c r="C33" s="115"/>
      <c r="D33" s="115"/>
      <c r="E33" s="115"/>
      <c r="F33" s="115"/>
      <c r="G33" s="115"/>
      <c r="H33" s="115"/>
      <c r="I33" s="115"/>
      <c r="J33" s="115"/>
      <c r="K33" s="113"/>
      <c r="L33" s="113"/>
      <c r="M33" s="113"/>
      <c r="N33" s="113"/>
      <c r="O33" s="115"/>
      <c r="P33" s="115"/>
      <c r="Q33" s="115"/>
      <c r="R33" s="930"/>
      <c r="S33" s="930"/>
      <c r="T33" s="107"/>
      <c r="U33" s="107"/>
      <c r="V33" s="107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3"/>
      <c r="AI33" s="115"/>
      <c r="AJ33" s="115"/>
      <c r="AK33" s="107"/>
    </row>
    <row r="34" spans="1:37" s="76" customFormat="1" ht="12">
      <c r="A34" s="107"/>
      <c r="B34" s="115"/>
      <c r="C34" s="115"/>
      <c r="D34" s="115"/>
      <c r="E34" s="115"/>
      <c r="F34" s="115"/>
      <c r="G34" s="115"/>
      <c r="H34" s="115"/>
      <c r="I34" s="115"/>
      <c r="J34" s="115"/>
      <c r="K34" s="113"/>
      <c r="L34" s="113"/>
      <c r="M34" s="113"/>
      <c r="N34" s="113"/>
      <c r="O34" s="115"/>
      <c r="P34" s="115"/>
      <c r="Q34" s="115"/>
      <c r="R34" s="930"/>
      <c r="S34" s="930"/>
      <c r="T34" s="107"/>
      <c r="U34" s="107"/>
      <c r="V34" s="107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3"/>
      <c r="AI34" s="115"/>
      <c r="AJ34" s="115"/>
      <c r="AK34" s="107"/>
    </row>
    <row r="35" spans="1:37" s="76" customFormat="1" ht="12">
      <c r="A35" s="107"/>
      <c r="B35" s="115"/>
      <c r="C35" s="115"/>
      <c r="D35" s="115"/>
      <c r="E35" s="115"/>
      <c r="F35" s="115"/>
      <c r="G35" s="115"/>
      <c r="H35" s="115"/>
      <c r="I35" s="115"/>
      <c r="J35" s="115"/>
      <c r="K35" s="113"/>
      <c r="L35" s="113"/>
      <c r="M35" s="113"/>
      <c r="N35" s="113"/>
      <c r="O35" s="115"/>
      <c r="P35" s="115"/>
      <c r="Q35" s="115"/>
      <c r="R35" s="930"/>
      <c r="S35" s="930"/>
      <c r="T35" s="107"/>
      <c r="U35" s="107"/>
      <c r="V35" s="107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3"/>
      <c r="AI35" s="115"/>
      <c r="AJ35" s="115"/>
      <c r="AK35" s="107"/>
    </row>
    <row r="36" spans="1:37" s="76" customFormat="1" ht="12">
      <c r="A36" s="107"/>
      <c r="B36" s="115"/>
      <c r="C36" s="115"/>
      <c r="D36" s="115"/>
      <c r="E36" s="115"/>
      <c r="F36" s="115"/>
      <c r="G36" s="115"/>
      <c r="H36" s="115"/>
      <c r="I36" s="115"/>
      <c r="J36" s="115"/>
      <c r="K36" s="113"/>
      <c r="L36" s="113"/>
      <c r="M36" s="113"/>
      <c r="N36" s="113"/>
      <c r="O36" s="115"/>
      <c r="P36" s="115"/>
      <c r="Q36" s="115"/>
      <c r="R36" s="930"/>
      <c r="S36" s="930"/>
      <c r="T36" s="107"/>
      <c r="U36" s="107"/>
      <c r="V36" s="107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3"/>
      <c r="AI36" s="115"/>
      <c r="AJ36" s="115"/>
      <c r="AK36" s="107"/>
    </row>
    <row r="37" spans="1:37" s="76" customFormat="1" ht="12">
      <c r="A37" s="107"/>
      <c r="B37" s="115"/>
      <c r="C37" s="115"/>
      <c r="D37" s="115"/>
      <c r="E37" s="115"/>
      <c r="F37" s="115"/>
      <c r="G37" s="115"/>
      <c r="H37" s="115"/>
      <c r="I37" s="115"/>
      <c r="J37" s="115"/>
      <c r="K37" s="113"/>
      <c r="L37" s="113"/>
      <c r="M37" s="113"/>
      <c r="N37" s="113"/>
      <c r="O37" s="115"/>
      <c r="P37" s="115"/>
      <c r="Q37" s="115"/>
      <c r="R37" s="930"/>
      <c r="S37" s="930"/>
      <c r="T37" s="107"/>
      <c r="U37" s="107"/>
      <c r="V37" s="107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3"/>
      <c r="AI37" s="115"/>
      <c r="AJ37" s="115"/>
      <c r="AK37" s="107"/>
    </row>
    <row r="38" spans="1:37" s="76" customFormat="1" ht="12">
      <c r="A38" s="107"/>
      <c r="B38" s="115"/>
      <c r="C38" s="115"/>
      <c r="D38" s="115"/>
      <c r="E38" s="115"/>
      <c r="F38" s="115"/>
      <c r="G38" s="115"/>
      <c r="H38" s="115"/>
      <c r="I38" s="115"/>
      <c r="J38" s="115"/>
      <c r="K38" s="113"/>
      <c r="L38" s="113"/>
      <c r="M38" s="113"/>
      <c r="N38" s="113"/>
      <c r="O38" s="115"/>
      <c r="P38" s="115"/>
      <c r="Q38" s="115"/>
      <c r="R38" s="930"/>
      <c r="S38" s="930"/>
      <c r="T38" s="107"/>
      <c r="U38" s="107"/>
      <c r="V38" s="107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3"/>
      <c r="AI38" s="115"/>
      <c r="AJ38" s="115"/>
      <c r="AK38" s="107"/>
    </row>
    <row r="39" spans="1:37" s="76" customFormat="1" ht="12">
      <c r="A39" s="107"/>
      <c r="B39" s="115"/>
      <c r="C39" s="115"/>
      <c r="D39" s="115"/>
      <c r="E39" s="115"/>
      <c r="F39" s="115"/>
      <c r="G39" s="115"/>
      <c r="H39" s="115"/>
      <c r="I39" s="115"/>
      <c r="J39" s="115"/>
      <c r="K39" s="113"/>
      <c r="L39" s="113"/>
      <c r="M39" s="113"/>
      <c r="N39" s="113"/>
      <c r="O39" s="115"/>
      <c r="P39" s="115"/>
      <c r="Q39" s="115"/>
      <c r="R39" s="930"/>
      <c r="S39" s="930"/>
      <c r="T39" s="107"/>
      <c r="U39" s="107"/>
      <c r="V39" s="107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3"/>
      <c r="AI39" s="115"/>
      <c r="AJ39" s="115"/>
      <c r="AK39" s="107"/>
    </row>
    <row r="40" spans="1:37" s="76" customFormat="1" ht="12">
      <c r="A40" s="107"/>
      <c r="B40" s="115"/>
      <c r="C40" s="115"/>
      <c r="D40" s="115"/>
      <c r="E40" s="115"/>
      <c r="F40" s="115"/>
      <c r="G40" s="115"/>
      <c r="H40" s="115"/>
      <c r="I40" s="115"/>
      <c r="J40" s="115"/>
      <c r="K40" s="113"/>
      <c r="L40" s="113"/>
      <c r="M40" s="113"/>
      <c r="N40" s="113"/>
      <c r="O40" s="115"/>
      <c r="P40" s="115"/>
      <c r="Q40" s="115"/>
      <c r="R40" s="930"/>
      <c r="S40" s="930"/>
      <c r="T40" s="107"/>
      <c r="U40" s="107"/>
      <c r="V40" s="107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3"/>
      <c r="AI40" s="115"/>
      <c r="AJ40" s="115"/>
      <c r="AK40" s="107"/>
    </row>
    <row r="41" spans="1:37" s="76" customFormat="1" ht="12">
      <c r="A41" s="107"/>
      <c r="B41" s="115"/>
      <c r="C41" s="115"/>
      <c r="D41" s="115"/>
      <c r="E41" s="115"/>
      <c r="F41" s="115"/>
      <c r="G41" s="115"/>
      <c r="H41" s="115"/>
      <c r="I41" s="115"/>
      <c r="J41" s="115"/>
      <c r="K41" s="113"/>
      <c r="L41" s="113"/>
      <c r="M41" s="113"/>
      <c r="N41" s="113"/>
      <c r="O41" s="115"/>
      <c r="P41" s="115"/>
      <c r="Q41" s="115"/>
      <c r="R41" s="930"/>
      <c r="S41" s="930"/>
      <c r="T41" s="107"/>
      <c r="U41" s="107"/>
      <c r="V41" s="107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3"/>
      <c r="AI41" s="115"/>
      <c r="AJ41" s="115"/>
      <c r="AK41" s="107"/>
    </row>
    <row r="42" spans="1:37" s="76" customFormat="1" ht="12">
      <c r="A42" s="107"/>
      <c r="B42" s="115"/>
      <c r="C42" s="115"/>
      <c r="D42" s="115"/>
      <c r="E42" s="115"/>
      <c r="F42" s="115"/>
      <c r="G42" s="115"/>
      <c r="H42" s="115"/>
      <c r="I42" s="115"/>
      <c r="J42" s="115"/>
      <c r="K42" s="113"/>
      <c r="L42" s="113"/>
      <c r="M42" s="113"/>
      <c r="N42" s="113"/>
      <c r="O42" s="115"/>
      <c r="P42" s="115"/>
      <c r="Q42" s="115"/>
      <c r="R42" s="930"/>
      <c r="S42" s="930"/>
      <c r="T42" s="107"/>
      <c r="U42" s="107"/>
      <c r="V42" s="107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3"/>
      <c r="AI42" s="115"/>
      <c r="AJ42" s="115"/>
      <c r="AK42" s="107"/>
    </row>
    <row r="43" spans="1:37" s="76" customFormat="1" ht="12">
      <c r="A43" s="107"/>
      <c r="B43" s="115"/>
      <c r="C43" s="115"/>
      <c r="D43" s="115"/>
      <c r="E43" s="115"/>
      <c r="F43" s="115"/>
      <c r="G43" s="115"/>
      <c r="H43" s="115"/>
      <c r="I43" s="115"/>
      <c r="J43" s="115"/>
      <c r="K43" s="113"/>
      <c r="L43" s="113"/>
      <c r="M43" s="113"/>
      <c r="N43" s="113"/>
      <c r="O43" s="115"/>
      <c r="P43" s="115"/>
      <c r="Q43" s="115"/>
      <c r="R43" s="930"/>
      <c r="S43" s="930"/>
      <c r="T43" s="107"/>
      <c r="U43" s="107"/>
      <c r="V43" s="107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3"/>
      <c r="AI43" s="115"/>
      <c r="AJ43" s="115"/>
      <c r="AK43" s="107"/>
    </row>
    <row r="44" spans="1:37" s="76" customFormat="1" ht="12">
      <c r="A44" s="107"/>
      <c r="B44" s="115"/>
      <c r="C44" s="115"/>
      <c r="D44" s="115"/>
      <c r="E44" s="115"/>
      <c r="F44" s="115"/>
      <c r="G44" s="115"/>
      <c r="H44" s="115"/>
      <c r="I44" s="115"/>
      <c r="J44" s="115"/>
      <c r="K44" s="113"/>
      <c r="L44" s="113"/>
      <c r="M44" s="113"/>
      <c r="N44" s="113"/>
      <c r="O44" s="115"/>
      <c r="P44" s="115"/>
      <c r="Q44" s="115"/>
      <c r="R44" s="930"/>
      <c r="S44" s="930"/>
      <c r="T44" s="107"/>
      <c r="U44" s="107"/>
      <c r="V44" s="107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3"/>
      <c r="AI44" s="115"/>
      <c r="AJ44" s="115"/>
      <c r="AK44" s="107"/>
    </row>
    <row r="45" spans="1:37" s="76" customFormat="1" ht="12">
      <c r="A45" s="107"/>
      <c r="B45" s="115"/>
      <c r="C45" s="115"/>
      <c r="D45" s="115"/>
      <c r="E45" s="115"/>
      <c r="F45" s="115"/>
      <c r="G45" s="115"/>
      <c r="H45" s="115"/>
      <c r="I45" s="115"/>
      <c r="J45" s="115"/>
      <c r="K45" s="113"/>
      <c r="L45" s="113"/>
      <c r="M45" s="113"/>
      <c r="N45" s="113"/>
      <c r="O45" s="115"/>
      <c r="P45" s="115"/>
      <c r="Q45" s="115"/>
      <c r="R45" s="930"/>
      <c r="S45" s="930"/>
      <c r="T45" s="107"/>
      <c r="U45" s="107"/>
      <c r="V45" s="107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3"/>
      <c r="AI45" s="115"/>
      <c r="AJ45" s="115"/>
      <c r="AK45" s="107"/>
    </row>
    <row r="46" spans="1:37" s="76" customFormat="1" ht="12">
      <c r="A46" s="107"/>
      <c r="B46" s="115"/>
      <c r="C46" s="115"/>
      <c r="D46" s="115"/>
      <c r="E46" s="115"/>
      <c r="F46" s="115"/>
      <c r="G46" s="115"/>
      <c r="H46" s="115"/>
      <c r="I46" s="115"/>
      <c r="J46" s="115"/>
      <c r="K46" s="113"/>
      <c r="L46" s="113"/>
      <c r="M46" s="113"/>
      <c r="N46" s="113"/>
      <c r="O46" s="115"/>
      <c r="P46" s="115"/>
      <c r="Q46" s="115"/>
      <c r="R46" s="930"/>
      <c r="S46" s="930"/>
      <c r="T46" s="107"/>
      <c r="U46" s="107"/>
      <c r="V46" s="107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3"/>
      <c r="AI46" s="115"/>
      <c r="AJ46" s="115"/>
      <c r="AK46" s="107"/>
    </row>
    <row r="47" spans="1:37" s="76" customFormat="1" ht="12">
      <c r="A47" s="107"/>
      <c r="B47" s="115"/>
      <c r="C47" s="115"/>
      <c r="D47" s="115"/>
      <c r="E47" s="115"/>
      <c r="F47" s="115"/>
      <c r="G47" s="115"/>
      <c r="H47" s="115"/>
      <c r="I47" s="115"/>
      <c r="J47" s="115"/>
      <c r="K47" s="113"/>
      <c r="L47" s="113"/>
      <c r="M47" s="113"/>
      <c r="N47" s="113"/>
      <c r="O47" s="115"/>
      <c r="P47" s="115"/>
      <c r="Q47" s="115"/>
      <c r="R47" s="930"/>
      <c r="S47" s="930"/>
      <c r="T47" s="107"/>
      <c r="U47" s="107"/>
      <c r="V47" s="107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3"/>
      <c r="AI47" s="115"/>
      <c r="AJ47" s="115"/>
      <c r="AK47" s="107"/>
    </row>
    <row r="48" spans="1:37" s="76" customFormat="1" ht="12">
      <c r="A48" s="107"/>
      <c r="B48" s="115"/>
      <c r="C48" s="115"/>
      <c r="D48" s="115"/>
      <c r="E48" s="115"/>
      <c r="F48" s="115"/>
      <c r="G48" s="115"/>
      <c r="H48" s="115"/>
      <c r="I48" s="115"/>
      <c r="J48" s="115"/>
      <c r="K48" s="113"/>
      <c r="L48" s="113"/>
      <c r="M48" s="113"/>
      <c r="N48" s="113"/>
      <c r="O48" s="115"/>
      <c r="P48" s="115"/>
      <c r="Q48" s="115"/>
      <c r="R48" s="930"/>
      <c r="S48" s="930"/>
      <c r="T48" s="107"/>
      <c r="U48" s="107"/>
      <c r="V48" s="107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3"/>
      <c r="AI48" s="115"/>
      <c r="AJ48" s="115"/>
      <c r="AK48" s="107"/>
    </row>
    <row r="49" spans="1:37" s="76" customFormat="1" ht="12">
      <c r="A49" s="107"/>
      <c r="B49" s="115"/>
      <c r="C49" s="115"/>
      <c r="D49" s="115"/>
      <c r="E49" s="115"/>
      <c r="F49" s="115"/>
      <c r="G49" s="115"/>
      <c r="H49" s="115"/>
      <c r="I49" s="115"/>
      <c r="J49" s="115"/>
      <c r="K49" s="113"/>
      <c r="L49" s="113"/>
      <c r="M49" s="113"/>
      <c r="N49" s="113"/>
      <c r="O49" s="115"/>
      <c r="P49" s="115"/>
      <c r="Q49" s="115"/>
      <c r="R49" s="930"/>
      <c r="S49" s="930"/>
      <c r="T49" s="107"/>
      <c r="U49" s="107"/>
      <c r="V49" s="107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3"/>
      <c r="AI49" s="115"/>
      <c r="AJ49" s="115"/>
      <c r="AK49" s="107"/>
    </row>
    <row r="50" spans="1:37" s="76" customFormat="1" ht="12">
      <c r="A50" s="107"/>
      <c r="B50" s="115"/>
      <c r="C50" s="115"/>
      <c r="D50" s="115"/>
      <c r="E50" s="115"/>
      <c r="F50" s="115"/>
      <c r="G50" s="115"/>
      <c r="H50" s="115"/>
      <c r="I50" s="115"/>
      <c r="J50" s="115"/>
      <c r="K50" s="113"/>
      <c r="L50" s="113"/>
      <c r="M50" s="113"/>
      <c r="N50" s="113"/>
      <c r="O50" s="115"/>
      <c r="P50" s="115"/>
      <c r="Q50" s="115"/>
      <c r="R50" s="930"/>
      <c r="S50" s="930"/>
      <c r="T50" s="107"/>
      <c r="U50" s="107"/>
      <c r="V50" s="107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3"/>
      <c r="AI50" s="115"/>
      <c r="AJ50" s="115"/>
      <c r="AK50" s="107"/>
    </row>
    <row r="51" spans="1:37" s="76" customFormat="1" ht="12">
      <c r="A51" s="107"/>
      <c r="B51" s="115"/>
      <c r="C51" s="115"/>
      <c r="D51" s="115"/>
      <c r="E51" s="115"/>
      <c r="F51" s="115"/>
      <c r="G51" s="115"/>
      <c r="H51" s="115"/>
      <c r="I51" s="115"/>
      <c r="J51" s="115"/>
      <c r="K51" s="113"/>
      <c r="L51" s="113"/>
      <c r="M51" s="113"/>
      <c r="N51" s="113"/>
      <c r="O51" s="115"/>
      <c r="P51" s="115"/>
      <c r="Q51" s="115"/>
      <c r="R51" s="930"/>
      <c r="S51" s="930"/>
      <c r="T51" s="107"/>
      <c r="U51" s="107"/>
      <c r="V51" s="107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3"/>
      <c r="AI51" s="115"/>
      <c r="AJ51" s="115"/>
      <c r="AK51" s="107"/>
    </row>
    <row r="52" spans="1:37" s="76" customFormat="1" ht="12">
      <c r="A52" s="107"/>
      <c r="B52" s="115"/>
      <c r="C52" s="115"/>
      <c r="D52" s="115"/>
      <c r="E52" s="115"/>
      <c r="F52" s="115"/>
      <c r="G52" s="115"/>
      <c r="H52" s="115"/>
      <c r="I52" s="115"/>
      <c r="J52" s="115"/>
      <c r="K52" s="113"/>
      <c r="L52" s="113"/>
      <c r="M52" s="113"/>
      <c r="N52" s="113"/>
      <c r="O52" s="115"/>
      <c r="P52" s="115"/>
      <c r="Q52" s="115"/>
      <c r="R52" s="930"/>
      <c r="S52" s="930"/>
      <c r="T52" s="107"/>
      <c r="U52" s="107"/>
      <c r="V52" s="107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3"/>
      <c r="AI52" s="115"/>
      <c r="AJ52" s="115"/>
      <c r="AK52" s="107"/>
    </row>
    <row r="53" spans="1:37" s="76" customFormat="1" ht="12">
      <c r="A53" s="107"/>
      <c r="B53" s="115"/>
      <c r="C53" s="115"/>
      <c r="D53" s="115"/>
      <c r="E53" s="115"/>
      <c r="F53" s="115"/>
      <c r="G53" s="115"/>
      <c r="H53" s="115"/>
      <c r="I53" s="115"/>
      <c r="J53" s="115"/>
      <c r="K53" s="113"/>
      <c r="L53" s="113"/>
      <c r="M53" s="113"/>
      <c r="N53" s="113"/>
      <c r="O53" s="115"/>
      <c r="P53" s="115"/>
      <c r="Q53" s="115"/>
      <c r="R53" s="930"/>
      <c r="S53" s="930"/>
      <c r="T53" s="107"/>
      <c r="U53" s="107"/>
      <c r="V53" s="107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3"/>
      <c r="AI53" s="115"/>
      <c r="AJ53" s="115"/>
      <c r="AK53" s="107"/>
    </row>
    <row r="54" spans="1:37" s="76" customFormat="1" ht="12">
      <c r="A54" s="107"/>
      <c r="B54" s="115"/>
      <c r="C54" s="115"/>
      <c r="D54" s="115"/>
      <c r="E54" s="115"/>
      <c r="F54" s="115"/>
      <c r="G54" s="115"/>
      <c r="H54" s="115"/>
      <c r="I54" s="115"/>
      <c r="J54" s="115"/>
      <c r="K54" s="113"/>
      <c r="L54" s="113"/>
      <c r="M54" s="113"/>
      <c r="N54" s="113"/>
      <c r="O54" s="115"/>
      <c r="P54" s="115"/>
      <c r="Q54" s="115"/>
      <c r="R54" s="930"/>
      <c r="S54" s="930"/>
      <c r="T54" s="107"/>
      <c r="U54" s="107"/>
      <c r="V54" s="107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3"/>
      <c r="AI54" s="115"/>
      <c r="AJ54" s="115"/>
      <c r="AK54" s="107"/>
    </row>
    <row r="55" spans="1:37" s="76" customFormat="1" ht="12">
      <c r="A55" s="107"/>
      <c r="B55" s="115"/>
      <c r="C55" s="115"/>
      <c r="D55" s="115"/>
      <c r="E55" s="115"/>
      <c r="F55" s="115"/>
      <c r="G55" s="115"/>
      <c r="H55" s="115"/>
      <c r="I55" s="115"/>
      <c r="J55" s="115"/>
      <c r="K55" s="113"/>
      <c r="L55" s="113"/>
      <c r="M55" s="113"/>
      <c r="N55" s="113"/>
      <c r="O55" s="115"/>
      <c r="P55" s="115"/>
      <c r="Q55" s="115"/>
      <c r="R55" s="930"/>
      <c r="S55" s="930"/>
      <c r="T55" s="107"/>
      <c r="U55" s="107"/>
      <c r="V55" s="107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3"/>
      <c r="AI55" s="115"/>
      <c r="AJ55" s="115"/>
      <c r="AK55" s="107"/>
    </row>
    <row r="56" spans="1:37" s="76" customFormat="1" ht="12">
      <c r="A56" s="107"/>
      <c r="B56" s="115"/>
      <c r="C56" s="115"/>
      <c r="D56" s="115"/>
      <c r="E56" s="115"/>
      <c r="F56" s="115"/>
      <c r="G56" s="115"/>
      <c r="H56" s="115"/>
      <c r="I56" s="115"/>
      <c r="J56" s="115"/>
      <c r="K56" s="113"/>
      <c r="L56" s="113"/>
      <c r="M56" s="113"/>
      <c r="N56" s="113"/>
      <c r="O56" s="115"/>
      <c r="P56" s="115"/>
      <c r="Q56" s="115"/>
      <c r="R56" s="930"/>
      <c r="S56" s="930"/>
      <c r="T56" s="107"/>
      <c r="U56" s="107"/>
      <c r="V56" s="107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3"/>
      <c r="AI56" s="115"/>
      <c r="AJ56" s="115"/>
      <c r="AK56" s="107"/>
    </row>
    <row r="57" spans="1:37" s="76" customFormat="1" ht="12">
      <c r="A57" s="107"/>
      <c r="B57" s="115"/>
      <c r="C57" s="115"/>
      <c r="D57" s="115"/>
      <c r="E57" s="115"/>
      <c r="F57" s="115"/>
      <c r="G57" s="115"/>
      <c r="H57" s="115"/>
      <c r="I57" s="115"/>
      <c r="J57" s="115"/>
      <c r="K57" s="113"/>
      <c r="L57" s="113"/>
      <c r="M57" s="113"/>
      <c r="N57" s="113"/>
      <c r="O57" s="115"/>
      <c r="P57" s="115"/>
      <c r="Q57" s="115"/>
      <c r="R57" s="930"/>
      <c r="S57" s="930"/>
      <c r="T57" s="107"/>
      <c r="U57" s="107"/>
      <c r="V57" s="107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3"/>
      <c r="AI57" s="115"/>
      <c r="AJ57" s="115"/>
      <c r="AK57" s="107"/>
    </row>
    <row r="58" spans="1:37" s="76" customFormat="1" ht="12">
      <c r="A58" s="107"/>
      <c r="B58" s="115"/>
      <c r="C58" s="115"/>
      <c r="D58" s="115"/>
      <c r="E58" s="115"/>
      <c r="F58" s="115"/>
      <c r="G58" s="115"/>
      <c r="H58" s="115"/>
      <c r="I58" s="115"/>
      <c r="J58" s="115"/>
      <c r="K58" s="113"/>
      <c r="L58" s="113"/>
      <c r="M58" s="113"/>
      <c r="N58" s="113"/>
      <c r="O58" s="115"/>
      <c r="P58" s="115"/>
      <c r="Q58" s="115"/>
      <c r="R58" s="930"/>
      <c r="S58" s="930"/>
      <c r="T58" s="107"/>
      <c r="U58" s="107"/>
      <c r="V58" s="107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3"/>
      <c r="AI58" s="115"/>
      <c r="AJ58" s="115"/>
      <c r="AK58" s="107"/>
    </row>
    <row r="59" spans="1:37" s="76" customFormat="1" ht="12">
      <c r="A59" s="107"/>
      <c r="B59" s="115"/>
      <c r="C59" s="115"/>
      <c r="D59" s="115"/>
      <c r="E59" s="115"/>
      <c r="F59" s="115"/>
      <c r="G59" s="115"/>
      <c r="H59" s="115"/>
      <c r="I59" s="115"/>
      <c r="J59" s="115"/>
      <c r="K59" s="113"/>
      <c r="L59" s="113"/>
      <c r="M59" s="113"/>
      <c r="N59" s="113"/>
      <c r="O59" s="115"/>
      <c r="P59" s="115"/>
      <c r="Q59" s="115"/>
      <c r="R59" s="930"/>
      <c r="S59" s="930"/>
      <c r="T59" s="107"/>
      <c r="U59" s="107"/>
      <c r="V59" s="107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3"/>
      <c r="AI59" s="115"/>
      <c r="AJ59" s="115"/>
      <c r="AK59" s="107"/>
    </row>
    <row r="60" spans="1:37" s="76" customFormat="1" ht="12">
      <c r="A60" s="107"/>
      <c r="B60" s="115"/>
      <c r="C60" s="115"/>
      <c r="D60" s="115"/>
      <c r="E60" s="115"/>
      <c r="F60" s="115"/>
      <c r="G60" s="115"/>
      <c r="H60" s="115"/>
      <c r="I60" s="115"/>
      <c r="J60" s="115"/>
      <c r="K60" s="113"/>
      <c r="L60" s="113"/>
      <c r="M60" s="113"/>
      <c r="N60" s="113"/>
      <c r="O60" s="115"/>
      <c r="P60" s="115"/>
      <c r="Q60" s="115"/>
      <c r="R60" s="930"/>
      <c r="S60" s="930"/>
      <c r="T60" s="107"/>
      <c r="U60" s="107"/>
      <c r="V60" s="107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3"/>
      <c r="AI60" s="115"/>
      <c r="AJ60" s="115"/>
      <c r="AK60" s="107"/>
    </row>
    <row r="61" spans="1:37" s="76" customFormat="1" ht="12">
      <c r="A61" s="107"/>
      <c r="B61" s="115"/>
      <c r="C61" s="115"/>
      <c r="D61" s="115"/>
      <c r="E61" s="115"/>
      <c r="F61" s="115"/>
      <c r="G61" s="115"/>
      <c r="H61" s="115"/>
      <c r="I61" s="115"/>
      <c r="J61" s="115"/>
      <c r="K61" s="113"/>
      <c r="L61" s="113"/>
      <c r="M61" s="113"/>
      <c r="N61" s="113"/>
      <c r="O61" s="115"/>
      <c r="P61" s="115"/>
      <c r="Q61" s="115"/>
      <c r="R61" s="930"/>
      <c r="S61" s="930"/>
      <c r="T61" s="107"/>
      <c r="U61" s="107"/>
      <c r="V61" s="107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3"/>
      <c r="AI61" s="115"/>
      <c r="AJ61" s="115"/>
      <c r="AK61" s="107"/>
    </row>
    <row r="62" spans="1:37" s="76" customFormat="1" ht="12">
      <c r="A62" s="107"/>
      <c r="B62" s="115"/>
      <c r="C62" s="115"/>
      <c r="D62" s="115"/>
      <c r="E62" s="115"/>
      <c r="F62" s="115"/>
      <c r="G62" s="115"/>
      <c r="H62" s="115"/>
      <c r="I62" s="115"/>
      <c r="J62" s="115"/>
      <c r="K62" s="113"/>
      <c r="L62" s="113"/>
      <c r="M62" s="113"/>
      <c r="N62" s="113"/>
      <c r="O62" s="115"/>
      <c r="P62" s="115"/>
      <c r="Q62" s="115"/>
      <c r="R62" s="930"/>
      <c r="S62" s="930"/>
      <c r="T62" s="107"/>
      <c r="U62" s="107"/>
      <c r="V62" s="107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3"/>
      <c r="AI62" s="115"/>
      <c r="AJ62" s="115"/>
      <c r="AK62" s="107"/>
    </row>
    <row r="63" spans="1:37" s="76" customFormat="1" ht="12">
      <c r="A63" s="107"/>
      <c r="B63" s="115"/>
      <c r="C63" s="115"/>
      <c r="D63" s="115"/>
      <c r="E63" s="115"/>
      <c r="F63" s="115"/>
      <c r="G63" s="115"/>
      <c r="H63" s="115"/>
      <c r="I63" s="115"/>
      <c r="J63" s="115"/>
      <c r="K63" s="113"/>
      <c r="L63" s="113"/>
      <c r="M63" s="113"/>
      <c r="N63" s="113"/>
      <c r="O63" s="115"/>
      <c r="P63" s="115"/>
      <c r="Q63" s="115"/>
      <c r="R63" s="930"/>
      <c r="S63" s="930"/>
      <c r="T63" s="107"/>
      <c r="U63" s="107"/>
      <c r="V63" s="107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3"/>
      <c r="AI63" s="115"/>
      <c r="AJ63" s="115"/>
      <c r="AK63" s="107"/>
    </row>
    <row r="64" spans="1:37" s="76" customFormat="1" ht="12">
      <c r="A64" s="107"/>
      <c r="B64" s="115"/>
      <c r="C64" s="115"/>
      <c r="D64" s="115"/>
      <c r="E64" s="115"/>
      <c r="F64" s="115"/>
      <c r="G64" s="115"/>
      <c r="H64" s="115"/>
      <c r="I64" s="115"/>
      <c r="J64" s="115"/>
      <c r="K64" s="113"/>
      <c r="L64" s="113"/>
      <c r="M64" s="113"/>
      <c r="N64" s="113"/>
      <c r="O64" s="115"/>
      <c r="P64" s="115"/>
      <c r="Q64" s="115"/>
      <c r="R64" s="930"/>
      <c r="S64" s="930"/>
      <c r="T64" s="107"/>
      <c r="U64" s="107"/>
      <c r="V64" s="107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3"/>
      <c r="AI64" s="115"/>
      <c r="AJ64" s="115"/>
      <c r="AK64" s="107"/>
    </row>
    <row r="65" spans="1:37" s="76" customFormat="1" ht="12">
      <c r="A65" s="107"/>
      <c r="B65" s="115"/>
      <c r="C65" s="115"/>
      <c r="D65" s="115"/>
      <c r="E65" s="115"/>
      <c r="F65" s="115"/>
      <c r="G65" s="115"/>
      <c r="H65" s="115"/>
      <c r="I65" s="115"/>
      <c r="J65" s="115"/>
      <c r="K65" s="113"/>
      <c r="L65" s="113"/>
      <c r="M65" s="113"/>
      <c r="N65" s="113"/>
      <c r="O65" s="115"/>
      <c r="P65" s="115"/>
      <c r="Q65" s="115"/>
      <c r="R65" s="930"/>
      <c r="S65" s="930"/>
      <c r="T65" s="107"/>
      <c r="U65" s="107"/>
      <c r="V65" s="107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3"/>
      <c r="AI65" s="115"/>
      <c r="AJ65" s="115"/>
      <c r="AK65" s="107"/>
    </row>
    <row r="66" spans="1:37" s="76" customFormat="1" ht="12">
      <c r="A66" s="107"/>
      <c r="B66" s="115"/>
      <c r="C66" s="115"/>
      <c r="D66" s="115"/>
      <c r="E66" s="115"/>
      <c r="F66" s="115"/>
      <c r="G66" s="115"/>
      <c r="H66" s="115"/>
      <c r="I66" s="115"/>
      <c r="J66" s="115"/>
      <c r="K66" s="113"/>
      <c r="L66" s="113"/>
      <c r="M66" s="113"/>
      <c r="N66" s="113"/>
      <c r="O66" s="115"/>
      <c r="P66" s="115"/>
      <c r="Q66" s="115"/>
      <c r="R66" s="930"/>
      <c r="S66" s="930"/>
      <c r="T66" s="107"/>
      <c r="U66" s="107"/>
      <c r="V66" s="107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3"/>
      <c r="AI66" s="115"/>
      <c r="AJ66" s="115"/>
      <c r="AK66" s="107"/>
    </row>
    <row r="67" spans="1:37" s="76" customFormat="1" ht="12">
      <c r="A67" s="107"/>
      <c r="B67" s="115"/>
      <c r="C67" s="115"/>
      <c r="D67" s="115"/>
      <c r="E67" s="115"/>
      <c r="F67" s="115"/>
      <c r="G67" s="115"/>
      <c r="H67" s="115"/>
      <c r="I67" s="115"/>
      <c r="J67" s="115"/>
      <c r="K67" s="113"/>
      <c r="L67" s="113"/>
      <c r="M67" s="113"/>
      <c r="N67" s="113"/>
      <c r="O67" s="115"/>
      <c r="P67" s="115"/>
      <c r="Q67" s="115"/>
      <c r="R67" s="930"/>
      <c r="S67" s="930"/>
      <c r="T67" s="107"/>
      <c r="U67" s="107"/>
      <c r="V67" s="107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3"/>
      <c r="AI67" s="115"/>
      <c r="AJ67" s="115"/>
      <c r="AK67" s="107"/>
    </row>
    <row r="68" spans="1:37" s="76" customFormat="1" ht="12">
      <c r="A68" s="107"/>
      <c r="B68" s="115"/>
      <c r="C68" s="115"/>
      <c r="D68" s="115"/>
      <c r="E68" s="115"/>
      <c r="F68" s="115"/>
      <c r="G68" s="115"/>
      <c r="H68" s="115"/>
      <c r="I68" s="115"/>
      <c r="J68" s="115"/>
      <c r="K68" s="113"/>
      <c r="L68" s="113"/>
      <c r="M68" s="113"/>
      <c r="N68" s="113"/>
      <c r="O68" s="115"/>
      <c r="P68" s="115"/>
      <c r="Q68" s="115"/>
      <c r="R68" s="930"/>
      <c r="S68" s="930"/>
      <c r="T68" s="107"/>
      <c r="U68" s="107"/>
      <c r="V68" s="107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3"/>
      <c r="AI68" s="115"/>
      <c r="AJ68" s="115"/>
      <c r="AK68" s="107"/>
    </row>
    <row r="69" spans="1:37" s="76" customFormat="1" ht="12">
      <c r="A69" s="107"/>
      <c r="B69" s="115"/>
      <c r="C69" s="115"/>
      <c r="D69" s="115"/>
      <c r="E69" s="115"/>
      <c r="F69" s="115"/>
      <c r="G69" s="115"/>
      <c r="H69" s="115"/>
      <c r="I69" s="115"/>
      <c r="J69" s="115"/>
      <c r="K69" s="113"/>
      <c r="L69" s="113"/>
      <c r="M69" s="113"/>
      <c r="N69" s="113"/>
      <c r="O69" s="115"/>
      <c r="P69" s="115"/>
      <c r="Q69" s="115"/>
      <c r="R69" s="930"/>
      <c r="S69" s="930"/>
      <c r="T69" s="107"/>
      <c r="U69" s="107"/>
      <c r="V69" s="107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3"/>
      <c r="AI69" s="115"/>
      <c r="AJ69" s="115"/>
      <c r="AK69" s="107"/>
    </row>
    <row r="70" spans="1:37" s="76" customFormat="1" ht="12">
      <c r="A70" s="107"/>
      <c r="B70" s="115"/>
      <c r="C70" s="115"/>
      <c r="D70" s="115"/>
      <c r="E70" s="115"/>
      <c r="F70" s="115"/>
      <c r="G70" s="115"/>
      <c r="H70" s="115"/>
      <c r="I70" s="115"/>
      <c r="J70" s="115"/>
      <c r="K70" s="113"/>
      <c r="L70" s="113"/>
      <c r="M70" s="113"/>
      <c r="N70" s="113"/>
      <c r="O70" s="115"/>
      <c r="P70" s="115"/>
      <c r="Q70" s="115"/>
      <c r="R70" s="930"/>
      <c r="S70" s="930"/>
      <c r="T70" s="107"/>
      <c r="U70" s="107"/>
      <c r="V70" s="107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3"/>
      <c r="AI70" s="115"/>
      <c r="AJ70" s="115"/>
      <c r="AK70" s="107"/>
    </row>
    <row r="71" spans="1:37" s="76" customFormat="1" ht="12">
      <c r="A71" s="107"/>
      <c r="B71" s="115"/>
      <c r="C71" s="115"/>
      <c r="D71" s="115"/>
      <c r="E71" s="115"/>
      <c r="F71" s="115"/>
      <c r="G71" s="115"/>
      <c r="H71" s="115"/>
      <c r="I71" s="115"/>
      <c r="J71" s="115"/>
      <c r="K71" s="113"/>
      <c r="L71" s="113"/>
      <c r="M71" s="113"/>
      <c r="N71" s="113"/>
      <c r="O71" s="115"/>
      <c r="P71" s="115"/>
      <c r="Q71" s="115"/>
      <c r="R71" s="930"/>
      <c r="S71" s="930"/>
      <c r="T71" s="107"/>
      <c r="U71" s="107"/>
      <c r="V71" s="107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3"/>
      <c r="AI71" s="115"/>
      <c r="AJ71" s="115"/>
      <c r="AK71" s="107"/>
    </row>
    <row r="72" spans="1:37" s="76" customFormat="1" ht="12">
      <c r="A72" s="107"/>
      <c r="B72" s="115"/>
      <c r="C72" s="115"/>
      <c r="D72" s="115"/>
      <c r="E72" s="115"/>
      <c r="F72" s="115"/>
      <c r="G72" s="115"/>
      <c r="H72" s="115"/>
      <c r="I72" s="115"/>
      <c r="J72" s="115"/>
      <c r="K72" s="113"/>
      <c r="L72" s="113"/>
      <c r="M72" s="113"/>
      <c r="N72" s="113"/>
      <c r="O72" s="115"/>
      <c r="P72" s="115"/>
      <c r="Q72" s="115"/>
      <c r="R72" s="930"/>
      <c r="S72" s="930"/>
      <c r="T72" s="107"/>
      <c r="U72" s="107"/>
      <c r="V72" s="107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3"/>
      <c r="AI72" s="115"/>
      <c r="AJ72" s="115"/>
      <c r="AK72" s="107"/>
    </row>
    <row r="73" spans="1:37" s="76" customFormat="1" ht="12">
      <c r="A73" s="107"/>
      <c r="B73" s="115"/>
      <c r="C73" s="115"/>
      <c r="D73" s="115"/>
      <c r="E73" s="115"/>
      <c r="F73" s="115"/>
      <c r="G73" s="115"/>
      <c r="H73" s="115"/>
      <c r="I73" s="115"/>
      <c r="J73" s="115"/>
      <c r="K73" s="113"/>
      <c r="L73" s="113"/>
      <c r="M73" s="113"/>
      <c r="N73" s="113"/>
      <c r="O73" s="115"/>
      <c r="P73" s="115"/>
      <c r="Q73" s="115"/>
      <c r="R73" s="930"/>
      <c r="S73" s="930"/>
      <c r="T73" s="107"/>
      <c r="U73" s="107"/>
      <c r="V73" s="107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3"/>
      <c r="AI73" s="115"/>
      <c r="AJ73" s="115"/>
      <c r="AK73" s="107"/>
    </row>
    <row r="74" spans="1:37" s="76" customFormat="1" ht="12">
      <c r="A74" s="107"/>
      <c r="B74" s="115"/>
      <c r="C74" s="115"/>
      <c r="D74" s="115"/>
      <c r="E74" s="115"/>
      <c r="F74" s="115"/>
      <c r="G74" s="115"/>
      <c r="H74" s="115"/>
      <c r="I74" s="115"/>
      <c r="J74" s="115"/>
      <c r="K74" s="113"/>
      <c r="L74" s="113"/>
      <c r="M74" s="113"/>
      <c r="N74" s="113"/>
      <c r="O74" s="115"/>
      <c r="P74" s="115"/>
      <c r="Q74" s="115"/>
      <c r="R74" s="930"/>
      <c r="S74" s="930"/>
      <c r="T74" s="107"/>
      <c r="U74" s="107"/>
      <c r="V74" s="107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3"/>
      <c r="AI74" s="115"/>
      <c r="AJ74" s="115"/>
      <c r="AK74" s="107"/>
    </row>
    <row r="75" spans="1:37" s="76" customFormat="1" ht="12">
      <c r="A75" s="107"/>
      <c r="B75" s="115"/>
      <c r="C75" s="115"/>
      <c r="D75" s="115"/>
      <c r="E75" s="115"/>
      <c r="F75" s="115"/>
      <c r="G75" s="115"/>
      <c r="H75" s="115"/>
      <c r="I75" s="115"/>
      <c r="J75" s="115"/>
      <c r="K75" s="113"/>
      <c r="L75" s="113"/>
      <c r="M75" s="113"/>
      <c r="N75" s="113"/>
      <c r="O75" s="115"/>
      <c r="P75" s="115"/>
      <c r="Q75" s="115"/>
      <c r="R75" s="930"/>
      <c r="S75" s="930"/>
      <c r="T75" s="107"/>
      <c r="U75" s="107"/>
      <c r="V75" s="107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3"/>
      <c r="AI75" s="115"/>
      <c r="AJ75" s="115"/>
      <c r="AK75" s="107"/>
    </row>
    <row r="76" spans="1:37" s="76" customFormat="1" ht="12">
      <c r="A76" s="107"/>
      <c r="B76" s="115"/>
      <c r="C76" s="115"/>
      <c r="D76" s="115"/>
      <c r="E76" s="115"/>
      <c r="F76" s="115"/>
      <c r="G76" s="115"/>
      <c r="H76" s="115"/>
      <c r="I76" s="115"/>
      <c r="J76" s="115"/>
      <c r="K76" s="113"/>
      <c r="L76" s="113"/>
      <c r="M76" s="113"/>
      <c r="N76" s="113"/>
      <c r="O76" s="115"/>
      <c r="P76" s="115"/>
      <c r="Q76" s="115"/>
      <c r="R76" s="930"/>
      <c r="S76" s="930"/>
      <c r="T76" s="107"/>
      <c r="U76" s="107"/>
      <c r="V76" s="107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3"/>
      <c r="AI76" s="115"/>
      <c r="AJ76" s="115"/>
      <c r="AK76" s="107"/>
    </row>
    <row r="77" spans="1:37" s="76" customFormat="1" ht="12">
      <c r="A77" s="107"/>
      <c r="B77" s="115"/>
      <c r="C77" s="115"/>
      <c r="D77" s="115"/>
      <c r="E77" s="115"/>
      <c r="F77" s="115"/>
      <c r="G77" s="115"/>
      <c r="H77" s="115"/>
      <c r="I77" s="115"/>
      <c r="J77" s="115"/>
      <c r="K77" s="113"/>
      <c r="L77" s="113"/>
      <c r="M77" s="113"/>
      <c r="N77" s="113"/>
      <c r="O77" s="115"/>
      <c r="P77" s="115"/>
      <c r="Q77" s="115"/>
      <c r="R77" s="930"/>
      <c r="S77" s="930"/>
      <c r="T77" s="107"/>
      <c r="U77" s="107"/>
      <c r="V77" s="107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3"/>
      <c r="AI77" s="115"/>
      <c r="AJ77" s="115"/>
      <c r="AK77" s="107"/>
    </row>
    <row r="78" spans="1:37" s="76" customFormat="1" ht="12">
      <c r="A78" s="107"/>
      <c r="B78" s="115"/>
      <c r="C78" s="115"/>
      <c r="D78" s="115"/>
      <c r="E78" s="115"/>
      <c r="F78" s="115"/>
      <c r="G78" s="115"/>
      <c r="H78" s="115"/>
      <c r="I78" s="115"/>
      <c r="J78" s="115"/>
      <c r="K78" s="113"/>
      <c r="L78" s="113"/>
      <c r="M78" s="113"/>
      <c r="N78" s="113"/>
      <c r="O78" s="115"/>
      <c r="P78" s="115"/>
      <c r="Q78" s="115"/>
      <c r="R78" s="930"/>
      <c r="S78" s="930"/>
      <c r="T78" s="107"/>
      <c r="U78" s="107"/>
      <c r="V78" s="107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3"/>
      <c r="AI78" s="115"/>
      <c r="AJ78" s="115"/>
      <c r="AK78" s="107"/>
    </row>
    <row r="79" spans="1:37" s="76" customFormat="1" ht="12">
      <c r="A79" s="107"/>
      <c r="B79" s="115"/>
      <c r="C79" s="115"/>
      <c r="D79" s="115"/>
      <c r="E79" s="115"/>
      <c r="F79" s="115"/>
      <c r="G79" s="115"/>
      <c r="H79" s="115"/>
      <c r="I79" s="115"/>
      <c r="J79" s="115"/>
      <c r="K79" s="113"/>
      <c r="L79" s="113"/>
      <c r="M79" s="113"/>
      <c r="N79" s="113"/>
      <c r="O79" s="115"/>
      <c r="P79" s="115"/>
      <c r="Q79" s="115"/>
      <c r="R79" s="930"/>
      <c r="S79" s="930"/>
      <c r="T79" s="107"/>
      <c r="U79" s="107"/>
      <c r="V79" s="107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3"/>
      <c r="AI79" s="115"/>
      <c r="AJ79" s="115"/>
      <c r="AK79" s="107"/>
    </row>
    <row r="80" spans="1:37" s="76" customFormat="1" ht="12">
      <c r="A80" s="107"/>
      <c r="B80" s="115"/>
      <c r="C80" s="115"/>
      <c r="D80" s="115"/>
      <c r="E80" s="115"/>
      <c r="F80" s="115"/>
      <c r="G80" s="115"/>
      <c r="H80" s="115"/>
      <c r="I80" s="115"/>
      <c r="J80" s="115"/>
      <c r="K80" s="113"/>
      <c r="L80" s="113"/>
      <c r="M80" s="113"/>
      <c r="N80" s="113"/>
      <c r="O80" s="115"/>
      <c r="P80" s="115"/>
      <c r="Q80" s="115"/>
      <c r="R80" s="930"/>
      <c r="S80" s="930"/>
      <c r="T80" s="107"/>
      <c r="U80" s="107"/>
      <c r="V80" s="107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3"/>
      <c r="AI80" s="115"/>
      <c r="AJ80" s="115"/>
      <c r="AK80" s="107"/>
    </row>
    <row r="81" spans="1:37" s="76" customFormat="1" ht="12">
      <c r="A81" s="107"/>
      <c r="B81" s="115"/>
      <c r="C81" s="115"/>
      <c r="D81" s="115"/>
      <c r="E81" s="115"/>
      <c r="F81" s="115"/>
      <c r="G81" s="115"/>
      <c r="H81" s="115"/>
      <c r="I81" s="115"/>
      <c r="J81" s="115"/>
      <c r="K81" s="113"/>
      <c r="L81" s="113"/>
      <c r="M81" s="113"/>
      <c r="N81" s="113"/>
      <c r="O81" s="115"/>
      <c r="P81" s="115"/>
      <c r="Q81" s="115"/>
      <c r="R81" s="930"/>
      <c r="S81" s="930"/>
      <c r="T81" s="107"/>
      <c r="U81" s="107"/>
      <c r="V81" s="107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3"/>
      <c r="AI81" s="115"/>
      <c r="AJ81" s="115"/>
      <c r="AK81" s="107"/>
    </row>
    <row r="82" spans="1:37" s="76" customFormat="1" ht="12">
      <c r="A82" s="107"/>
      <c r="B82" s="115"/>
      <c r="C82" s="115"/>
      <c r="D82" s="115"/>
      <c r="E82" s="115"/>
      <c r="F82" s="115"/>
      <c r="G82" s="115"/>
      <c r="H82" s="115"/>
      <c r="I82" s="115"/>
      <c r="J82" s="115"/>
      <c r="K82" s="113"/>
      <c r="L82" s="113"/>
      <c r="M82" s="113"/>
      <c r="N82" s="113"/>
      <c r="O82" s="115"/>
      <c r="P82" s="115"/>
      <c r="Q82" s="115"/>
      <c r="R82" s="930"/>
      <c r="S82" s="930"/>
      <c r="T82" s="107"/>
      <c r="U82" s="107"/>
      <c r="V82" s="107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3"/>
      <c r="AI82" s="115"/>
      <c r="AJ82" s="115"/>
      <c r="AK82" s="107"/>
    </row>
    <row r="83" spans="1:37" s="76" customFormat="1" ht="12">
      <c r="A83" s="107"/>
      <c r="B83" s="115"/>
      <c r="C83" s="115"/>
      <c r="D83" s="115"/>
      <c r="E83" s="115"/>
      <c r="F83" s="115"/>
      <c r="G83" s="115"/>
      <c r="H83" s="115"/>
      <c r="I83" s="115"/>
      <c r="J83" s="115"/>
      <c r="K83" s="113"/>
      <c r="L83" s="113"/>
      <c r="M83" s="113"/>
      <c r="N83" s="113"/>
      <c r="O83" s="115"/>
      <c r="P83" s="115"/>
      <c r="Q83" s="115"/>
      <c r="R83" s="930"/>
      <c r="S83" s="930"/>
      <c r="T83" s="107"/>
      <c r="U83" s="107"/>
      <c r="V83" s="107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3"/>
      <c r="AI83" s="115"/>
      <c r="AJ83" s="115"/>
      <c r="AK83" s="107"/>
    </row>
    <row r="84" spans="1:37" s="76" customFormat="1" ht="12">
      <c r="A84" s="107"/>
      <c r="B84" s="115"/>
      <c r="C84" s="115"/>
      <c r="D84" s="115"/>
      <c r="E84" s="115"/>
      <c r="F84" s="115"/>
      <c r="G84" s="115"/>
      <c r="H84" s="115"/>
      <c r="I84" s="115"/>
      <c r="J84" s="115"/>
      <c r="K84" s="113"/>
      <c r="L84" s="113"/>
      <c r="M84" s="113"/>
      <c r="N84" s="113"/>
      <c r="O84" s="115"/>
      <c r="P84" s="115"/>
      <c r="Q84" s="115"/>
      <c r="R84" s="930"/>
      <c r="S84" s="930"/>
      <c r="T84" s="107"/>
      <c r="U84" s="107"/>
      <c r="V84" s="107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3"/>
      <c r="AI84" s="115"/>
      <c r="AJ84" s="115"/>
      <c r="AK84" s="107"/>
    </row>
    <row r="85" spans="1:37" s="76" customFormat="1" ht="12">
      <c r="A85" s="107"/>
      <c r="B85" s="115"/>
      <c r="C85" s="115"/>
      <c r="D85" s="115"/>
      <c r="E85" s="115"/>
      <c r="F85" s="115"/>
      <c r="G85" s="115"/>
      <c r="H85" s="115"/>
      <c r="I85" s="115"/>
      <c r="J85" s="115"/>
      <c r="K85" s="113"/>
      <c r="L85" s="113"/>
      <c r="M85" s="113"/>
      <c r="N85" s="113"/>
      <c r="O85" s="115"/>
      <c r="P85" s="115"/>
      <c r="Q85" s="115"/>
      <c r="R85" s="930"/>
      <c r="S85" s="930"/>
      <c r="T85" s="107"/>
      <c r="U85" s="107"/>
      <c r="V85" s="107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3"/>
      <c r="AI85" s="115"/>
      <c r="AJ85" s="115"/>
      <c r="AK85" s="107"/>
    </row>
    <row r="86" spans="1:37" s="76" customFormat="1" ht="12">
      <c r="A86" s="107"/>
      <c r="B86" s="115"/>
      <c r="C86" s="115"/>
      <c r="D86" s="115"/>
      <c r="E86" s="115"/>
      <c r="F86" s="115"/>
      <c r="G86" s="115"/>
      <c r="H86" s="115"/>
      <c r="I86" s="115"/>
      <c r="J86" s="115"/>
      <c r="K86" s="113"/>
      <c r="L86" s="113"/>
      <c r="M86" s="113"/>
      <c r="N86" s="113"/>
      <c r="O86" s="115"/>
      <c r="P86" s="115"/>
      <c r="Q86" s="115"/>
      <c r="R86" s="930"/>
      <c r="S86" s="930"/>
      <c r="T86" s="107"/>
      <c r="U86" s="107"/>
      <c r="V86" s="107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3"/>
      <c r="AI86" s="115"/>
      <c r="AJ86" s="115"/>
      <c r="AK86" s="107"/>
    </row>
    <row r="87" spans="1:37" s="76" customFormat="1" ht="12">
      <c r="A87" s="107"/>
      <c r="B87" s="115"/>
      <c r="C87" s="115"/>
      <c r="D87" s="115"/>
      <c r="E87" s="115"/>
      <c r="F87" s="115"/>
      <c r="G87" s="115"/>
      <c r="H87" s="115"/>
      <c r="I87" s="115"/>
      <c r="J87" s="115"/>
      <c r="K87" s="113"/>
      <c r="L87" s="113"/>
      <c r="M87" s="113"/>
      <c r="N87" s="113"/>
      <c r="O87" s="115"/>
      <c r="P87" s="115"/>
      <c r="Q87" s="115"/>
      <c r="R87" s="930"/>
      <c r="S87" s="930"/>
      <c r="T87" s="107"/>
      <c r="U87" s="107"/>
      <c r="V87" s="107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3"/>
      <c r="AI87" s="115"/>
      <c r="AJ87" s="115"/>
      <c r="AK87" s="107"/>
    </row>
    <row r="88" spans="1:37" s="76" customFormat="1" ht="12">
      <c r="A88" s="107"/>
      <c r="B88" s="115"/>
      <c r="C88" s="115"/>
      <c r="D88" s="115"/>
      <c r="E88" s="115"/>
      <c r="F88" s="115"/>
      <c r="G88" s="115"/>
      <c r="H88" s="115"/>
      <c r="I88" s="115"/>
      <c r="J88" s="115"/>
      <c r="K88" s="113"/>
      <c r="L88" s="113"/>
      <c r="M88" s="113"/>
      <c r="N88" s="113"/>
      <c r="O88" s="115"/>
      <c r="P88" s="115"/>
      <c r="Q88" s="115"/>
      <c r="R88" s="930"/>
      <c r="S88" s="930"/>
      <c r="T88" s="107"/>
      <c r="U88" s="107"/>
      <c r="V88" s="107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3"/>
      <c r="AI88" s="115"/>
      <c r="AJ88" s="115"/>
      <c r="AK88" s="107"/>
    </row>
    <row r="89" spans="1:37" s="76" customFormat="1" ht="12">
      <c r="A89" s="107"/>
      <c r="B89" s="115"/>
      <c r="C89" s="115"/>
      <c r="D89" s="115"/>
      <c r="E89" s="115"/>
      <c r="F89" s="115"/>
      <c r="G89" s="115"/>
      <c r="H89" s="115"/>
      <c r="I89" s="115"/>
      <c r="J89" s="115"/>
      <c r="K89" s="113"/>
      <c r="L89" s="113"/>
      <c r="M89" s="113"/>
      <c r="N89" s="113"/>
      <c r="O89" s="115"/>
      <c r="P89" s="115"/>
      <c r="Q89" s="115"/>
      <c r="R89" s="930"/>
      <c r="S89" s="930"/>
      <c r="T89" s="107"/>
      <c r="U89" s="107"/>
      <c r="V89" s="107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3"/>
      <c r="AI89" s="115"/>
      <c r="AJ89" s="115"/>
      <c r="AK89" s="107"/>
    </row>
    <row r="90" spans="1:37" s="76" customFormat="1" ht="12">
      <c r="A90" s="107"/>
      <c r="B90" s="115"/>
      <c r="C90" s="115"/>
      <c r="D90" s="115"/>
      <c r="E90" s="115"/>
      <c r="F90" s="115"/>
      <c r="G90" s="115"/>
      <c r="H90" s="115"/>
      <c r="I90" s="115"/>
      <c r="J90" s="115"/>
      <c r="K90" s="113"/>
      <c r="L90" s="113"/>
      <c r="M90" s="113"/>
      <c r="N90" s="113"/>
      <c r="O90" s="115"/>
      <c r="P90" s="115"/>
      <c r="Q90" s="115"/>
      <c r="R90" s="930"/>
      <c r="S90" s="930"/>
      <c r="T90" s="107"/>
      <c r="U90" s="107"/>
      <c r="V90" s="107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3"/>
      <c r="AI90" s="115"/>
      <c r="AJ90" s="115"/>
      <c r="AK90" s="107"/>
    </row>
    <row r="91" spans="1:37" s="76" customFormat="1" ht="12">
      <c r="A91" s="107"/>
      <c r="B91" s="115"/>
      <c r="C91" s="115"/>
      <c r="D91" s="115"/>
      <c r="E91" s="115"/>
      <c r="F91" s="115"/>
      <c r="G91" s="115"/>
      <c r="H91" s="115"/>
      <c r="I91" s="115"/>
      <c r="J91" s="115"/>
      <c r="K91" s="113"/>
      <c r="L91" s="113"/>
      <c r="M91" s="113"/>
      <c r="N91" s="113"/>
      <c r="O91" s="115"/>
      <c r="P91" s="115"/>
      <c r="Q91" s="115"/>
      <c r="R91" s="930"/>
      <c r="S91" s="930"/>
      <c r="T91" s="107"/>
      <c r="U91" s="107"/>
      <c r="V91" s="107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3"/>
      <c r="AI91" s="115"/>
      <c r="AJ91" s="115"/>
      <c r="AK91" s="107"/>
    </row>
    <row r="92" spans="1:37" s="76" customFormat="1" ht="12">
      <c r="A92" s="107"/>
      <c r="B92" s="115"/>
      <c r="C92" s="115"/>
      <c r="D92" s="115"/>
      <c r="E92" s="115"/>
      <c r="F92" s="115"/>
      <c r="G92" s="115"/>
      <c r="H92" s="115"/>
      <c r="I92" s="115"/>
      <c r="J92" s="115"/>
      <c r="K92" s="113"/>
      <c r="L92" s="113"/>
      <c r="M92" s="113"/>
      <c r="N92" s="113"/>
      <c r="O92" s="115"/>
      <c r="P92" s="115"/>
      <c r="Q92" s="115"/>
      <c r="R92" s="930"/>
      <c r="S92" s="930"/>
      <c r="T92" s="107"/>
      <c r="U92" s="107"/>
      <c r="V92" s="107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3"/>
      <c r="AI92" s="115"/>
      <c r="AJ92" s="115"/>
      <c r="AK92" s="107"/>
    </row>
    <row r="93" spans="1:37" s="76" customFormat="1" ht="12">
      <c r="A93" s="107"/>
      <c r="B93" s="115"/>
      <c r="C93" s="115"/>
      <c r="D93" s="115"/>
      <c r="E93" s="115"/>
      <c r="F93" s="115"/>
      <c r="G93" s="115"/>
      <c r="H93" s="115"/>
      <c r="I93" s="115"/>
      <c r="J93" s="115"/>
      <c r="K93" s="113"/>
      <c r="L93" s="113"/>
      <c r="M93" s="113"/>
      <c r="N93" s="113"/>
      <c r="O93" s="115"/>
      <c r="P93" s="115"/>
      <c r="Q93" s="115"/>
      <c r="R93" s="930"/>
      <c r="S93" s="930"/>
      <c r="T93" s="107"/>
      <c r="U93" s="107"/>
      <c r="V93" s="107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3"/>
      <c r="AI93" s="115"/>
      <c r="AJ93" s="115"/>
      <c r="AK93" s="107"/>
    </row>
    <row r="94" spans="1:37" s="76" customFormat="1" ht="12">
      <c r="A94" s="107"/>
      <c r="B94" s="115"/>
      <c r="C94" s="115"/>
      <c r="D94" s="115"/>
      <c r="E94" s="115"/>
      <c r="F94" s="115"/>
      <c r="G94" s="115"/>
      <c r="H94" s="115"/>
      <c r="I94" s="115"/>
      <c r="J94" s="115"/>
      <c r="K94" s="113"/>
      <c r="L94" s="113"/>
      <c r="M94" s="113"/>
      <c r="N94" s="113"/>
      <c r="O94" s="115"/>
      <c r="P94" s="115"/>
      <c r="Q94" s="115"/>
      <c r="R94" s="930"/>
      <c r="S94" s="930"/>
      <c r="T94" s="107"/>
      <c r="U94" s="107"/>
      <c r="V94" s="107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3"/>
      <c r="AI94" s="115"/>
      <c r="AJ94" s="115"/>
      <c r="AK94" s="107"/>
    </row>
    <row r="95" spans="1:37" s="76" customFormat="1" ht="12">
      <c r="A95" s="107"/>
      <c r="B95" s="115"/>
      <c r="C95" s="115"/>
      <c r="D95" s="115"/>
      <c r="E95" s="115"/>
      <c r="F95" s="115"/>
      <c r="G95" s="115"/>
      <c r="H95" s="115"/>
      <c r="I95" s="115"/>
      <c r="J95" s="115"/>
      <c r="K95" s="113"/>
      <c r="L95" s="113"/>
      <c r="M95" s="113"/>
      <c r="N95" s="113"/>
      <c r="O95" s="115"/>
      <c r="P95" s="115"/>
      <c r="Q95" s="115"/>
      <c r="R95" s="930"/>
      <c r="S95" s="930"/>
      <c r="T95" s="107"/>
      <c r="U95" s="107"/>
      <c r="V95" s="107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3"/>
      <c r="AI95" s="115"/>
      <c r="AJ95" s="115"/>
      <c r="AK95" s="107"/>
    </row>
    <row r="96" spans="1:37" s="76" customFormat="1" ht="12">
      <c r="A96" s="107"/>
      <c r="B96" s="115"/>
      <c r="C96" s="115"/>
      <c r="D96" s="115"/>
      <c r="E96" s="115"/>
      <c r="F96" s="115"/>
      <c r="G96" s="115"/>
      <c r="H96" s="115"/>
      <c r="I96" s="115"/>
      <c r="J96" s="115"/>
      <c r="K96" s="113"/>
      <c r="L96" s="113"/>
      <c r="M96" s="113"/>
      <c r="N96" s="113"/>
      <c r="O96" s="115"/>
      <c r="P96" s="115"/>
      <c r="Q96" s="115"/>
      <c r="R96" s="930"/>
      <c r="S96" s="930"/>
      <c r="T96" s="107"/>
      <c r="U96" s="107"/>
      <c r="V96" s="107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3"/>
      <c r="AI96" s="115"/>
      <c r="AJ96" s="115"/>
      <c r="AK96" s="107"/>
    </row>
    <row r="97" spans="1:37" s="76" customFormat="1" ht="12">
      <c r="A97" s="107"/>
      <c r="B97" s="115"/>
      <c r="C97" s="115"/>
      <c r="D97" s="115"/>
      <c r="E97" s="115"/>
      <c r="F97" s="115"/>
      <c r="G97" s="115"/>
      <c r="H97" s="115"/>
      <c r="I97" s="115"/>
      <c r="J97" s="115"/>
      <c r="K97" s="113"/>
      <c r="L97" s="113"/>
      <c r="M97" s="113"/>
      <c r="N97" s="113"/>
      <c r="O97" s="115"/>
      <c r="P97" s="115"/>
      <c r="Q97" s="115"/>
      <c r="R97" s="930"/>
      <c r="S97" s="930"/>
      <c r="T97" s="107"/>
      <c r="U97" s="107"/>
      <c r="V97" s="107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3"/>
      <c r="AI97" s="115"/>
      <c r="AJ97" s="115"/>
      <c r="AK97" s="107"/>
    </row>
    <row r="98" spans="1:37" s="76" customFormat="1" ht="12">
      <c r="A98" s="107"/>
      <c r="B98" s="115"/>
      <c r="C98" s="115"/>
      <c r="D98" s="115"/>
      <c r="E98" s="115"/>
      <c r="F98" s="115"/>
      <c r="G98" s="115"/>
      <c r="H98" s="115"/>
      <c r="I98" s="115"/>
      <c r="J98" s="115"/>
      <c r="K98" s="113"/>
      <c r="L98" s="113"/>
      <c r="M98" s="113"/>
      <c r="N98" s="113"/>
      <c r="O98" s="115"/>
      <c r="P98" s="115"/>
      <c r="Q98" s="115"/>
      <c r="R98" s="930"/>
      <c r="S98" s="930"/>
      <c r="T98" s="107"/>
      <c r="U98" s="107"/>
      <c r="V98" s="107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3"/>
      <c r="AI98" s="115"/>
      <c r="AJ98" s="115"/>
      <c r="AK98" s="107"/>
    </row>
    <row r="99" spans="1:37" s="76" customFormat="1" ht="12">
      <c r="A99" s="107"/>
      <c r="B99" s="115"/>
      <c r="C99" s="115"/>
      <c r="D99" s="115"/>
      <c r="E99" s="115"/>
      <c r="F99" s="115"/>
      <c r="G99" s="115"/>
      <c r="H99" s="115"/>
      <c r="I99" s="115"/>
      <c r="J99" s="115"/>
      <c r="K99" s="113"/>
      <c r="L99" s="113"/>
      <c r="M99" s="113"/>
      <c r="N99" s="113"/>
      <c r="O99" s="115"/>
      <c r="P99" s="115"/>
      <c r="Q99" s="115"/>
      <c r="R99" s="930"/>
      <c r="S99" s="930"/>
      <c r="T99" s="107"/>
      <c r="U99" s="107"/>
      <c r="V99" s="107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3"/>
      <c r="AI99" s="115"/>
      <c r="AJ99" s="115"/>
      <c r="AK99" s="107"/>
    </row>
    <row r="100" spans="1:37" s="76" customFormat="1" ht="12">
      <c r="A100" s="107"/>
      <c r="B100" s="115"/>
      <c r="C100" s="115"/>
      <c r="D100" s="115"/>
      <c r="E100" s="115"/>
      <c r="F100" s="115"/>
      <c r="G100" s="115"/>
      <c r="H100" s="115"/>
      <c r="I100" s="115"/>
      <c r="J100" s="115"/>
      <c r="K100" s="113"/>
      <c r="L100" s="113"/>
      <c r="M100" s="113"/>
      <c r="N100" s="113"/>
      <c r="O100" s="115"/>
      <c r="P100" s="115"/>
      <c r="Q100" s="115"/>
      <c r="R100" s="930"/>
      <c r="S100" s="930"/>
      <c r="T100" s="107"/>
      <c r="U100" s="107"/>
      <c r="V100" s="107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3"/>
      <c r="AI100" s="115"/>
      <c r="AJ100" s="115"/>
      <c r="AK100" s="107"/>
    </row>
    <row r="101" spans="1:37" s="76" customFormat="1" ht="12">
      <c r="A101" s="107"/>
      <c r="B101" s="115"/>
      <c r="C101" s="115"/>
      <c r="D101" s="115"/>
      <c r="E101" s="115"/>
      <c r="F101" s="115"/>
      <c r="G101" s="115"/>
      <c r="H101" s="115"/>
      <c r="I101" s="115"/>
      <c r="J101" s="115"/>
      <c r="K101" s="113"/>
      <c r="L101" s="113"/>
      <c r="M101" s="113"/>
      <c r="N101" s="113"/>
      <c r="O101" s="115"/>
      <c r="P101" s="115"/>
      <c r="Q101" s="115"/>
      <c r="R101" s="930"/>
      <c r="S101" s="930"/>
      <c r="T101" s="107"/>
      <c r="U101" s="107"/>
      <c r="V101" s="107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3"/>
      <c r="AI101" s="115"/>
      <c r="AJ101" s="115"/>
      <c r="AK101" s="107"/>
    </row>
    <row r="102" spans="1:37" s="76" customFormat="1" ht="12">
      <c r="A102" s="107"/>
      <c r="B102" s="115"/>
      <c r="C102" s="115"/>
      <c r="D102" s="115"/>
      <c r="E102" s="115"/>
      <c r="F102" s="115"/>
      <c r="G102" s="115"/>
      <c r="H102" s="115"/>
      <c r="I102" s="115"/>
      <c r="J102" s="115"/>
      <c r="K102" s="113"/>
      <c r="L102" s="113"/>
      <c r="M102" s="113"/>
      <c r="N102" s="113"/>
      <c r="O102" s="115"/>
      <c r="P102" s="115"/>
      <c r="Q102" s="115"/>
      <c r="R102" s="930"/>
      <c r="S102" s="930"/>
      <c r="T102" s="107"/>
      <c r="U102" s="107"/>
      <c r="V102" s="107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3"/>
      <c r="AI102" s="115"/>
      <c r="AJ102" s="115"/>
      <c r="AK102" s="107"/>
    </row>
    <row r="103" spans="1:37" s="76" customFormat="1" ht="12">
      <c r="A103" s="107"/>
      <c r="B103" s="115"/>
      <c r="C103" s="115"/>
      <c r="D103" s="115"/>
      <c r="E103" s="115"/>
      <c r="F103" s="115"/>
      <c r="G103" s="115"/>
      <c r="H103" s="115"/>
      <c r="I103" s="115"/>
      <c r="J103" s="115"/>
      <c r="K103" s="113"/>
      <c r="L103" s="113"/>
      <c r="M103" s="113"/>
      <c r="N103" s="113"/>
      <c r="O103" s="115"/>
      <c r="P103" s="115"/>
      <c r="Q103" s="115"/>
      <c r="R103" s="930"/>
      <c r="S103" s="930"/>
      <c r="T103" s="107"/>
      <c r="U103" s="107"/>
      <c r="V103" s="107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3"/>
      <c r="AI103" s="115"/>
      <c r="AJ103" s="115"/>
      <c r="AK103" s="107"/>
    </row>
    <row r="104" spans="1:37" s="76" customFormat="1" ht="12">
      <c r="A104" s="107"/>
      <c r="B104" s="115"/>
      <c r="C104" s="115"/>
      <c r="D104" s="115"/>
      <c r="E104" s="115"/>
      <c r="F104" s="115"/>
      <c r="G104" s="115"/>
      <c r="H104" s="115"/>
      <c r="I104" s="115"/>
      <c r="J104" s="115"/>
      <c r="K104" s="113"/>
      <c r="L104" s="113"/>
      <c r="M104" s="113"/>
      <c r="N104" s="113"/>
      <c r="O104" s="115"/>
      <c r="P104" s="115"/>
      <c r="Q104" s="115"/>
      <c r="R104" s="930"/>
      <c r="S104" s="930"/>
      <c r="T104" s="107"/>
      <c r="U104" s="107"/>
      <c r="V104" s="107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3"/>
      <c r="AI104" s="115"/>
      <c r="AJ104" s="115"/>
      <c r="AK104" s="107"/>
    </row>
    <row r="105" spans="1:37" s="76" customFormat="1" ht="12">
      <c r="A105" s="107"/>
      <c r="B105" s="115"/>
      <c r="C105" s="115"/>
      <c r="D105" s="115"/>
      <c r="E105" s="115"/>
      <c r="F105" s="115"/>
      <c r="G105" s="115"/>
      <c r="H105" s="115"/>
      <c r="I105" s="115"/>
      <c r="J105" s="115"/>
      <c r="K105" s="113"/>
      <c r="L105" s="113"/>
      <c r="M105" s="113"/>
      <c r="N105" s="113"/>
      <c r="O105" s="115"/>
      <c r="P105" s="115"/>
      <c r="Q105" s="115"/>
      <c r="R105" s="930"/>
      <c r="S105" s="930"/>
      <c r="T105" s="107"/>
      <c r="U105" s="107"/>
      <c r="V105" s="107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3"/>
      <c r="AI105" s="115"/>
      <c r="AJ105" s="115"/>
      <c r="AK105" s="107"/>
    </row>
    <row r="106" spans="1:37" s="76" customFormat="1" ht="12">
      <c r="A106" s="107"/>
      <c r="B106" s="115"/>
      <c r="C106" s="115"/>
      <c r="D106" s="115"/>
      <c r="E106" s="115"/>
      <c r="F106" s="115"/>
      <c r="G106" s="115"/>
      <c r="H106" s="115"/>
      <c r="I106" s="115"/>
      <c r="J106" s="115"/>
      <c r="K106" s="113"/>
      <c r="L106" s="113"/>
      <c r="M106" s="113"/>
      <c r="N106" s="113"/>
      <c r="O106" s="115"/>
      <c r="P106" s="115"/>
      <c r="Q106" s="115"/>
      <c r="R106" s="930"/>
      <c r="S106" s="930"/>
      <c r="T106" s="107"/>
      <c r="U106" s="107"/>
      <c r="V106" s="107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3"/>
      <c r="AI106" s="115"/>
      <c r="AJ106" s="115"/>
      <c r="AK106" s="107"/>
    </row>
    <row r="107" spans="1:37" s="76" customFormat="1" ht="12">
      <c r="A107" s="107"/>
      <c r="B107" s="115"/>
      <c r="C107" s="115"/>
      <c r="D107" s="115"/>
      <c r="E107" s="115"/>
      <c r="F107" s="115"/>
      <c r="G107" s="115"/>
      <c r="H107" s="115"/>
      <c r="I107" s="115"/>
      <c r="J107" s="115"/>
      <c r="K107" s="113"/>
      <c r="L107" s="113"/>
      <c r="M107" s="113"/>
      <c r="N107" s="113"/>
      <c r="O107" s="115"/>
      <c r="P107" s="115"/>
      <c r="Q107" s="115"/>
      <c r="R107" s="930"/>
      <c r="S107" s="930"/>
      <c r="T107" s="107"/>
      <c r="U107" s="107"/>
      <c r="V107" s="107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3"/>
      <c r="AI107" s="115"/>
      <c r="AJ107" s="115"/>
      <c r="AK107" s="107"/>
    </row>
    <row r="108" spans="1:37" s="76" customFormat="1" ht="12">
      <c r="A108" s="107"/>
      <c r="B108" s="115"/>
      <c r="C108" s="115"/>
      <c r="D108" s="115"/>
      <c r="E108" s="115"/>
      <c r="F108" s="115"/>
      <c r="G108" s="115"/>
      <c r="H108" s="115"/>
      <c r="I108" s="115"/>
      <c r="J108" s="115"/>
      <c r="K108" s="113"/>
      <c r="L108" s="113"/>
      <c r="M108" s="113"/>
      <c r="N108" s="113"/>
      <c r="O108" s="115"/>
      <c r="P108" s="115"/>
      <c r="Q108" s="115"/>
      <c r="R108" s="930"/>
      <c r="S108" s="930"/>
      <c r="T108" s="107"/>
      <c r="U108" s="107"/>
      <c r="V108" s="107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3"/>
      <c r="AI108" s="115"/>
      <c r="AJ108" s="115"/>
      <c r="AK108" s="107"/>
    </row>
    <row r="109" spans="1:37" s="76" customFormat="1" ht="12">
      <c r="A109" s="107"/>
      <c r="B109" s="115"/>
      <c r="C109" s="115"/>
      <c r="D109" s="115"/>
      <c r="E109" s="115"/>
      <c r="F109" s="115"/>
      <c r="G109" s="115"/>
      <c r="H109" s="115"/>
      <c r="I109" s="115"/>
      <c r="J109" s="115"/>
      <c r="K109" s="113"/>
      <c r="L109" s="113"/>
      <c r="M109" s="113"/>
      <c r="N109" s="113"/>
      <c r="O109" s="115"/>
      <c r="P109" s="115"/>
      <c r="Q109" s="115"/>
      <c r="R109" s="930"/>
      <c r="S109" s="930"/>
      <c r="T109" s="107"/>
      <c r="U109" s="107"/>
      <c r="V109" s="107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3"/>
      <c r="AI109" s="115"/>
      <c r="AJ109" s="115"/>
      <c r="AK109" s="107"/>
    </row>
    <row r="110" spans="1:37" s="76" customFormat="1" ht="12">
      <c r="A110" s="107"/>
      <c r="B110" s="115"/>
      <c r="C110" s="115"/>
      <c r="D110" s="115"/>
      <c r="E110" s="115"/>
      <c r="F110" s="115"/>
      <c r="G110" s="115"/>
      <c r="H110" s="115"/>
      <c r="I110" s="115"/>
      <c r="J110" s="115"/>
      <c r="K110" s="113"/>
      <c r="L110" s="113"/>
      <c r="M110" s="113"/>
      <c r="N110" s="113"/>
      <c r="O110" s="115"/>
      <c r="P110" s="115"/>
      <c r="Q110" s="115"/>
      <c r="R110" s="930"/>
      <c r="S110" s="930"/>
      <c r="T110" s="107"/>
      <c r="U110" s="107"/>
      <c r="V110" s="107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3"/>
      <c r="AI110" s="115"/>
      <c r="AJ110" s="115"/>
      <c r="AK110" s="107"/>
    </row>
    <row r="111" spans="1:37" s="76" customFormat="1" ht="12">
      <c r="A111" s="107"/>
      <c r="B111" s="115"/>
      <c r="C111" s="115"/>
      <c r="D111" s="115"/>
      <c r="E111" s="115"/>
      <c r="F111" s="115"/>
      <c r="G111" s="115"/>
      <c r="H111" s="115"/>
      <c r="I111" s="115"/>
      <c r="J111" s="115"/>
      <c r="K111" s="113"/>
      <c r="L111" s="113"/>
      <c r="M111" s="113"/>
      <c r="N111" s="113"/>
      <c r="O111" s="115"/>
      <c r="P111" s="115"/>
      <c r="Q111" s="115"/>
      <c r="R111" s="930"/>
      <c r="S111" s="930"/>
      <c r="T111" s="107"/>
      <c r="U111" s="107"/>
      <c r="V111" s="107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3"/>
      <c r="AI111" s="115"/>
      <c r="AJ111" s="115"/>
      <c r="AK111" s="107"/>
    </row>
    <row r="112" spans="1:37" s="76" customFormat="1" ht="12">
      <c r="A112" s="107"/>
      <c r="B112" s="115"/>
      <c r="C112" s="115"/>
      <c r="D112" s="115"/>
      <c r="E112" s="115"/>
      <c r="F112" s="115"/>
      <c r="G112" s="115"/>
      <c r="H112" s="115"/>
      <c r="I112" s="115"/>
      <c r="J112" s="115"/>
      <c r="K112" s="113"/>
      <c r="L112" s="113"/>
      <c r="M112" s="113"/>
      <c r="N112" s="113"/>
      <c r="O112" s="115"/>
      <c r="P112" s="115"/>
      <c r="Q112" s="115"/>
      <c r="R112" s="930"/>
      <c r="S112" s="930"/>
      <c r="T112" s="107"/>
      <c r="U112" s="107"/>
      <c r="V112" s="107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3"/>
      <c r="AI112" s="115"/>
      <c r="AJ112" s="115"/>
      <c r="AK112" s="107"/>
    </row>
    <row r="113" spans="1:37" s="76" customFormat="1" ht="12">
      <c r="A113" s="107"/>
      <c r="B113" s="115"/>
      <c r="C113" s="115"/>
      <c r="D113" s="115"/>
      <c r="E113" s="115"/>
      <c r="F113" s="115"/>
      <c r="G113" s="115"/>
      <c r="H113" s="115"/>
      <c r="I113" s="115"/>
      <c r="J113" s="115"/>
      <c r="K113" s="113"/>
      <c r="L113" s="113"/>
      <c r="M113" s="113"/>
      <c r="N113" s="113"/>
      <c r="O113" s="115"/>
      <c r="P113" s="115"/>
      <c r="Q113" s="115"/>
      <c r="R113" s="930"/>
      <c r="S113" s="930"/>
      <c r="T113" s="107"/>
      <c r="U113" s="107"/>
      <c r="V113" s="107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3"/>
      <c r="AI113" s="115"/>
      <c r="AJ113" s="115"/>
      <c r="AK113" s="107"/>
    </row>
    <row r="114" spans="1:37" s="76" customFormat="1" ht="12">
      <c r="A114" s="107"/>
      <c r="B114" s="115"/>
      <c r="C114" s="115"/>
      <c r="D114" s="115"/>
      <c r="E114" s="115"/>
      <c r="F114" s="115"/>
      <c r="G114" s="115"/>
      <c r="H114" s="115"/>
      <c r="I114" s="115"/>
      <c r="J114" s="115"/>
      <c r="K114" s="113"/>
      <c r="L114" s="113"/>
      <c r="M114" s="113"/>
      <c r="N114" s="113"/>
      <c r="O114" s="115"/>
      <c r="P114" s="115"/>
      <c r="Q114" s="115"/>
      <c r="R114" s="930"/>
      <c r="S114" s="930"/>
      <c r="T114" s="107"/>
      <c r="U114" s="107"/>
      <c r="V114" s="107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3"/>
      <c r="AI114" s="115"/>
      <c r="AJ114" s="115"/>
      <c r="AK114" s="107"/>
    </row>
    <row r="115" spans="1:37" s="76" customFormat="1" ht="12">
      <c r="A115" s="107"/>
      <c r="B115" s="115"/>
      <c r="C115" s="115"/>
      <c r="D115" s="115"/>
      <c r="E115" s="115"/>
      <c r="F115" s="115"/>
      <c r="G115" s="115"/>
      <c r="H115" s="115"/>
      <c r="I115" s="115"/>
      <c r="J115" s="115"/>
      <c r="K115" s="113"/>
      <c r="L115" s="113"/>
      <c r="M115" s="113"/>
      <c r="N115" s="113"/>
      <c r="O115" s="115"/>
      <c r="P115" s="115"/>
      <c r="Q115" s="115"/>
      <c r="R115" s="930"/>
      <c r="S115" s="930"/>
      <c r="T115" s="107"/>
      <c r="U115" s="107"/>
      <c r="V115" s="107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3"/>
      <c r="AI115" s="115"/>
      <c r="AJ115" s="115"/>
      <c r="AK115" s="107"/>
    </row>
    <row r="116" spans="1:37" s="76" customFormat="1" ht="12">
      <c r="A116" s="107"/>
      <c r="B116" s="115"/>
      <c r="C116" s="115"/>
      <c r="D116" s="115"/>
      <c r="E116" s="115"/>
      <c r="F116" s="115"/>
      <c r="G116" s="115"/>
      <c r="H116" s="115"/>
      <c r="I116" s="115"/>
      <c r="J116" s="115"/>
      <c r="K116" s="113"/>
      <c r="L116" s="113"/>
      <c r="M116" s="113"/>
      <c r="N116" s="113"/>
      <c r="O116" s="115"/>
      <c r="P116" s="115"/>
      <c r="Q116" s="115"/>
      <c r="R116" s="930"/>
      <c r="S116" s="930"/>
      <c r="T116" s="107"/>
      <c r="U116" s="107"/>
      <c r="V116" s="107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3"/>
      <c r="AI116" s="115"/>
      <c r="AJ116" s="115"/>
      <c r="AK116" s="107"/>
    </row>
    <row r="117" spans="1:37" s="76" customFormat="1" ht="12">
      <c r="A117" s="107"/>
      <c r="B117" s="115"/>
      <c r="C117" s="115"/>
      <c r="D117" s="115"/>
      <c r="E117" s="115"/>
      <c r="F117" s="115"/>
      <c r="G117" s="115"/>
      <c r="H117" s="115"/>
      <c r="I117" s="115"/>
      <c r="J117" s="115"/>
      <c r="K117" s="113"/>
      <c r="L117" s="113"/>
      <c r="M117" s="113"/>
      <c r="N117" s="113"/>
      <c r="O117" s="115"/>
      <c r="P117" s="115"/>
      <c r="Q117" s="115"/>
      <c r="R117" s="930"/>
      <c r="S117" s="930"/>
      <c r="T117" s="107"/>
      <c r="U117" s="107"/>
      <c r="V117" s="107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3"/>
      <c r="AI117" s="115"/>
      <c r="AJ117" s="115"/>
      <c r="AK117" s="107"/>
    </row>
    <row r="118" spans="1:37" s="76" customFormat="1" ht="12">
      <c r="A118" s="107"/>
      <c r="B118" s="115"/>
      <c r="C118" s="115"/>
      <c r="D118" s="115"/>
      <c r="E118" s="115"/>
      <c r="F118" s="115"/>
      <c r="G118" s="115"/>
      <c r="H118" s="115"/>
      <c r="I118" s="115"/>
      <c r="J118" s="115"/>
      <c r="K118" s="113"/>
      <c r="L118" s="113"/>
      <c r="M118" s="113"/>
      <c r="N118" s="113"/>
      <c r="O118" s="115"/>
      <c r="P118" s="115"/>
      <c r="Q118" s="115"/>
      <c r="R118" s="930"/>
      <c r="S118" s="930"/>
      <c r="T118" s="107"/>
      <c r="U118" s="107"/>
      <c r="V118" s="107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3"/>
      <c r="AI118" s="115"/>
      <c r="AJ118" s="115"/>
      <c r="AK118" s="107"/>
    </row>
    <row r="119" spans="1:37" s="76" customFormat="1" ht="12">
      <c r="A119" s="107"/>
      <c r="B119" s="115"/>
      <c r="C119" s="115"/>
      <c r="D119" s="115"/>
      <c r="E119" s="115"/>
      <c r="F119" s="115"/>
      <c r="G119" s="115"/>
      <c r="H119" s="115"/>
      <c r="I119" s="115"/>
      <c r="J119" s="115"/>
      <c r="K119" s="113"/>
      <c r="L119" s="113"/>
      <c r="M119" s="113"/>
      <c r="N119" s="113"/>
      <c r="O119" s="115"/>
      <c r="P119" s="115"/>
      <c r="Q119" s="115"/>
      <c r="R119" s="930"/>
      <c r="S119" s="930"/>
      <c r="T119" s="107"/>
      <c r="U119" s="107"/>
      <c r="V119" s="107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3"/>
      <c r="AI119" s="115"/>
      <c r="AJ119" s="115"/>
      <c r="AK119" s="107"/>
    </row>
    <row r="120" spans="1:37" s="76" customFormat="1" ht="12">
      <c r="A120" s="107"/>
      <c r="B120" s="115"/>
      <c r="C120" s="115"/>
      <c r="D120" s="115"/>
      <c r="E120" s="115"/>
      <c r="F120" s="115"/>
      <c r="G120" s="115"/>
      <c r="H120" s="115"/>
      <c r="I120" s="115"/>
      <c r="J120" s="115"/>
      <c r="K120" s="113"/>
      <c r="L120" s="113"/>
      <c r="M120" s="113"/>
      <c r="N120" s="113"/>
      <c r="O120" s="115"/>
      <c r="P120" s="115"/>
      <c r="Q120" s="115"/>
      <c r="R120" s="930"/>
      <c r="S120" s="930"/>
      <c r="T120" s="107"/>
      <c r="U120" s="107"/>
      <c r="V120" s="107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3"/>
      <c r="AI120" s="115"/>
      <c r="AJ120" s="115"/>
      <c r="AK120" s="107"/>
    </row>
    <row r="121" spans="1:37" s="76" customFormat="1" ht="12">
      <c r="A121" s="107"/>
      <c r="B121" s="115"/>
      <c r="C121" s="115"/>
      <c r="D121" s="115"/>
      <c r="E121" s="115"/>
      <c r="F121" s="115"/>
      <c r="G121" s="115"/>
      <c r="H121" s="115"/>
      <c r="I121" s="115"/>
      <c r="J121" s="115"/>
      <c r="K121" s="113"/>
      <c r="L121" s="113"/>
      <c r="M121" s="113"/>
      <c r="N121" s="113"/>
      <c r="O121" s="115"/>
      <c r="P121" s="115"/>
      <c r="Q121" s="115"/>
      <c r="R121" s="930"/>
      <c r="S121" s="930"/>
      <c r="T121" s="107"/>
      <c r="U121" s="107"/>
      <c r="V121" s="107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3"/>
      <c r="AI121" s="115"/>
      <c r="AJ121" s="115"/>
      <c r="AK121" s="107"/>
    </row>
    <row r="122" spans="1:37" s="76" customFormat="1" ht="12">
      <c r="A122" s="107"/>
      <c r="B122" s="115"/>
      <c r="C122" s="115"/>
      <c r="D122" s="115"/>
      <c r="E122" s="115"/>
      <c r="F122" s="115"/>
      <c r="G122" s="115"/>
      <c r="H122" s="115"/>
      <c r="I122" s="115"/>
      <c r="J122" s="115"/>
      <c r="K122" s="113"/>
      <c r="L122" s="113"/>
      <c r="M122" s="113"/>
      <c r="N122" s="113"/>
      <c r="O122" s="115"/>
      <c r="P122" s="115"/>
      <c r="Q122" s="115"/>
      <c r="R122" s="930"/>
      <c r="S122" s="930"/>
      <c r="T122" s="107"/>
      <c r="U122" s="107"/>
      <c r="V122" s="107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3"/>
      <c r="AI122" s="115"/>
      <c r="AJ122" s="115"/>
      <c r="AK122" s="107"/>
    </row>
    <row r="123" spans="1:37" s="76" customFormat="1" ht="12">
      <c r="A123" s="107"/>
      <c r="B123" s="115"/>
      <c r="C123" s="115"/>
      <c r="D123" s="115"/>
      <c r="E123" s="115"/>
      <c r="F123" s="115"/>
      <c r="G123" s="115"/>
      <c r="H123" s="115"/>
      <c r="I123" s="115"/>
      <c r="J123" s="115"/>
      <c r="K123" s="113"/>
      <c r="L123" s="113"/>
      <c r="M123" s="113"/>
      <c r="N123" s="113"/>
      <c r="O123" s="115"/>
      <c r="P123" s="115"/>
      <c r="Q123" s="115"/>
      <c r="R123" s="930"/>
      <c r="S123" s="930"/>
      <c r="T123" s="107"/>
      <c r="U123" s="107"/>
      <c r="V123" s="107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3"/>
      <c r="AI123" s="115"/>
      <c r="AJ123" s="115"/>
      <c r="AK123" s="107"/>
    </row>
    <row r="124" spans="1:37" s="76" customFormat="1" ht="12">
      <c r="A124" s="107"/>
      <c r="B124" s="115"/>
      <c r="C124" s="115"/>
      <c r="D124" s="115"/>
      <c r="E124" s="115"/>
      <c r="F124" s="115"/>
      <c r="G124" s="115"/>
      <c r="H124" s="115"/>
      <c r="I124" s="115"/>
      <c r="J124" s="115"/>
      <c r="K124" s="113"/>
      <c r="L124" s="113"/>
      <c r="M124" s="113"/>
      <c r="N124" s="113"/>
      <c r="O124" s="115"/>
      <c r="P124" s="115"/>
      <c r="Q124" s="115"/>
      <c r="R124" s="930"/>
      <c r="S124" s="930"/>
      <c r="T124" s="107"/>
      <c r="U124" s="107"/>
      <c r="V124" s="107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3"/>
      <c r="AI124" s="115"/>
      <c r="AJ124" s="115"/>
      <c r="AK124" s="107"/>
    </row>
    <row r="125" spans="1:37" s="76" customFormat="1" ht="12">
      <c r="A125" s="107"/>
      <c r="B125" s="115"/>
      <c r="C125" s="115"/>
      <c r="D125" s="115"/>
      <c r="E125" s="115"/>
      <c r="F125" s="115"/>
      <c r="G125" s="115"/>
      <c r="H125" s="115"/>
      <c r="I125" s="115"/>
      <c r="J125" s="115"/>
      <c r="K125" s="113"/>
      <c r="L125" s="113"/>
      <c r="M125" s="113"/>
      <c r="N125" s="113"/>
      <c r="O125" s="115"/>
      <c r="P125" s="115"/>
      <c r="Q125" s="115"/>
      <c r="R125" s="930"/>
      <c r="S125" s="930"/>
      <c r="T125" s="107"/>
      <c r="U125" s="107"/>
      <c r="V125" s="107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3"/>
      <c r="AI125" s="115"/>
      <c r="AJ125" s="115"/>
      <c r="AK125" s="107"/>
    </row>
    <row r="126" spans="1:37" s="76" customFormat="1" ht="12">
      <c r="A126" s="107"/>
      <c r="B126" s="115"/>
      <c r="C126" s="115"/>
      <c r="D126" s="115"/>
      <c r="E126" s="115"/>
      <c r="F126" s="115"/>
      <c r="G126" s="115"/>
      <c r="H126" s="115"/>
      <c r="I126" s="115"/>
      <c r="J126" s="115"/>
      <c r="K126" s="113"/>
      <c r="L126" s="113"/>
      <c r="M126" s="113"/>
      <c r="N126" s="113"/>
      <c r="O126" s="115"/>
      <c r="P126" s="115"/>
      <c r="Q126" s="115"/>
      <c r="R126" s="930"/>
      <c r="S126" s="930"/>
      <c r="T126" s="107"/>
      <c r="U126" s="107"/>
      <c r="V126" s="107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3"/>
      <c r="AI126" s="115"/>
      <c r="AJ126" s="115"/>
      <c r="AK126" s="107"/>
    </row>
    <row r="127" spans="1:37" s="76" customFormat="1" ht="12">
      <c r="A127" s="107"/>
      <c r="B127" s="115"/>
      <c r="C127" s="115"/>
      <c r="D127" s="115"/>
      <c r="E127" s="115"/>
      <c r="F127" s="115"/>
      <c r="G127" s="115"/>
      <c r="H127" s="115"/>
      <c r="I127" s="115"/>
      <c r="J127" s="115"/>
      <c r="K127" s="113"/>
      <c r="L127" s="113"/>
      <c r="M127" s="113"/>
      <c r="N127" s="113"/>
      <c r="O127" s="115"/>
      <c r="P127" s="115"/>
      <c r="Q127" s="115"/>
      <c r="R127" s="930"/>
      <c r="S127" s="930"/>
      <c r="T127" s="107"/>
      <c r="U127" s="107"/>
      <c r="V127" s="107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3"/>
      <c r="AI127" s="115"/>
      <c r="AJ127" s="115"/>
      <c r="AK127" s="107"/>
    </row>
    <row r="128" spans="1:37" s="76" customFormat="1" ht="12">
      <c r="A128" s="107"/>
      <c r="B128" s="115"/>
      <c r="C128" s="115"/>
      <c r="D128" s="115"/>
      <c r="E128" s="115"/>
      <c r="F128" s="115"/>
      <c r="G128" s="115"/>
      <c r="H128" s="115"/>
      <c r="I128" s="115"/>
      <c r="J128" s="115"/>
      <c r="K128" s="113"/>
      <c r="L128" s="113"/>
      <c r="M128" s="113"/>
      <c r="N128" s="113"/>
      <c r="O128" s="115"/>
      <c r="P128" s="115"/>
      <c r="Q128" s="115"/>
      <c r="R128" s="930"/>
      <c r="S128" s="930"/>
      <c r="T128" s="107"/>
      <c r="U128" s="107"/>
      <c r="V128" s="107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3"/>
      <c r="AI128" s="115"/>
      <c r="AJ128" s="115"/>
      <c r="AK128" s="107"/>
    </row>
    <row r="129" spans="1:37" s="76" customFormat="1" ht="12">
      <c r="A129" s="107"/>
      <c r="B129" s="115"/>
      <c r="C129" s="115"/>
      <c r="D129" s="115"/>
      <c r="E129" s="115"/>
      <c r="F129" s="115"/>
      <c r="G129" s="115"/>
      <c r="H129" s="115"/>
      <c r="I129" s="115"/>
      <c r="J129" s="115"/>
      <c r="K129" s="113"/>
      <c r="L129" s="113"/>
      <c r="M129" s="113"/>
      <c r="N129" s="113"/>
      <c r="O129" s="115"/>
      <c r="P129" s="115"/>
      <c r="Q129" s="115"/>
      <c r="R129" s="930"/>
      <c r="S129" s="930"/>
      <c r="T129" s="107"/>
      <c r="U129" s="107"/>
      <c r="V129" s="107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3"/>
      <c r="AI129" s="115"/>
      <c r="AJ129" s="115"/>
      <c r="AK129" s="107"/>
    </row>
    <row r="130" spans="1:37" s="76" customFormat="1" ht="12">
      <c r="A130" s="107"/>
      <c r="B130" s="115"/>
      <c r="C130" s="115"/>
      <c r="D130" s="115"/>
      <c r="E130" s="115"/>
      <c r="F130" s="115"/>
      <c r="G130" s="115"/>
      <c r="H130" s="115"/>
      <c r="I130" s="115"/>
      <c r="J130" s="115"/>
      <c r="K130" s="113"/>
      <c r="L130" s="113"/>
      <c r="M130" s="113"/>
      <c r="N130" s="113"/>
      <c r="O130" s="115"/>
      <c r="P130" s="115"/>
      <c r="Q130" s="115"/>
      <c r="R130" s="930"/>
      <c r="S130" s="930"/>
      <c r="T130" s="107"/>
      <c r="U130" s="107"/>
      <c r="V130" s="107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3"/>
      <c r="AI130" s="115"/>
      <c r="AJ130" s="115"/>
      <c r="AK130" s="107"/>
    </row>
    <row r="131" spans="1:37" s="76" customFormat="1" ht="12">
      <c r="A131" s="107"/>
      <c r="B131" s="115"/>
      <c r="C131" s="115"/>
      <c r="D131" s="115"/>
      <c r="E131" s="115"/>
      <c r="F131" s="115"/>
      <c r="G131" s="115"/>
      <c r="H131" s="115"/>
      <c r="I131" s="115"/>
      <c r="J131" s="115"/>
      <c r="K131" s="113"/>
      <c r="L131" s="113"/>
      <c r="M131" s="113"/>
      <c r="N131" s="113"/>
      <c r="O131" s="115"/>
      <c r="P131" s="115"/>
      <c r="Q131" s="115"/>
      <c r="R131" s="930"/>
      <c r="S131" s="930"/>
      <c r="T131" s="107"/>
      <c r="U131" s="107"/>
      <c r="V131" s="107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3"/>
      <c r="AI131" s="115"/>
      <c r="AJ131" s="115"/>
      <c r="AK131" s="107"/>
    </row>
    <row r="132" spans="1:37" s="76" customFormat="1" ht="12">
      <c r="A132" s="107"/>
      <c r="B132" s="115"/>
      <c r="C132" s="115"/>
      <c r="D132" s="115"/>
      <c r="E132" s="115"/>
      <c r="F132" s="115"/>
      <c r="G132" s="115"/>
      <c r="H132" s="115"/>
      <c r="I132" s="115"/>
      <c r="J132" s="115"/>
      <c r="K132" s="113"/>
      <c r="L132" s="113"/>
      <c r="M132" s="113"/>
      <c r="N132" s="113"/>
      <c r="O132" s="115"/>
      <c r="P132" s="115"/>
      <c r="Q132" s="115"/>
      <c r="R132" s="930"/>
      <c r="S132" s="930"/>
      <c r="T132" s="107"/>
      <c r="U132" s="107"/>
      <c r="V132" s="107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3"/>
      <c r="AI132" s="115"/>
      <c r="AJ132" s="115"/>
      <c r="AK132" s="107"/>
    </row>
    <row r="133" spans="1:37" s="76" customFormat="1" ht="12">
      <c r="A133" s="107"/>
      <c r="B133" s="115"/>
      <c r="C133" s="115"/>
      <c r="D133" s="115"/>
      <c r="E133" s="115"/>
      <c r="F133" s="115"/>
      <c r="G133" s="115"/>
      <c r="H133" s="115"/>
      <c r="I133" s="115"/>
      <c r="J133" s="115"/>
      <c r="K133" s="113"/>
      <c r="L133" s="113"/>
      <c r="M133" s="113"/>
      <c r="N133" s="113"/>
      <c r="O133" s="115"/>
      <c r="P133" s="115"/>
      <c r="Q133" s="115"/>
      <c r="R133" s="930"/>
      <c r="S133" s="930"/>
      <c r="T133" s="107"/>
      <c r="U133" s="107"/>
      <c r="V133" s="107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3"/>
      <c r="AI133" s="115"/>
      <c r="AJ133" s="115"/>
      <c r="AK133" s="107"/>
    </row>
    <row r="134" spans="1:37" s="76" customFormat="1" ht="12">
      <c r="A134" s="107"/>
      <c r="B134" s="115"/>
      <c r="C134" s="115"/>
      <c r="D134" s="115"/>
      <c r="E134" s="115"/>
      <c r="F134" s="115"/>
      <c r="G134" s="115"/>
      <c r="H134" s="115"/>
      <c r="I134" s="115"/>
      <c r="J134" s="115"/>
      <c r="K134" s="113"/>
      <c r="L134" s="113"/>
      <c r="M134" s="113"/>
      <c r="N134" s="113"/>
      <c r="O134" s="115"/>
      <c r="P134" s="115"/>
      <c r="Q134" s="115"/>
      <c r="R134" s="930"/>
      <c r="S134" s="930"/>
      <c r="T134" s="107"/>
      <c r="U134" s="107"/>
      <c r="V134" s="107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3"/>
      <c r="AI134" s="115"/>
      <c r="AJ134" s="115"/>
      <c r="AK134" s="107"/>
    </row>
    <row r="135" spans="1:37" s="76" customFormat="1" ht="12">
      <c r="A135" s="107"/>
      <c r="B135" s="115"/>
      <c r="C135" s="115"/>
      <c r="D135" s="115"/>
      <c r="E135" s="115"/>
      <c r="F135" s="115"/>
      <c r="G135" s="115"/>
      <c r="H135" s="115"/>
      <c r="I135" s="115"/>
      <c r="J135" s="115"/>
      <c r="K135" s="113"/>
      <c r="L135" s="113"/>
      <c r="M135" s="113"/>
      <c r="N135" s="113"/>
      <c r="O135" s="115"/>
      <c r="P135" s="115"/>
      <c r="Q135" s="115"/>
      <c r="R135" s="930"/>
      <c r="S135" s="930"/>
      <c r="T135" s="107"/>
      <c r="U135" s="107"/>
      <c r="V135" s="107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3"/>
      <c r="AI135" s="115"/>
      <c r="AJ135" s="115"/>
      <c r="AK135" s="107"/>
    </row>
    <row r="136" spans="1:37" s="76" customFormat="1" ht="12">
      <c r="A136" s="107"/>
      <c r="B136" s="115"/>
      <c r="C136" s="115"/>
      <c r="D136" s="115"/>
      <c r="E136" s="115"/>
      <c r="F136" s="115"/>
      <c r="G136" s="115"/>
      <c r="H136" s="115"/>
      <c r="I136" s="115"/>
      <c r="J136" s="115"/>
      <c r="K136" s="113"/>
      <c r="L136" s="113"/>
      <c r="M136" s="113"/>
      <c r="N136" s="113"/>
      <c r="O136" s="115"/>
      <c r="P136" s="115"/>
      <c r="Q136" s="115"/>
      <c r="R136" s="930"/>
      <c r="S136" s="930"/>
      <c r="T136" s="107"/>
      <c r="U136" s="107"/>
      <c r="V136" s="107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3"/>
      <c r="AI136" s="115"/>
      <c r="AJ136" s="115"/>
      <c r="AK136" s="107"/>
    </row>
    <row r="137" spans="1:37" s="76" customFormat="1" ht="12">
      <c r="A137" s="107"/>
      <c r="B137" s="115"/>
      <c r="C137" s="115"/>
      <c r="D137" s="115"/>
      <c r="E137" s="115"/>
      <c r="F137" s="115"/>
      <c r="G137" s="115"/>
      <c r="H137" s="115"/>
      <c r="I137" s="115"/>
      <c r="J137" s="115"/>
      <c r="K137" s="113"/>
      <c r="L137" s="113"/>
      <c r="M137" s="113"/>
      <c r="N137" s="113"/>
      <c r="O137" s="115"/>
      <c r="P137" s="115"/>
      <c r="Q137" s="115"/>
      <c r="R137" s="930"/>
      <c r="S137" s="930"/>
      <c r="T137" s="107"/>
      <c r="U137" s="107"/>
      <c r="V137" s="107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3"/>
      <c r="AI137" s="115"/>
      <c r="AJ137" s="115"/>
      <c r="AK137" s="107"/>
    </row>
    <row r="138" spans="1:37" s="76" customFormat="1" ht="12">
      <c r="A138" s="107"/>
      <c r="B138" s="115"/>
      <c r="C138" s="115"/>
      <c r="D138" s="115"/>
      <c r="E138" s="115"/>
      <c r="F138" s="115"/>
      <c r="G138" s="115"/>
      <c r="H138" s="115"/>
      <c r="I138" s="115"/>
      <c r="J138" s="115"/>
      <c r="K138" s="113"/>
      <c r="L138" s="113"/>
      <c r="M138" s="113"/>
      <c r="N138" s="113"/>
      <c r="O138" s="115"/>
      <c r="P138" s="115"/>
      <c r="Q138" s="115"/>
      <c r="R138" s="930"/>
      <c r="S138" s="930"/>
      <c r="T138" s="107"/>
      <c r="U138" s="107"/>
      <c r="V138" s="107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3"/>
      <c r="AI138" s="115"/>
      <c r="AJ138" s="115"/>
      <c r="AK138" s="107"/>
    </row>
    <row r="139" spans="1:37" s="76" customFormat="1" ht="12">
      <c r="A139" s="107"/>
      <c r="B139" s="115"/>
      <c r="C139" s="115"/>
      <c r="D139" s="115"/>
      <c r="E139" s="115"/>
      <c r="F139" s="115"/>
      <c r="G139" s="115"/>
      <c r="H139" s="115"/>
      <c r="I139" s="115"/>
      <c r="J139" s="115"/>
      <c r="K139" s="113"/>
      <c r="L139" s="113"/>
      <c r="M139" s="113"/>
      <c r="N139" s="113"/>
      <c r="O139" s="115"/>
      <c r="P139" s="115"/>
      <c r="Q139" s="115"/>
      <c r="R139" s="930"/>
      <c r="S139" s="930"/>
      <c r="T139" s="107"/>
      <c r="U139" s="107"/>
      <c r="V139" s="107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3"/>
      <c r="AI139" s="115"/>
      <c r="AJ139" s="115"/>
      <c r="AK139" s="107"/>
    </row>
    <row r="140" spans="1:37" s="76" customFormat="1" ht="12">
      <c r="A140" s="107"/>
      <c r="B140" s="115"/>
      <c r="C140" s="115"/>
      <c r="D140" s="115"/>
      <c r="E140" s="115"/>
      <c r="F140" s="115"/>
      <c r="G140" s="115"/>
      <c r="H140" s="115"/>
      <c r="I140" s="115"/>
      <c r="J140" s="115"/>
      <c r="K140" s="113"/>
      <c r="L140" s="113"/>
      <c r="M140" s="113"/>
      <c r="N140" s="113"/>
      <c r="O140" s="115"/>
      <c r="P140" s="115"/>
      <c r="Q140" s="115"/>
      <c r="R140" s="930"/>
      <c r="S140" s="930"/>
      <c r="T140" s="107"/>
      <c r="U140" s="107"/>
      <c r="V140" s="107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3"/>
      <c r="AI140" s="115"/>
      <c r="AJ140" s="115"/>
      <c r="AK140" s="107"/>
    </row>
    <row r="141" spans="1:37" s="76" customFormat="1" ht="12">
      <c r="A141" s="107"/>
      <c r="B141" s="115"/>
      <c r="C141" s="115"/>
      <c r="D141" s="115"/>
      <c r="E141" s="115"/>
      <c r="F141" s="115"/>
      <c r="G141" s="115"/>
      <c r="H141" s="115"/>
      <c r="I141" s="115"/>
      <c r="J141" s="115"/>
      <c r="K141" s="113"/>
      <c r="L141" s="113"/>
      <c r="M141" s="113"/>
      <c r="N141" s="113"/>
      <c r="O141" s="115"/>
      <c r="P141" s="115"/>
      <c r="Q141" s="115"/>
      <c r="R141" s="930"/>
      <c r="S141" s="930"/>
      <c r="T141" s="107"/>
      <c r="U141" s="107"/>
      <c r="V141" s="107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3"/>
      <c r="AI141" s="115"/>
      <c r="AJ141" s="115"/>
      <c r="AK141" s="107"/>
    </row>
    <row r="142" spans="1:37" s="76" customFormat="1" ht="12">
      <c r="A142" s="107"/>
      <c r="B142" s="115"/>
      <c r="C142" s="115"/>
      <c r="D142" s="115"/>
      <c r="E142" s="115"/>
      <c r="F142" s="115"/>
      <c r="G142" s="115"/>
      <c r="H142" s="115"/>
      <c r="I142" s="115"/>
      <c r="J142" s="115"/>
      <c r="K142" s="113"/>
      <c r="L142" s="113"/>
      <c r="M142" s="113"/>
      <c r="N142" s="113"/>
      <c r="O142" s="115"/>
      <c r="P142" s="115"/>
      <c r="Q142" s="115"/>
      <c r="R142" s="930"/>
      <c r="S142" s="930"/>
      <c r="T142" s="107"/>
      <c r="U142" s="107"/>
      <c r="V142" s="107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3"/>
      <c r="AI142" s="115"/>
      <c r="AJ142" s="115"/>
      <c r="AK142" s="107"/>
    </row>
    <row r="143" spans="1:37" s="76" customFormat="1" ht="12">
      <c r="A143" s="107"/>
      <c r="B143" s="115"/>
      <c r="C143" s="115"/>
      <c r="D143" s="115"/>
      <c r="E143" s="115"/>
      <c r="F143" s="115"/>
      <c r="G143" s="115"/>
      <c r="H143" s="115"/>
      <c r="I143" s="115"/>
      <c r="J143" s="115"/>
      <c r="K143" s="113"/>
      <c r="L143" s="113"/>
      <c r="M143" s="113"/>
      <c r="N143" s="113"/>
      <c r="O143" s="115"/>
      <c r="P143" s="115"/>
      <c r="Q143" s="115"/>
      <c r="R143" s="930"/>
      <c r="S143" s="930"/>
      <c r="T143" s="107"/>
      <c r="U143" s="107"/>
      <c r="V143" s="107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3"/>
      <c r="AI143" s="115"/>
      <c r="AJ143" s="115"/>
      <c r="AK143" s="107"/>
    </row>
    <row r="144" spans="1:37" s="76" customFormat="1" ht="12">
      <c r="A144" s="107"/>
      <c r="B144" s="115"/>
      <c r="C144" s="115"/>
      <c r="D144" s="115"/>
      <c r="E144" s="115"/>
      <c r="F144" s="115"/>
      <c r="G144" s="115"/>
      <c r="H144" s="115"/>
      <c r="I144" s="115"/>
      <c r="J144" s="115"/>
      <c r="K144" s="113"/>
      <c r="L144" s="113"/>
      <c r="M144" s="113"/>
      <c r="N144" s="113"/>
      <c r="O144" s="115"/>
      <c r="P144" s="115"/>
      <c r="Q144" s="115"/>
      <c r="R144" s="930"/>
      <c r="S144" s="930"/>
      <c r="T144" s="107"/>
      <c r="U144" s="107"/>
      <c r="V144" s="107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3"/>
      <c r="AI144" s="115"/>
      <c r="AJ144" s="115"/>
      <c r="AK144" s="107"/>
    </row>
    <row r="145" spans="1:37" s="76" customFormat="1" ht="12">
      <c r="A145" s="107"/>
      <c r="B145" s="115"/>
      <c r="C145" s="115"/>
      <c r="D145" s="115"/>
      <c r="E145" s="115"/>
      <c r="F145" s="115"/>
      <c r="G145" s="115"/>
      <c r="H145" s="115"/>
      <c r="I145" s="115"/>
      <c r="J145" s="115"/>
      <c r="K145" s="113"/>
      <c r="L145" s="113"/>
      <c r="M145" s="113"/>
      <c r="N145" s="113"/>
      <c r="O145" s="115"/>
      <c r="P145" s="115"/>
      <c r="Q145" s="115"/>
      <c r="R145" s="930"/>
      <c r="S145" s="930"/>
      <c r="T145" s="107"/>
      <c r="U145" s="107"/>
      <c r="V145" s="107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3"/>
      <c r="AI145" s="115"/>
      <c r="AJ145" s="115"/>
      <c r="AK145" s="107"/>
    </row>
    <row r="146" spans="1:37" s="76" customFormat="1" ht="12">
      <c r="A146" s="107"/>
      <c r="B146" s="115"/>
      <c r="C146" s="115"/>
      <c r="D146" s="115"/>
      <c r="E146" s="115"/>
      <c r="F146" s="115"/>
      <c r="G146" s="115"/>
      <c r="H146" s="115"/>
      <c r="I146" s="115"/>
      <c r="J146" s="115"/>
      <c r="K146" s="113"/>
      <c r="L146" s="113"/>
      <c r="M146" s="113"/>
      <c r="N146" s="113"/>
      <c r="O146" s="115"/>
      <c r="P146" s="115"/>
      <c r="Q146" s="115"/>
      <c r="R146" s="930"/>
      <c r="S146" s="930"/>
      <c r="T146" s="107"/>
      <c r="U146" s="107"/>
      <c r="V146" s="107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3"/>
      <c r="AI146" s="115"/>
      <c r="AJ146" s="115"/>
      <c r="AK146" s="107"/>
    </row>
    <row r="147" spans="1:37" s="76" customFormat="1" ht="12">
      <c r="A147" s="107"/>
      <c r="B147" s="115"/>
      <c r="C147" s="115"/>
      <c r="D147" s="115"/>
      <c r="E147" s="115"/>
      <c r="F147" s="115"/>
      <c r="G147" s="115"/>
      <c r="H147" s="115"/>
      <c r="I147" s="115"/>
      <c r="J147" s="115"/>
      <c r="K147" s="113"/>
      <c r="L147" s="113"/>
      <c r="M147" s="113"/>
      <c r="N147" s="113"/>
      <c r="O147" s="115"/>
      <c r="P147" s="115"/>
      <c r="Q147" s="115"/>
      <c r="R147" s="930"/>
      <c r="S147" s="930"/>
      <c r="T147" s="107"/>
      <c r="U147" s="107"/>
      <c r="V147" s="107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3"/>
      <c r="AI147" s="115"/>
      <c r="AJ147" s="115"/>
      <c r="AK147" s="107"/>
    </row>
    <row r="148" spans="1:37" s="76" customFormat="1" ht="12">
      <c r="A148" s="107"/>
      <c r="B148" s="115"/>
      <c r="C148" s="115"/>
      <c r="D148" s="115"/>
      <c r="E148" s="115"/>
      <c r="F148" s="115"/>
      <c r="G148" s="115"/>
      <c r="H148" s="115"/>
      <c r="I148" s="115"/>
      <c r="J148" s="115"/>
      <c r="K148" s="113"/>
      <c r="L148" s="113"/>
      <c r="M148" s="113"/>
      <c r="N148" s="113"/>
      <c r="O148" s="115"/>
      <c r="P148" s="115"/>
      <c r="Q148" s="115"/>
      <c r="R148" s="930"/>
      <c r="S148" s="930"/>
      <c r="T148" s="107"/>
      <c r="U148" s="107"/>
      <c r="V148" s="107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3"/>
      <c r="AI148" s="115"/>
      <c r="AJ148" s="115"/>
      <c r="AK148" s="107"/>
    </row>
    <row r="149" spans="1:37" s="76" customFormat="1" ht="12">
      <c r="A149" s="107"/>
      <c r="B149" s="115"/>
      <c r="C149" s="115"/>
      <c r="D149" s="115"/>
      <c r="E149" s="115"/>
      <c r="F149" s="115"/>
      <c r="G149" s="115"/>
      <c r="H149" s="115"/>
      <c r="I149" s="115"/>
      <c r="J149" s="115"/>
      <c r="K149" s="113"/>
      <c r="L149" s="113"/>
      <c r="M149" s="113"/>
      <c r="N149" s="113"/>
      <c r="O149" s="115"/>
      <c r="P149" s="115"/>
      <c r="Q149" s="115"/>
      <c r="R149" s="930"/>
      <c r="S149" s="930"/>
      <c r="T149" s="107"/>
      <c r="U149" s="107"/>
      <c r="V149" s="107"/>
      <c r="W149" s="115"/>
      <c r="X149" s="115"/>
      <c r="Y149" s="115"/>
      <c r="Z149" s="115"/>
      <c r="AA149" s="115"/>
      <c r="AB149" s="115"/>
      <c r="AC149" s="115"/>
      <c r="AD149" s="115"/>
      <c r="AE149" s="115"/>
      <c r="AF149" s="115"/>
      <c r="AG149" s="115"/>
      <c r="AH149" s="113"/>
      <c r="AI149" s="115"/>
      <c r="AJ149" s="115"/>
      <c r="AK149" s="107"/>
    </row>
    <row r="150" spans="1:37" s="76" customFormat="1" ht="12">
      <c r="A150" s="107"/>
      <c r="B150" s="115"/>
      <c r="C150" s="115"/>
      <c r="D150" s="115"/>
      <c r="E150" s="115"/>
      <c r="F150" s="115"/>
      <c r="G150" s="115"/>
      <c r="H150" s="115"/>
      <c r="I150" s="115"/>
      <c r="J150" s="115"/>
      <c r="K150" s="113"/>
      <c r="L150" s="113"/>
      <c r="M150" s="113"/>
      <c r="N150" s="113"/>
      <c r="O150" s="115"/>
      <c r="P150" s="115"/>
      <c r="Q150" s="115"/>
      <c r="R150" s="930"/>
      <c r="S150" s="930"/>
      <c r="T150" s="107"/>
      <c r="U150" s="107"/>
      <c r="V150" s="107"/>
      <c r="W150" s="115"/>
      <c r="X150" s="115"/>
      <c r="Y150" s="115"/>
      <c r="Z150" s="115"/>
      <c r="AA150" s="115"/>
      <c r="AB150" s="115"/>
      <c r="AC150" s="115"/>
      <c r="AD150" s="115"/>
      <c r="AE150" s="115"/>
      <c r="AF150" s="115"/>
      <c r="AG150" s="115"/>
      <c r="AH150" s="113"/>
      <c r="AI150" s="115"/>
      <c r="AJ150" s="115"/>
      <c r="AK150" s="107"/>
    </row>
    <row r="151" spans="1:37" s="76" customFormat="1" ht="12">
      <c r="A151" s="107"/>
      <c r="B151" s="115"/>
      <c r="C151" s="115"/>
      <c r="D151" s="115"/>
      <c r="E151" s="115"/>
      <c r="F151" s="115"/>
      <c r="G151" s="115"/>
      <c r="H151" s="115"/>
      <c r="I151" s="115"/>
      <c r="J151" s="115"/>
      <c r="K151" s="113"/>
      <c r="L151" s="113"/>
      <c r="M151" s="113"/>
      <c r="N151" s="113"/>
      <c r="O151" s="115"/>
      <c r="P151" s="115"/>
      <c r="Q151" s="115"/>
      <c r="R151" s="930"/>
      <c r="S151" s="930"/>
      <c r="T151" s="107"/>
      <c r="U151" s="107"/>
      <c r="V151" s="107"/>
      <c r="W151" s="115"/>
      <c r="X151" s="115"/>
      <c r="Y151" s="115"/>
      <c r="Z151" s="115"/>
      <c r="AA151" s="115"/>
      <c r="AB151" s="115"/>
      <c r="AC151" s="115"/>
      <c r="AD151" s="115"/>
      <c r="AE151" s="115"/>
      <c r="AF151" s="115"/>
      <c r="AG151" s="115"/>
      <c r="AH151" s="113"/>
      <c r="AI151" s="115"/>
      <c r="AJ151" s="115"/>
      <c r="AK151" s="107"/>
    </row>
    <row r="152" spans="1:37" s="76" customFormat="1" ht="12">
      <c r="A152" s="107"/>
      <c r="B152" s="115"/>
      <c r="C152" s="115"/>
      <c r="D152" s="115"/>
      <c r="E152" s="115"/>
      <c r="F152" s="115"/>
      <c r="G152" s="115"/>
      <c r="H152" s="115"/>
      <c r="I152" s="115"/>
      <c r="J152" s="115"/>
      <c r="K152" s="113"/>
      <c r="L152" s="113"/>
      <c r="M152" s="113"/>
      <c r="N152" s="113"/>
      <c r="O152" s="115"/>
      <c r="P152" s="115"/>
      <c r="Q152" s="115"/>
      <c r="R152" s="930"/>
      <c r="S152" s="930"/>
      <c r="T152" s="107"/>
      <c r="U152" s="107"/>
      <c r="V152" s="107"/>
      <c r="W152" s="115"/>
      <c r="X152" s="115"/>
      <c r="Y152" s="115"/>
      <c r="Z152" s="115"/>
      <c r="AA152" s="115"/>
      <c r="AB152" s="115"/>
      <c r="AC152" s="115"/>
      <c r="AD152" s="115"/>
      <c r="AE152" s="115"/>
      <c r="AF152" s="115"/>
      <c r="AG152" s="115"/>
      <c r="AH152" s="113"/>
      <c r="AI152" s="115"/>
      <c r="AJ152" s="115"/>
      <c r="AK152" s="107"/>
    </row>
    <row r="153" spans="1:37" s="76" customFormat="1" ht="12">
      <c r="A153" s="107"/>
      <c r="B153" s="115"/>
      <c r="C153" s="115"/>
      <c r="D153" s="115"/>
      <c r="E153" s="115"/>
      <c r="F153" s="115"/>
      <c r="G153" s="115"/>
      <c r="H153" s="115"/>
      <c r="I153" s="115"/>
      <c r="J153" s="115"/>
      <c r="K153" s="113"/>
      <c r="L153" s="113"/>
      <c r="M153" s="113"/>
      <c r="N153" s="113"/>
      <c r="O153" s="115"/>
      <c r="P153" s="115"/>
      <c r="Q153" s="115"/>
      <c r="R153" s="930"/>
      <c r="S153" s="930"/>
      <c r="T153" s="107"/>
      <c r="U153" s="107"/>
      <c r="V153" s="107"/>
      <c r="W153" s="115"/>
      <c r="X153" s="115"/>
      <c r="Y153" s="115"/>
      <c r="Z153" s="115"/>
      <c r="AA153" s="115"/>
      <c r="AB153" s="115"/>
      <c r="AC153" s="115"/>
      <c r="AD153" s="115"/>
      <c r="AE153" s="115"/>
      <c r="AF153" s="115"/>
      <c r="AG153" s="115"/>
      <c r="AH153" s="113"/>
      <c r="AI153" s="115"/>
      <c r="AJ153" s="115"/>
      <c r="AK153" s="107"/>
    </row>
    <row r="154" spans="1:37" s="76" customFormat="1" ht="12">
      <c r="A154" s="107"/>
      <c r="B154" s="115"/>
      <c r="C154" s="115"/>
      <c r="D154" s="115"/>
      <c r="E154" s="115"/>
      <c r="F154" s="115"/>
      <c r="G154" s="115"/>
      <c r="H154" s="115"/>
      <c r="I154" s="115"/>
      <c r="J154" s="115"/>
      <c r="K154" s="113"/>
      <c r="L154" s="113"/>
      <c r="M154" s="113"/>
      <c r="N154" s="113"/>
      <c r="O154" s="115"/>
      <c r="P154" s="115"/>
      <c r="Q154" s="115"/>
      <c r="R154" s="930"/>
      <c r="S154" s="930"/>
      <c r="T154" s="107"/>
      <c r="U154" s="107"/>
      <c r="V154" s="107"/>
      <c r="W154" s="115"/>
      <c r="X154" s="115"/>
      <c r="Y154" s="115"/>
      <c r="Z154" s="115"/>
      <c r="AA154" s="115"/>
      <c r="AB154" s="115"/>
      <c r="AC154" s="115"/>
      <c r="AD154" s="115"/>
      <c r="AE154" s="115"/>
      <c r="AF154" s="115"/>
      <c r="AG154" s="115"/>
      <c r="AH154" s="113"/>
      <c r="AI154" s="115"/>
      <c r="AJ154" s="115"/>
      <c r="AK154" s="107"/>
    </row>
    <row r="155" spans="1:37" s="76" customFormat="1" ht="12">
      <c r="A155" s="107"/>
      <c r="B155" s="115"/>
      <c r="C155" s="115"/>
      <c r="D155" s="115"/>
      <c r="E155" s="115"/>
      <c r="F155" s="115"/>
      <c r="G155" s="115"/>
      <c r="H155" s="115"/>
      <c r="I155" s="115"/>
      <c r="J155" s="115"/>
      <c r="K155" s="113"/>
      <c r="L155" s="113"/>
      <c r="M155" s="113"/>
      <c r="N155" s="113"/>
      <c r="O155" s="115"/>
      <c r="P155" s="115"/>
      <c r="Q155" s="115"/>
      <c r="R155" s="930"/>
      <c r="S155" s="930"/>
      <c r="T155" s="107"/>
      <c r="U155" s="107"/>
      <c r="V155" s="107"/>
      <c r="W155" s="115"/>
      <c r="X155" s="115"/>
      <c r="Y155" s="115"/>
      <c r="Z155" s="115"/>
      <c r="AA155" s="115"/>
      <c r="AB155" s="115"/>
      <c r="AC155" s="115"/>
      <c r="AD155" s="115"/>
      <c r="AE155" s="115"/>
      <c r="AF155" s="115"/>
      <c r="AG155" s="115"/>
      <c r="AH155" s="113"/>
      <c r="AI155" s="115"/>
      <c r="AJ155" s="115"/>
      <c r="AK155" s="107"/>
    </row>
    <row r="156" spans="1:37" s="76" customFormat="1" ht="12">
      <c r="A156" s="107"/>
      <c r="B156" s="115"/>
      <c r="C156" s="115"/>
      <c r="D156" s="115"/>
      <c r="E156" s="115"/>
      <c r="F156" s="115"/>
      <c r="G156" s="115"/>
      <c r="H156" s="115"/>
      <c r="I156" s="115"/>
      <c r="J156" s="115"/>
      <c r="K156" s="113"/>
      <c r="L156" s="113"/>
      <c r="M156" s="113"/>
      <c r="N156" s="113"/>
      <c r="O156" s="115"/>
      <c r="P156" s="115"/>
      <c r="Q156" s="115"/>
      <c r="R156" s="930"/>
      <c r="S156" s="930"/>
      <c r="T156" s="107"/>
      <c r="U156" s="107"/>
      <c r="V156" s="107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3"/>
      <c r="AI156" s="115"/>
      <c r="AJ156" s="115"/>
      <c r="AK156" s="107"/>
    </row>
    <row r="157" spans="1:37" s="76" customFormat="1" ht="12">
      <c r="A157" s="107"/>
      <c r="B157" s="115"/>
      <c r="C157" s="115"/>
      <c r="D157" s="115"/>
      <c r="E157" s="115"/>
      <c r="F157" s="115"/>
      <c r="G157" s="115"/>
      <c r="H157" s="115"/>
      <c r="I157" s="115"/>
      <c r="J157" s="115"/>
      <c r="K157" s="113"/>
      <c r="L157" s="113"/>
      <c r="M157" s="113"/>
      <c r="N157" s="113"/>
      <c r="O157" s="115"/>
      <c r="P157" s="115"/>
      <c r="Q157" s="115"/>
      <c r="R157" s="930"/>
      <c r="S157" s="930"/>
      <c r="T157" s="107"/>
      <c r="U157" s="107"/>
      <c r="V157" s="107"/>
      <c r="W157" s="115"/>
      <c r="X157" s="115"/>
      <c r="Y157" s="115"/>
      <c r="Z157" s="115"/>
      <c r="AA157" s="115"/>
      <c r="AB157" s="115"/>
      <c r="AC157" s="115"/>
      <c r="AD157" s="115"/>
      <c r="AE157" s="115"/>
      <c r="AF157" s="115"/>
      <c r="AG157" s="115"/>
      <c r="AH157" s="113"/>
      <c r="AI157" s="115"/>
      <c r="AJ157" s="115"/>
      <c r="AK157" s="107"/>
    </row>
    <row r="158" spans="1:37" s="76" customFormat="1" ht="12">
      <c r="A158" s="107"/>
      <c r="B158" s="115"/>
      <c r="C158" s="115"/>
      <c r="D158" s="115"/>
      <c r="E158" s="115"/>
      <c r="F158" s="115"/>
      <c r="G158" s="115"/>
      <c r="H158" s="115"/>
      <c r="I158" s="115"/>
      <c r="J158" s="115"/>
      <c r="K158" s="113"/>
      <c r="L158" s="113"/>
      <c r="M158" s="113"/>
      <c r="N158" s="113"/>
      <c r="O158" s="115"/>
      <c r="P158" s="115"/>
      <c r="Q158" s="115"/>
      <c r="R158" s="930"/>
      <c r="S158" s="930"/>
      <c r="T158" s="107"/>
      <c r="U158" s="107"/>
      <c r="V158" s="107"/>
      <c r="W158" s="115"/>
      <c r="X158" s="115"/>
      <c r="Y158" s="115"/>
      <c r="Z158" s="115"/>
      <c r="AA158" s="115"/>
      <c r="AB158" s="115"/>
      <c r="AC158" s="115"/>
      <c r="AD158" s="115"/>
      <c r="AE158" s="115"/>
      <c r="AF158" s="115"/>
      <c r="AG158" s="115"/>
      <c r="AH158" s="113"/>
      <c r="AI158" s="115"/>
      <c r="AJ158" s="115"/>
      <c r="AK158" s="107"/>
    </row>
    <row r="159" spans="1:37" s="76" customFormat="1" ht="12">
      <c r="A159" s="107"/>
      <c r="B159" s="115"/>
      <c r="C159" s="115"/>
      <c r="D159" s="115"/>
      <c r="E159" s="115"/>
      <c r="F159" s="115"/>
      <c r="G159" s="115"/>
      <c r="H159" s="115"/>
      <c r="I159" s="115"/>
      <c r="J159" s="115"/>
      <c r="K159" s="113"/>
      <c r="L159" s="113"/>
      <c r="M159" s="113"/>
      <c r="N159" s="113"/>
      <c r="O159" s="115"/>
      <c r="P159" s="115"/>
      <c r="Q159" s="115"/>
      <c r="R159" s="930"/>
      <c r="S159" s="930"/>
      <c r="T159" s="107"/>
      <c r="U159" s="107"/>
      <c r="V159" s="107"/>
      <c r="W159" s="115"/>
      <c r="X159" s="115"/>
      <c r="Y159" s="115"/>
      <c r="Z159" s="115"/>
      <c r="AA159" s="115"/>
      <c r="AB159" s="115"/>
      <c r="AC159" s="115"/>
      <c r="AD159" s="115"/>
      <c r="AE159" s="115"/>
      <c r="AF159" s="115"/>
      <c r="AG159" s="115"/>
      <c r="AH159" s="113"/>
      <c r="AI159" s="115"/>
      <c r="AJ159" s="115"/>
      <c r="AK159" s="107"/>
    </row>
    <row r="160" spans="1:37" s="76" customFormat="1" ht="12">
      <c r="A160" s="107"/>
      <c r="B160" s="115"/>
      <c r="C160" s="115"/>
      <c r="D160" s="115"/>
      <c r="E160" s="115"/>
      <c r="F160" s="115"/>
      <c r="G160" s="115"/>
      <c r="H160" s="115"/>
      <c r="I160" s="115"/>
      <c r="J160" s="115"/>
      <c r="K160" s="113"/>
      <c r="L160" s="113"/>
      <c r="M160" s="113"/>
      <c r="N160" s="113"/>
      <c r="O160" s="115"/>
      <c r="P160" s="115"/>
      <c r="Q160" s="115"/>
      <c r="R160" s="930"/>
      <c r="S160" s="930"/>
      <c r="T160" s="107"/>
      <c r="U160" s="107"/>
      <c r="V160" s="107"/>
      <c r="W160" s="115"/>
      <c r="X160" s="115"/>
      <c r="Y160" s="115"/>
      <c r="Z160" s="115"/>
      <c r="AA160" s="115"/>
      <c r="AB160" s="115"/>
      <c r="AC160" s="115"/>
      <c r="AD160" s="115"/>
      <c r="AE160" s="115"/>
      <c r="AF160" s="115"/>
      <c r="AG160" s="115"/>
      <c r="AH160" s="113"/>
      <c r="AI160" s="115"/>
      <c r="AJ160" s="115"/>
      <c r="AK160" s="107"/>
    </row>
    <row r="161" spans="1:37" s="76" customFormat="1" ht="12">
      <c r="A161" s="107"/>
      <c r="B161" s="115"/>
      <c r="C161" s="115"/>
      <c r="D161" s="115"/>
      <c r="E161" s="115"/>
      <c r="F161" s="115"/>
      <c r="G161" s="115"/>
      <c r="H161" s="115"/>
      <c r="I161" s="115"/>
      <c r="J161" s="115"/>
      <c r="K161" s="113"/>
      <c r="L161" s="113"/>
      <c r="M161" s="113"/>
      <c r="N161" s="113"/>
      <c r="O161" s="115"/>
      <c r="P161" s="115"/>
      <c r="Q161" s="115"/>
      <c r="R161" s="930"/>
      <c r="S161" s="930"/>
      <c r="T161" s="107"/>
      <c r="U161" s="107"/>
      <c r="V161" s="107"/>
      <c r="W161" s="115"/>
      <c r="X161" s="115"/>
      <c r="Y161" s="115"/>
      <c r="Z161" s="115"/>
      <c r="AA161" s="115"/>
      <c r="AB161" s="115"/>
      <c r="AC161" s="115"/>
      <c r="AD161" s="115"/>
      <c r="AE161" s="115"/>
      <c r="AF161" s="115"/>
      <c r="AG161" s="115"/>
      <c r="AH161" s="113"/>
      <c r="AI161" s="115"/>
      <c r="AJ161" s="115"/>
      <c r="AK161" s="107"/>
    </row>
    <row r="162" spans="1:37" s="76" customFormat="1" ht="12">
      <c r="A162" s="107"/>
      <c r="B162" s="115"/>
      <c r="C162" s="115"/>
      <c r="D162" s="115"/>
      <c r="E162" s="115"/>
      <c r="F162" s="115"/>
      <c r="G162" s="115"/>
      <c r="H162" s="115"/>
      <c r="I162" s="115"/>
      <c r="J162" s="115"/>
      <c r="K162" s="113"/>
      <c r="L162" s="113"/>
      <c r="M162" s="113"/>
      <c r="N162" s="113"/>
      <c r="O162" s="115"/>
      <c r="P162" s="115"/>
      <c r="Q162" s="115"/>
      <c r="R162" s="930"/>
      <c r="S162" s="930"/>
      <c r="T162" s="107"/>
      <c r="U162" s="107"/>
      <c r="V162" s="107"/>
      <c r="W162" s="115"/>
      <c r="X162" s="115"/>
      <c r="Y162" s="115"/>
      <c r="Z162" s="115"/>
      <c r="AA162" s="115"/>
      <c r="AB162" s="115"/>
      <c r="AC162" s="115"/>
      <c r="AD162" s="115"/>
      <c r="AE162" s="115"/>
      <c r="AF162" s="115"/>
      <c r="AG162" s="115"/>
      <c r="AH162" s="113"/>
      <c r="AI162" s="115"/>
      <c r="AJ162" s="115"/>
      <c r="AK162" s="107"/>
    </row>
    <row r="163" spans="1:37" s="76" customFormat="1" ht="12">
      <c r="A163" s="107"/>
      <c r="B163" s="115"/>
      <c r="C163" s="115"/>
      <c r="D163" s="115"/>
      <c r="E163" s="115"/>
      <c r="F163" s="115"/>
      <c r="G163" s="115"/>
      <c r="H163" s="115"/>
      <c r="I163" s="115"/>
      <c r="J163" s="115"/>
      <c r="K163" s="113"/>
      <c r="L163" s="113"/>
      <c r="M163" s="113"/>
      <c r="N163" s="113"/>
      <c r="O163" s="115"/>
      <c r="P163" s="115"/>
      <c r="Q163" s="115"/>
      <c r="R163" s="930"/>
      <c r="S163" s="930"/>
      <c r="T163" s="107"/>
      <c r="U163" s="107"/>
      <c r="V163" s="107"/>
      <c r="W163" s="115"/>
      <c r="X163" s="115"/>
      <c r="Y163" s="115"/>
      <c r="Z163" s="115"/>
      <c r="AA163" s="115"/>
      <c r="AB163" s="115"/>
      <c r="AC163" s="115"/>
      <c r="AD163" s="115"/>
      <c r="AE163" s="115"/>
      <c r="AF163" s="115"/>
      <c r="AG163" s="115"/>
      <c r="AH163" s="113"/>
      <c r="AI163" s="115"/>
      <c r="AJ163" s="115"/>
      <c r="AK163" s="107"/>
    </row>
    <row r="164" spans="1:37" s="76" customFormat="1" ht="12">
      <c r="A164" s="107"/>
      <c r="B164" s="115"/>
      <c r="C164" s="115"/>
      <c r="D164" s="115"/>
      <c r="E164" s="115"/>
      <c r="F164" s="115"/>
      <c r="G164" s="115"/>
      <c r="H164" s="115"/>
      <c r="I164" s="115"/>
      <c r="J164" s="115"/>
      <c r="K164" s="113"/>
      <c r="L164" s="113"/>
      <c r="M164" s="113"/>
      <c r="N164" s="113"/>
      <c r="O164" s="115"/>
      <c r="P164" s="115"/>
      <c r="Q164" s="115"/>
      <c r="R164" s="930"/>
      <c r="S164" s="930"/>
      <c r="T164" s="107"/>
      <c r="U164" s="107"/>
      <c r="V164" s="107"/>
      <c r="W164" s="115"/>
      <c r="X164" s="115"/>
      <c r="Y164" s="115"/>
      <c r="Z164" s="115"/>
      <c r="AA164" s="115"/>
      <c r="AB164" s="115"/>
      <c r="AC164" s="115"/>
      <c r="AD164" s="115"/>
      <c r="AE164" s="115"/>
      <c r="AF164" s="115"/>
      <c r="AG164" s="115"/>
      <c r="AH164" s="113"/>
      <c r="AI164" s="115"/>
      <c r="AJ164" s="115"/>
      <c r="AK164" s="107"/>
    </row>
    <row r="165" spans="1:37" s="76" customFormat="1" ht="12">
      <c r="A165" s="107"/>
      <c r="B165" s="115"/>
      <c r="C165" s="115"/>
      <c r="D165" s="115"/>
      <c r="E165" s="115"/>
      <c r="F165" s="115"/>
      <c r="G165" s="115"/>
      <c r="H165" s="115"/>
      <c r="I165" s="115"/>
      <c r="J165" s="115"/>
      <c r="K165" s="113"/>
      <c r="L165" s="113"/>
      <c r="M165" s="113"/>
      <c r="N165" s="113"/>
      <c r="O165" s="115"/>
      <c r="P165" s="115"/>
      <c r="Q165" s="115"/>
      <c r="R165" s="930"/>
      <c r="S165" s="930"/>
      <c r="T165" s="107"/>
      <c r="U165" s="107"/>
      <c r="V165" s="107"/>
      <c r="W165" s="115"/>
      <c r="X165" s="115"/>
      <c r="Y165" s="115"/>
      <c r="Z165" s="115"/>
      <c r="AA165" s="115"/>
      <c r="AB165" s="115"/>
      <c r="AC165" s="115"/>
      <c r="AD165" s="115"/>
      <c r="AE165" s="115"/>
      <c r="AF165" s="115"/>
      <c r="AG165" s="115"/>
      <c r="AH165" s="113"/>
      <c r="AI165" s="115"/>
      <c r="AJ165" s="115"/>
      <c r="AK165" s="107"/>
    </row>
    <row r="166" spans="1:37" s="76" customFormat="1" ht="12">
      <c r="A166" s="107"/>
      <c r="B166" s="115"/>
      <c r="C166" s="115"/>
      <c r="D166" s="115"/>
      <c r="E166" s="115"/>
      <c r="F166" s="115"/>
      <c r="G166" s="115"/>
      <c r="H166" s="115"/>
      <c r="I166" s="115"/>
      <c r="J166" s="115"/>
      <c r="K166" s="113"/>
      <c r="L166" s="113"/>
      <c r="M166" s="113"/>
      <c r="N166" s="113"/>
      <c r="O166" s="115"/>
      <c r="P166" s="115"/>
      <c r="Q166" s="115"/>
      <c r="R166" s="930"/>
      <c r="S166" s="930"/>
      <c r="T166" s="107"/>
      <c r="U166" s="107"/>
      <c r="V166" s="107"/>
      <c r="W166" s="115"/>
      <c r="X166" s="115"/>
      <c r="Y166" s="115"/>
      <c r="Z166" s="115"/>
      <c r="AA166" s="115"/>
      <c r="AB166" s="115"/>
      <c r="AC166" s="115"/>
      <c r="AD166" s="115"/>
      <c r="AE166" s="115"/>
      <c r="AF166" s="115"/>
      <c r="AG166" s="115"/>
      <c r="AH166" s="113"/>
      <c r="AI166" s="115"/>
      <c r="AJ166" s="115"/>
      <c r="AK166" s="107"/>
    </row>
    <row r="167" spans="1:37" s="76" customFormat="1" ht="12">
      <c r="A167" s="107"/>
      <c r="B167" s="115"/>
      <c r="C167" s="115"/>
      <c r="D167" s="115"/>
      <c r="E167" s="115"/>
      <c r="F167" s="115"/>
      <c r="G167" s="115"/>
      <c r="H167" s="115"/>
      <c r="I167" s="115"/>
      <c r="J167" s="115"/>
      <c r="K167" s="113"/>
      <c r="L167" s="113"/>
      <c r="M167" s="113"/>
      <c r="N167" s="113"/>
      <c r="O167" s="115"/>
      <c r="P167" s="115"/>
      <c r="Q167" s="115"/>
      <c r="R167" s="930"/>
      <c r="S167" s="930"/>
      <c r="T167" s="107"/>
      <c r="U167" s="107"/>
      <c r="V167" s="107"/>
      <c r="W167" s="115"/>
      <c r="X167" s="115"/>
      <c r="Y167" s="115"/>
      <c r="Z167" s="115"/>
      <c r="AA167" s="115"/>
      <c r="AB167" s="115"/>
      <c r="AC167" s="115"/>
      <c r="AD167" s="115"/>
      <c r="AE167" s="115"/>
      <c r="AF167" s="115"/>
      <c r="AG167" s="115"/>
      <c r="AH167" s="113"/>
      <c r="AI167" s="115"/>
      <c r="AJ167" s="115"/>
      <c r="AK167" s="107"/>
    </row>
    <row r="168" spans="1:37" s="76" customFormat="1" ht="12">
      <c r="A168" s="107"/>
      <c r="B168" s="115"/>
      <c r="C168" s="115"/>
      <c r="D168" s="115"/>
      <c r="E168" s="115"/>
      <c r="F168" s="115"/>
      <c r="G168" s="115"/>
      <c r="H168" s="115"/>
      <c r="I168" s="115"/>
      <c r="J168" s="115"/>
      <c r="K168" s="113"/>
      <c r="L168" s="113"/>
      <c r="M168" s="113"/>
      <c r="N168" s="113"/>
      <c r="O168" s="115"/>
      <c r="P168" s="115"/>
      <c r="Q168" s="115"/>
      <c r="R168" s="930"/>
      <c r="S168" s="930"/>
      <c r="T168" s="107"/>
      <c r="U168" s="107"/>
      <c r="V168" s="107"/>
      <c r="W168" s="115"/>
      <c r="X168" s="115"/>
      <c r="Y168" s="115"/>
      <c r="Z168" s="115"/>
      <c r="AA168" s="115"/>
      <c r="AB168" s="115"/>
      <c r="AC168" s="115"/>
      <c r="AD168" s="115"/>
      <c r="AE168" s="115"/>
      <c r="AF168" s="115"/>
      <c r="AG168" s="115"/>
      <c r="AH168" s="113"/>
      <c r="AI168" s="115"/>
      <c r="AJ168" s="115"/>
      <c r="AK168" s="107"/>
    </row>
    <row r="169" spans="1:37" s="76" customFormat="1" ht="12">
      <c r="A169" s="107"/>
      <c r="B169" s="115"/>
      <c r="C169" s="115"/>
      <c r="D169" s="115"/>
      <c r="E169" s="115"/>
      <c r="F169" s="115"/>
      <c r="G169" s="115"/>
      <c r="H169" s="115"/>
      <c r="I169" s="115"/>
      <c r="J169" s="115"/>
      <c r="K169" s="113"/>
      <c r="L169" s="113"/>
      <c r="M169" s="113"/>
      <c r="N169" s="113"/>
      <c r="O169" s="115"/>
      <c r="P169" s="115"/>
      <c r="Q169" s="115"/>
      <c r="R169" s="930"/>
      <c r="S169" s="930"/>
      <c r="T169" s="107"/>
      <c r="U169" s="107"/>
      <c r="V169" s="107"/>
      <c r="W169" s="115"/>
      <c r="X169" s="115"/>
      <c r="Y169" s="115"/>
      <c r="Z169" s="115"/>
      <c r="AA169" s="115"/>
      <c r="AB169" s="115"/>
      <c r="AC169" s="115"/>
      <c r="AD169" s="115"/>
      <c r="AE169" s="115"/>
      <c r="AF169" s="115"/>
      <c r="AG169" s="115"/>
      <c r="AH169" s="113"/>
      <c r="AI169" s="115"/>
      <c r="AJ169" s="115"/>
      <c r="AK169" s="107"/>
    </row>
    <row r="170" spans="1:37" s="76" customFormat="1" ht="12">
      <c r="A170" s="107"/>
      <c r="B170" s="115"/>
      <c r="C170" s="115"/>
      <c r="D170" s="115"/>
      <c r="E170" s="115"/>
      <c r="F170" s="115"/>
      <c r="G170" s="115"/>
      <c r="H170" s="115"/>
      <c r="I170" s="115"/>
      <c r="J170" s="115"/>
      <c r="K170" s="113"/>
      <c r="L170" s="113"/>
      <c r="M170" s="113"/>
      <c r="N170" s="113"/>
      <c r="O170" s="115"/>
      <c r="P170" s="115"/>
      <c r="Q170" s="115"/>
      <c r="R170" s="930"/>
      <c r="S170" s="930"/>
      <c r="T170" s="107"/>
      <c r="U170" s="107"/>
      <c r="V170" s="107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3"/>
      <c r="AI170" s="115"/>
      <c r="AJ170" s="115"/>
      <c r="AK170" s="107"/>
    </row>
    <row r="171" spans="1:37" s="76" customFormat="1" ht="12">
      <c r="A171" s="107"/>
      <c r="B171" s="115"/>
      <c r="C171" s="115"/>
      <c r="D171" s="115"/>
      <c r="E171" s="115"/>
      <c r="F171" s="115"/>
      <c r="G171" s="115"/>
      <c r="H171" s="115"/>
      <c r="I171" s="115"/>
      <c r="J171" s="115"/>
      <c r="K171" s="113"/>
      <c r="L171" s="113"/>
      <c r="M171" s="113"/>
      <c r="N171" s="113"/>
      <c r="O171" s="115"/>
      <c r="P171" s="115"/>
      <c r="Q171" s="115"/>
      <c r="R171" s="930"/>
      <c r="S171" s="930"/>
      <c r="T171" s="107"/>
      <c r="U171" s="107"/>
      <c r="V171" s="107"/>
      <c r="W171" s="115"/>
      <c r="X171" s="115"/>
      <c r="Y171" s="115"/>
      <c r="Z171" s="115"/>
      <c r="AA171" s="115"/>
      <c r="AB171" s="115"/>
      <c r="AC171" s="115"/>
      <c r="AD171" s="115"/>
      <c r="AE171" s="115"/>
      <c r="AF171" s="115"/>
      <c r="AG171" s="115"/>
      <c r="AH171" s="113"/>
      <c r="AI171" s="115"/>
      <c r="AJ171" s="115"/>
      <c r="AK171" s="107"/>
    </row>
    <row r="172" spans="1:37" s="76" customFormat="1" ht="12">
      <c r="A172" s="107"/>
      <c r="B172" s="115"/>
      <c r="C172" s="115"/>
      <c r="D172" s="115"/>
      <c r="E172" s="115"/>
      <c r="F172" s="115"/>
      <c r="G172" s="115"/>
      <c r="H172" s="115"/>
      <c r="I172" s="115"/>
      <c r="J172" s="115"/>
      <c r="K172" s="113"/>
      <c r="L172" s="113"/>
      <c r="M172" s="113"/>
      <c r="N172" s="113"/>
      <c r="O172" s="115"/>
      <c r="P172" s="115"/>
      <c r="Q172" s="115"/>
      <c r="R172" s="930"/>
      <c r="S172" s="930"/>
      <c r="T172" s="107"/>
      <c r="U172" s="107"/>
      <c r="V172" s="107"/>
      <c r="W172" s="115"/>
      <c r="X172" s="115"/>
      <c r="Y172" s="115"/>
      <c r="Z172" s="115"/>
      <c r="AA172" s="115"/>
      <c r="AB172" s="115"/>
      <c r="AC172" s="115"/>
      <c r="AD172" s="115"/>
      <c r="AE172" s="115"/>
      <c r="AF172" s="115"/>
      <c r="AG172" s="115"/>
      <c r="AH172" s="113"/>
      <c r="AI172" s="115"/>
      <c r="AJ172" s="115"/>
      <c r="AK172" s="107"/>
    </row>
    <row r="173" spans="1:37" s="76" customFormat="1" ht="12">
      <c r="A173" s="107"/>
      <c r="B173" s="115"/>
      <c r="C173" s="115"/>
      <c r="D173" s="115"/>
      <c r="E173" s="115"/>
      <c r="F173" s="115"/>
      <c r="G173" s="115"/>
      <c r="H173" s="115"/>
      <c r="I173" s="115"/>
      <c r="J173" s="115"/>
      <c r="K173" s="113"/>
      <c r="L173" s="113"/>
      <c r="M173" s="113"/>
      <c r="N173" s="113"/>
      <c r="O173" s="115"/>
      <c r="P173" s="115"/>
      <c r="Q173" s="115"/>
      <c r="R173" s="930"/>
      <c r="S173" s="930"/>
      <c r="T173" s="107"/>
      <c r="U173" s="107"/>
      <c r="V173" s="107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3"/>
      <c r="AI173" s="115"/>
      <c r="AJ173" s="115"/>
      <c r="AK173" s="107"/>
    </row>
    <row r="174" spans="1:37" s="76" customFormat="1" ht="12">
      <c r="A174" s="107"/>
      <c r="B174" s="115"/>
      <c r="C174" s="115"/>
      <c r="D174" s="115"/>
      <c r="E174" s="115"/>
      <c r="F174" s="115"/>
      <c r="G174" s="115"/>
      <c r="H174" s="115"/>
      <c r="I174" s="115"/>
      <c r="J174" s="115"/>
      <c r="K174" s="113"/>
      <c r="L174" s="113"/>
      <c r="M174" s="113"/>
      <c r="N174" s="113"/>
      <c r="O174" s="115"/>
      <c r="P174" s="115"/>
      <c r="Q174" s="115"/>
      <c r="R174" s="930"/>
      <c r="S174" s="930"/>
      <c r="T174" s="107"/>
      <c r="U174" s="107"/>
      <c r="V174" s="107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3"/>
      <c r="AI174" s="115"/>
      <c r="AJ174" s="115"/>
      <c r="AK174" s="107"/>
    </row>
    <row r="175" spans="1:37" s="76" customFormat="1" ht="12">
      <c r="A175" s="107"/>
      <c r="B175" s="115"/>
      <c r="C175" s="115"/>
      <c r="D175" s="115"/>
      <c r="E175" s="115"/>
      <c r="F175" s="115"/>
      <c r="G175" s="115"/>
      <c r="H175" s="115"/>
      <c r="I175" s="115"/>
      <c r="J175" s="115"/>
      <c r="K175" s="113"/>
      <c r="L175" s="113"/>
      <c r="M175" s="113"/>
      <c r="N175" s="113"/>
      <c r="O175" s="115"/>
      <c r="P175" s="115"/>
      <c r="Q175" s="115"/>
      <c r="R175" s="930"/>
      <c r="S175" s="930"/>
      <c r="T175" s="107"/>
      <c r="U175" s="107"/>
      <c r="V175" s="107"/>
      <c r="W175" s="115"/>
      <c r="X175" s="115"/>
      <c r="Y175" s="115"/>
      <c r="Z175" s="115"/>
      <c r="AA175" s="115"/>
      <c r="AB175" s="115"/>
      <c r="AC175" s="115"/>
      <c r="AD175" s="115"/>
      <c r="AE175" s="115"/>
      <c r="AF175" s="115"/>
      <c r="AG175" s="115"/>
      <c r="AH175" s="113"/>
      <c r="AI175" s="115"/>
      <c r="AJ175" s="115"/>
      <c r="AK175" s="107"/>
    </row>
    <row r="176" spans="1:37" s="76" customFormat="1" ht="12">
      <c r="A176" s="107"/>
      <c r="B176" s="115"/>
      <c r="C176" s="115"/>
      <c r="D176" s="115"/>
      <c r="E176" s="115"/>
      <c r="F176" s="115"/>
      <c r="G176" s="115"/>
      <c r="H176" s="115"/>
      <c r="I176" s="115"/>
      <c r="J176" s="115"/>
      <c r="K176" s="113"/>
      <c r="L176" s="113"/>
      <c r="M176" s="113"/>
      <c r="N176" s="113"/>
      <c r="O176" s="115"/>
      <c r="P176" s="115"/>
      <c r="Q176" s="115"/>
      <c r="R176" s="930"/>
      <c r="S176" s="930"/>
      <c r="T176" s="107"/>
      <c r="U176" s="107"/>
      <c r="V176" s="107"/>
      <c r="W176" s="115"/>
      <c r="X176" s="115"/>
      <c r="Y176" s="115"/>
      <c r="Z176" s="115"/>
      <c r="AA176" s="115"/>
      <c r="AB176" s="115"/>
      <c r="AC176" s="115"/>
      <c r="AD176" s="115"/>
      <c r="AE176" s="115"/>
      <c r="AF176" s="115"/>
      <c r="AG176" s="115"/>
      <c r="AH176" s="113"/>
      <c r="AI176" s="115"/>
      <c r="AJ176" s="115"/>
      <c r="AK176" s="107"/>
    </row>
    <row r="177" spans="1:37" s="76" customFormat="1" ht="12">
      <c r="A177" s="107"/>
      <c r="B177" s="115"/>
      <c r="C177" s="115"/>
      <c r="D177" s="115"/>
      <c r="E177" s="115"/>
      <c r="F177" s="115"/>
      <c r="G177" s="115"/>
      <c r="H177" s="115"/>
      <c r="I177" s="115"/>
      <c r="J177" s="115"/>
      <c r="K177" s="113"/>
      <c r="L177" s="113"/>
      <c r="M177" s="113"/>
      <c r="N177" s="113"/>
      <c r="O177" s="115"/>
      <c r="P177" s="115"/>
      <c r="Q177" s="115"/>
      <c r="R177" s="930"/>
      <c r="S177" s="930"/>
      <c r="T177" s="107"/>
      <c r="U177" s="107"/>
      <c r="V177" s="107"/>
      <c r="W177" s="115"/>
      <c r="X177" s="115"/>
      <c r="Y177" s="115"/>
      <c r="Z177" s="115"/>
      <c r="AA177" s="115"/>
      <c r="AB177" s="115"/>
      <c r="AC177" s="115"/>
      <c r="AD177" s="115"/>
      <c r="AE177" s="115"/>
      <c r="AF177" s="115"/>
      <c r="AG177" s="115"/>
      <c r="AH177" s="113"/>
      <c r="AI177" s="115"/>
      <c r="AJ177" s="115"/>
      <c r="AK177" s="107"/>
    </row>
    <row r="178" spans="1:37" s="76" customFormat="1" ht="12">
      <c r="A178" s="107"/>
      <c r="B178" s="115"/>
      <c r="C178" s="115"/>
      <c r="D178" s="115"/>
      <c r="E178" s="115"/>
      <c r="F178" s="115"/>
      <c r="G178" s="115"/>
      <c r="H178" s="115"/>
      <c r="I178" s="115"/>
      <c r="J178" s="115"/>
      <c r="K178" s="113"/>
      <c r="L178" s="113"/>
      <c r="M178" s="113"/>
      <c r="N178" s="113"/>
      <c r="O178" s="115"/>
      <c r="P178" s="115"/>
      <c r="Q178" s="115"/>
      <c r="R178" s="930"/>
      <c r="S178" s="930"/>
      <c r="T178" s="107"/>
      <c r="U178" s="107"/>
      <c r="V178" s="107"/>
      <c r="W178" s="115"/>
      <c r="X178" s="115"/>
      <c r="Y178" s="115"/>
      <c r="Z178" s="115"/>
      <c r="AA178" s="115"/>
      <c r="AB178" s="115"/>
      <c r="AC178" s="115"/>
      <c r="AD178" s="115"/>
      <c r="AE178" s="115"/>
      <c r="AF178" s="115"/>
      <c r="AG178" s="115"/>
      <c r="AH178" s="113"/>
      <c r="AI178" s="115"/>
      <c r="AJ178" s="115"/>
      <c r="AK178" s="107"/>
    </row>
    <row r="179" spans="1:37" s="76" customFormat="1" ht="12">
      <c r="A179" s="107"/>
      <c r="B179" s="115"/>
      <c r="C179" s="115"/>
      <c r="D179" s="115"/>
      <c r="E179" s="115"/>
      <c r="F179" s="115"/>
      <c r="G179" s="115"/>
      <c r="H179" s="115"/>
      <c r="I179" s="115"/>
      <c r="J179" s="115"/>
      <c r="K179" s="113"/>
      <c r="L179" s="113"/>
      <c r="M179" s="113"/>
      <c r="N179" s="113"/>
      <c r="O179" s="115"/>
      <c r="P179" s="115"/>
      <c r="Q179" s="115"/>
      <c r="R179" s="930"/>
      <c r="S179" s="930"/>
      <c r="T179" s="107"/>
      <c r="U179" s="107"/>
      <c r="V179" s="107"/>
      <c r="W179" s="115"/>
      <c r="X179" s="115"/>
      <c r="Y179" s="115"/>
      <c r="Z179" s="115"/>
      <c r="AA179" s="115"/>
      <c r="AB179" s="115"/>
      <c r="AC179" s="115"/>
      <c r="AD179" s="115"/>
      <c r="AE179" s="115"/>
      <c r="AF179" s="115"/>
      <c r="AG179" s="115"/>
      <c r="AH179" s="113"/>
      <c r="AI179" s="115"/>
      <c r="AJ179" s="115"/>
      <c r="AK179" s="107"/>
    </row>
    <row r="180" spans="1:37" s="76" customFormat="1" ht="12">
      <c r="A180" s="107"/>
      <c r="B180" s="115"/>
      <c r="C180" s="115"/>
      <c r="D180" s="115"/>
      <c r="E180" s="115"/>
      <c r="F180" s="115"/>
      <c r="G180" s="115"/>
      <c r="H180" s="115"/>
      <c r="I180" s="115"/>
      <c r="J180" s="115"/>
      <c r="K180" s="113"/>
      <c r="L180" s="113"/>
      <c r="M180" s="113"/>
      <c r="N180" s="113"/>
      <c r="O180" s="115"/>
      <c r="P180" s="115"/>
      <c r="Q180" s="115"/>
      <c r="R180" s="930"/>
      <c r="S180" s="930"/>
      <c r="T180" s="107"/>
      <c r="U180" s="107"/>
      <c r="V180" s="107"/>
      <c r="W180" s="115"/>
      <c r="X180" s="115"/>
      <c r="Y180" s="115"/>
      <c r="Z180" s="115"/>
      <c r="AA180" s="115"/>
      <c r="AB180" s="115"/>
      <c r="AC180" s="115"/>
      <c r="AD180" s="115"/>
      <c r="AE180" s="115"/>
      <c r="AF180" s="115"/>
      <c r="AG180" s="115"/>
      <c r="AH180" s="113"/>
      <c r="AI180" s="115"/>
      <c r="AJ180" s="115"/>
      <c r="AK180" s="107"/>
    </row>
    <row r="181" spans="1:37" s="76" customFormat="1" ht="12">
      <c r="A181" s="107"/>
      <c r="B181" s="115"/>
      <c r="C181" s="115"/>
      <c r="D181" s="115"/>
      <c r="E181" s="115"/>
      <c r="F181" s="115"/>
      <c r="G181" s="115"/>
      <c r="H181" s="115"/>
      <c r="I181" s="115"/>
      <c r="J181" s="115"/>
      <c r="K181" s="113"/>
      <c r="L181" s="113"/>
      <c r="M181" s="113"/>
      <c r="N181" s="113"/>
      <c r="O181" s="115"/>
      <c r="P181" s="115"/>
      <c r="Q181" s="115"/>
      <c r="R181" s="930"/>
      <c r="S181" s="930"/>
      <c r="T181" s="107"/>
      <c r="U181" s="107"/>
      <c r="V181" s="107"/>
      <c r="W181" s="115"/>
      <c r="X181" s="115"/>
      <c r="Y181" s="115"/>
      <c r="Z181" s="115"/>
      <c r="AA181" s="115"/>
      <c r="AB181" s="115"/>
      <c r="AC181" s="115"/>
      <c r="AD181" s="115"/>
      <c r="AE181" s="115"/>
      <c r="AF181" s="115"/>
      <c r="AG181" s="115"/>
      <c r="AH181" s="113"/>
      <c r="AI181" s="115"/>
      <c r="AJ181" s="115"/>
      <c r="AK181" s="107"/>
    </row>
    <row r="182" spans="1:37" s="76" customFormat="1" ht="12">
      <c r="A182" s="107"/>
      <c r="B182" s="115"/>
      <c r="C182" s="115"/>
      <c r="D182" s="115"/>
      <c r="E182" s="115"/>
      <c r="F182" s="115"/>
      <c r="G182" s="115"/>
      <c r="H182" s="115"/>
      <c r="I182" s="115"/>
      <c r="J182" s="115"/>
      <c r="K182" s="113"/>
      <c r="L182" s="113"/>
      <c r="M182" s="113"/>
      <c r="N182" s="113"/>
      <c r="O182" s="115"/>
      <c r="P182" s="115"/>
      <c r="Q182" s="115"/>
      <c r="R182" s="930"/>
      <c r="S182" s="930"/>
      <c r="T182" s="107"/>
      <c r="U182" s="107"/>
      <c r="V182" s="107"/>
      <c r="W182" s="115"/>
      <c r="X182" s="115"/>
      <c r="Y182" s="115"/>
      <c r="Z182" s="115"/>
      <c r="AA182" s="115"/>
      <c r="AB182" s="115"/>
      <c r="AC182" s="115"/>
      <c r="AD182" s="115"/>
      <c r="AE182" s="115"/>
      <c r="AF182" s="115"/>
      <c r="AG182" s="115"/>
      <c r="AH182" s="113"/>
      <c r="AI182" s="115"/>
      <c r="AJ182" s="115"/>
      <c r="AK182" s="107"/>
    </row>
    <row r="183" spans="1:37" s="76" customFormat="1" ht="12">
      <c r="A183" s="107"/>
      <c r="B183" s="115"/>
      <c r="C183" s="115"/>
      <c r="D183" s="115"/>
      <c r="E183" s="115"/>
      <c r="F183" s="115"/>
      <c r="G183" s="115"/>
      <c r="H183" s="115"/>
      <c r="I183" s="115"/>
      <c r="J183" s="115"/>
      <c r="K183" s="113"/>
      <c r="L183" s="113"/>
      <c r="M183" s="113"/>
      <c r="N183" s="113"/>
      <c r="O183" s="115"/>
      <c r="P183" s="115"/>
      <c r="Q183" s="115"/>
      <c r="R183" s="930"/>
      <c r="S183" s="930"/>
      <c r="T183" s="107"/>
      <c r="U183" s="107"/>
      <c r="V183" s="107"/>
      <c r="W183" s="115"/>
      <c r="X183" s="115"/>
      <c r="Y183" s="115"/>
      <c r="Z183" s="115"/>
      <c r="AA183" s="115"/>
      <c r="AB183" s="115"/>
      <c r="AC183" s="115"/>
      <c r="AD183" s="115"/>
      <c r="AE183" s="115"/>
      <c r="AF183" s="115"/>
      <c r="AG183" s="115"/>
      <c r="AH183" s="113"/>
      <c r="AI183" s="115"/>
      <c r="AJ183" s="115"/>
      <c r="AK183" s="107"/>
    </row>
    <row r="184" spans="1:37" s="76" customFormat="1" ht="12">
      <c r="A184" s="107"/>
      <c r="B184" s="115"/>
      <c r="C184" s="115"/>
      <c r="D184" s="115"/>
      <c r="E184" s="115"/>
      <c r="F184" s="115"/>
      <c r="G184" s="115"/>
      <c r="H184" s="115"/>
      <c r="I184" s="115"/>
      <c r="J184" s="115"/>
      <c r="K184" s="113"/>
      <c r="L184" s="113"/>
      <c r="M184" s="113"/>
      <c r="N184" s="113"/>
      <c r="O184" s="115"/>
      <c r="P184" s="115"/>
      <c r="Q184" s="115"/>
      <c r="R184" s="930"/>
      <c r="S184" s="930"/>
      <c r="T184" s="107"/>
      <c r="U184" s="107"/>
      <c r="V184" s="107"/>
      <c r="W184" s="115"/>
      <c r="X184" s="115"/>
      <c r="Y184" s="115"/>
      <c r="Z184" s="115"/>
      <c r="AA184" s="115"/>
      <c r="AB184" s="115"/>
      <c r="AC184" s="115"/>
      <c r="AD184" s="115"/>
      <c r="AE184" s="115"/>
      <c r="AF184" s="115"/>
      <c r="AG184" s="115"/>
      <c r="AH184" s="113"/>
      <c r="AI184" s="115"/>
      <c r="AJ184" s="115"/>
      <c r="AK184" s="107"/>
    </row>
    <row r="185" spans="1:37" s="76" customFormat="1" ht="12">
      <c r="A185" s="107"/>
      <c r="B185" s="115"/>
      <c r="C185" s="115"/>
      <c r="D185" s="115"/>
      <c r="E185" s="115"/>
      <c r="F185" s="115"/>
      <c r="G185" s="115"/>
      <c r="H185" s="115"/>
      <c r="I185" s="115"/>
      <c r="J185" s="115"/>
      <c r="K185" s="113"/>
      <c r="L185" s="113"/>
      <c r="M185" s="113"/>
      <c r="N185" s="113"/>
      <c r="O185" s="115"/>
      <c r="P185" s="115"/>
      <c r="Q185" s="115"/>
      <c r="R185" s="930"/>
      <c r="S185" s="930"/>
      <c r="T185" s="107"/>
      <c r="U185" s="107"/>
      <c r="V185" s="107"/>
      <c r="W185" s="115"/>
      <c r="X185" s="115"/>
      <c r="Y185" s="115"/>
      <c r="Z185" s="115"/>
      <c r="AA185" s="115"/>
      <c r="AB185" s="115"/>
      <c r="AC185" s="115"/>
      <c r="AD185" s="115"/>
      <c r="AE185" s="115"/>
      <c r="AF185" s="115"/>
      <c r="AG185" s="115"/>
      <c r="AH185" s="113"/>
      <c r="AI185" s="115"/>
      <c r="AJ185" s="115"/>
      <c r="AK185" s="107"/>
    </row>
    <row r="186" spans="1:37" s="76" customFormat="1" ht="12">
      <c r="A186" s="107"/>
      <c r="B186" s="115"/>
      <c r="C186" s="115"/>
      <c r="D186" s="115"/>
      <c r="E186" s="115"/>
      <c r="F186" s="115"/>
      <c r="G186" s="115"/>
      <c r="H186" s="115"/>
      <c r="I186" s="115"/>
      <c r="J186" s="115"/>
      <c r="K186" s="113"/>
      <c r="L186" s="113"/>
      <c r="M186" s="113"/>
      <c r="N186" s="113"/>
      <c r="O186" s="115"/>
      <c r="P186" s="115"/>
      <c r="Q186" s="115"/>
      <c r="R186" s="930"/>
      <c r="S186" s="930"/>
      <c r="T186" s="107"/>
      <c r="U186" s="107"/>
      <c r="V186" s="107"/>
      <c r="W186" s="115"/>
      <c r="X186" s="115"/>
      <c r="Y186" s="115"/>
      <c r="Z186" s="115"/>
      <c r="AA186" s="115"/>
      <c r="AB186" s="115"/>
      <c r="AC186" s="115"/>
      <c r="AD186" s="115"/>
      <c r="AE186" s="115"/>
      <c r="AF186" s="115"/>
      <c r="AG186" s="115"/>
      <c r="AH186" s="113"/>
      <c r="AI186" s="115"/>
      <c r="AJ186" s="115"/>
      <c r="AK186" s="107"/>
    </row>
    <row r="187" spans="1:37" s="76" customFormat="1" ht="12">
      <c r="A187" s="107"/>
      <c r="B187" s="115"/>
      <c r="C187" s="115"/>
      <c r="D187" s="115"/>
      <c r="E187" s="115"/>
      <c r="F187" s="115"/>
      <c r="G187" s="115"/>
      <c r="H187" s="115"/>
      <c r="I187" s="115"/>
      <c r="J187" s="115"/>
      <c r="K187" s="113"/>
      <c r="L187" s="113"/>
      <c r="M187" s="113"/>
      <c r="N187" s="113"/>
      <c r="O187" s="115"/>
      <c r="P187" s="115"/>
      <c r="Q187" s="115"/>
      <c r="R187" s="930"/>
      <c r="S187" s="930"/>
      <c r="T187" s="107"/>
      <c r="U187" s="107"/>
      <c r="V187" s="107"/>
      <c r="W187" s="115"/>
      <c r="X187" s="115"/>
      <c r="Y187" s="115"/>
      <c r="Z187" s="115"/>
      <c r="AA187" s="115"/>
      <c r="AB187" s="115"/>
      <c r="AC187" s="115"/>
      <c r="AD187" s="115"/>
      <c r="AE187" s="115"/>
      <c r="AF187" s="115"/>
      <c r="AG187" s="115"/>
      <c r="AH187" s="113"/>
      <c r="AI187" s="115"/>
      <c r="AJ187" s="115"/>
      <c r="AK187" s="107"/>
    </row>
    <row r="188" spans="1:37" s="76" customFormat="1" ht="12">
      <c r="A188" s="107"/>
      <c r="B188" s="115"/>
      <c r="C188" s="115"/>
      <c r="D188" s="115"/>
      <c r="E188" s="115"/>
      <c r="F188" s="115"/>
      <c r="G188" s="115"/>
      <c r="H188" s="115"/>
      <c r="I188" s="115"/>
      <c r="J188" s="115"/>
      <c r="K188" s="113"/>
      <c r="L188" s="113"/>
      <c r="M188" s="113"/>
      <c r="N188" s="113"/>
      <c r="O188" s="115"/>
      <c r="P188" s="115"/>
      <c r="Q188" s="115"/>
      <c r="R188" s="930"/>
      <c r="S188" s="930"/>
      <c r="T188" s="107"/>
      <c r="U188" s="107"/>
      <c r="V188" s="107"/>
      <c r="W188" s="115"/>
      <c r="X188" s="115"/>
      <c r="Y188" s="115"/>
      <c r="Z188" s="115"/>
      <c r="AA188" s="115"/>
      <c r="AB188" s="115"/>
      <c r="AC188" s="115"/>
      <c r="AD188" s="115"/>
      <c r="AE188" s="115"/>
      <c r="AF188" s="115"/>
      <c r="AG188" s="115"/>
      <c r="AH188" s="113"/>
      <c r="AI188" s="115"/>
      <c r="AJ188" s="115"/>
      <c r="AK188" s="107"/>
    </row>
    <row r="189" spans="1:37" s="76" customFormat="1" ht="12">
      <c r="A189" s="107"/>
      <c r="B189" s="115"/>
      <c r="C189" s="115"/>
      <c r="D189" s="115"/>
      <c r="E189" s="115"/>
      <c r="F189" s="115"/>
      <c r="G189" s="115"/>
      <c r="H189" s="115"/>
      <c r="I189" s="115"/>
      <c r="J189" s="115"/>
      <c r="K189" s="113"/>
      <c r="L189" s="113"/>
      <c r="M189" s="113"/>
      <c r="N189" s="113"/>
      <c r="O189" s="115"/>
      <c r="P189" s="115"/>
      <c r="Q189" s="115"/>
      <c r="R189" s="930"/>
      <c r="S189" s="930"/>
      <c r="T189" s="107"/>
      <c r="U189" s="107"/>
      <c r="V189" s="107"/>
      <c r="W189" s="115"/>
      <c r="X189" s="115"/>
      <c r="Y189" s="115"/>
      <c r="Z189" s="115"/>
      <c r="AA189" s="115"/>
      <c r="AB189" s="115"/>
      <c r="AC189" s="115"/>
      <c r="AD189" s="115"/>
      <c r="AE189" s="115"/>
      <c r="AF189" s="115"/>
      <c r="AG189" s="115"/>
      <c r="AH189" s="113"/>
      <c r="AI189" s="115"/>
      <c r="AJ189" s="115"/>
      <c r="AK189" s="107"/>
    </row>
    <row r="190" spans="1:37" s="76" customFormat="1" ht="12">
      <c r="A190" s="107"/>
      <c r="B190" s="115"/>
      <c r="C190" s="115"/>
      <c r="D190" s="115"/>
      <c r="E190" s="115"/>
      <c r="F190" s="115"/>
      <c r="G190" s="115"/>
      <c r="H190" s="115"/>
      <c r="I190" s="115"/>
      <c r="J190" s="115"/>
      <c r="K190" s="113"/>
      <c r="L190" s="113"/>
      <c r="M190" s="113"/>
      <c r="N190" s="113"/>
      <c r="O190" s="115"/>
      <c r="P190" s="115"/>
      <c r="Q190" s="115"/>
      <c r="R190" s="930"/>
      <c r="S190" s="930"/>
      <c r="T190" s="107"/>
      <c r="U190" s="107"/>
      <c r="V190" s="107"/>
      <c r="W190" s="115"/>
      <c r="X190" s="115"/>
      <c r="Y190" s="115"/>
      <c r="Z190" s="115"/>
      <c r="AA190" s="115"/>
      <c r="AB190" s="115"/>
      <c r="AC190" s="115"/>
      <c r="AD190" s="115"/>
      <c r="AE190" s="115"/>
      <c r="AF190" s="115"/>
      <c r="AG190" s="115"/>
      <c r="AH190" s="113"/>
      <c r="AI190" s="115"/>
      <c r="AJ190" s="115"/>
      <c r="AK190" s="107"/>
    </row>
    <row r="191" spans="1:37" s="76" customFormat="1" ht="12">
      <c r="A191" s="107"/>
      <c r="B191" s="115"/>
      <c r="C191" s="115"/>
      <c r="D191" s="115"/>
      <c r="E191" s="115"/>
      <c r="F191" s="115"/>
      <c r="G191" s="115"/>
      <c r="H191" s="115"/>
      <c r="I191" s="115"/>
      <c r="J191" s="115"/>
      <c r="K191" s="113"/>
      <c r="L191" s="113"/>
      <c r="M191" s="113"/>
      <c r="N191" s="113"/>
      <c r="O191" s="115"/>
      <c r="P191" s="115"/>
      <c r="Q191" s="115"/>
      <c r="R191" s="930"/>
      <c r="S191" s="930"/>
      <c r="T191" s="107"/>
      <c r="U191" s="107"/>
      <c r="V191" s="107"/>
      <c r="W191" s="115"/>
      <c r="X191" s="115"/>
      <c r="Y191" s="115"/>
      <c r="Z191" s="115"/>
      <c r="AA191" s="115"/>
      <c r="AB191" s="115"/>
      <c r="AC191" s="115"/>
      <c r="AD191" s="115"/>
      <c r="AE191" s="115"/>
      <c r="AF191" s="115"/>
      <c r="AG191" s="115"/>
      <c r="AH191" s="113"/>
      <c r="AI191" s="115"/>
      <c r="AJ191" s="115"/>
      <c r="AK191" s="107"/>
    </row>
    <row r="192" spans="1:37" s="76" customFormat="1" ht="12">
      <c r="A192" s="107"/>
      <c r="B192" s="115"/>
      <c r="C192" s="115"/>
      <c r="D192" s="115"/>
      <c r="E192" s="115"/>
      <c r="F192" s="115"/>
      <c r="G192" s="115"/>
      <c r="H192" s="115"/>
      <c r="I192" s="115"/>
      <c r="J192" s="115"/>
      <c r="K192" s="113"/>
      <c r="L192" s="113"/>
      <c r="M192" s="113"/>
      <c r="N192" s="113"/>
      <c r="O192" s="115"/>
      <c r="P192" s="115"/>
      <c r="Q192" s="115"/>
      <c r="R192" s="930"/>
      <c r="S192" s="930"/>
      <c r="T192" s="107"/>
      <c r="U192" s="107"/>
      <c r="V192" s="107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  <c r="AG192" s="115"/>
      <c r="AH192" s="113"/>
      <c r="AI192" s="115"/>
      <c r="AJ192" s="115"/>
      <c r="AK192" s="107"/>
    </row>
    <row r="193" spans="1:37" s="76" customFormat="1" ht="12">
      <c r="A193" s="107"/>
      <c r="B193" s="115"/>
      <c r="C193" s="115"/>
      <c r="D193" s="115"/>
      <c r="E193" s="115"/>
      <c r="F193" s="115"/>
      <c r="G193" s="115"/>
      <c r="H193" s="115"/>
      <c r="I193" s="115"/>
      <c r="J193" s="115"/>
      <c r="K193" s="113"/>
      <c r="L193" s="113"/>
      <c r="M193" s="113"/>
      <c r="N193" s="113"/>
      <c r="O193" s="115"/>
      <c r="P193" s="115"/>
      <c r="Q193" s="115"/>
      <c r="R193" s="930"/>
      <c r="S193" s="930"/>
      <c r="T193" s="107"/>
      <c r="U193" s="107"/>
      <c r="V193" s="107"/>
      <c r="W193" s="115"/>
      <c r="X193" s="115"/>
      <c r="Y193" s="115"/>
      <c r="Z193" s="115"/>
      <c r="AA193" s="115"/>
      <c r="AB193" s="115"/>
      <c r="AC193" s="115"/>
      <c r="AD193" s="115"/>
      <c r="AE193" s="115"/>
      <c r="AF193" s="115"/>
      <c r="AG193" s="115"/>
      <c r="AH193" s="113"/>
      <c r="AI193" s="115"/>
      <c r="AJ193" s="115"/>
      <c r="AK193" s="107"/>
    </row>
    <row r="194" spans="1:37" s="76" customFormat="1" ht="12">
      <c r="A194" s="107"/>
      <c r="B194" s="115"/>
      <c r="C194" s="115"/>
      <c r="D194" s="115"/>
      <c r="E194" s="115"/>
      <c r="F194" s="115"/>
      <c r="G194" s="115"/>
      <c r="H194" s="115"/>
      <c r="I194" s="115"/>
      <c r="J194" s="115"/>
      <c r="K194" s="113"/>
      <c r="L194" s="113"/>
      <c r="M194" s="113"/>
      <c r="N194" s="113"/>
      <c r="O194" s="115"/>
      <c r="P194" s="115"/>
      <c r="Q194" s="115"/>
      <c r="R194" s="930"/>
      <c r="S194" s="930"/>
      <c r="T194" s="107"/>
      <c r="U194" s="107"/>
      <c r="V194" s="107"/>
      <c r="W194" s="115"/>
      <c r="X194" s="115"/>
      <c r="Y194" s="115"/>
      <c r="Z194" s="115"/>
      <c r="AA194" s="115"/>
      <c r="AB194" s="115"/>
      <c r="AC194" s="115"/>
      <c r="AD194" s="115"/>
      <c r="AE194" s="115"/>
      <c r="AF194" s="115"/>
      <c r="AG194" s="115"/>
      <c r="AH194" s="113"/>
      <c r="AI194" s="115"/>
      <c r="AJ194" s="115"/>
      <c r="AK194" s="107"/>
    </row>
    <row r="195" spans="1:37" s="76" customFormat="1" ht="12">
      <c r="A195" s="107"/>
      <c r="B195" s="115"/>
      <c r="C195" s="115"/>
      <c r="D195" s="115"/>
      <c r="E195" s="115"/>
      <c r="F195" s="115"/>
      <c r="G195" s="115"/>
      <c r="H195" s="115"/>
      <c r="I195" s="115"/>
      <c r="J195" s="115"/>
      <c r="K195" s="113"/>
      <c r="L195" s="113"/>
      <c r="M195" s="113"/>
      <c r="N195" s="113"/>
      <c r="O195" s="115"/>
      <c r="P195" s="115"/>
      <c r="Q195" s="115"/>
      <c r="R195" s="930"/>
      <c r="S195" s="930"/>
      <c r="T195" s="107"/>
      <c r="U195" s="107"/>
      <c r="V195" s="107"/>
      <c r="W195" s="115"/>
      <c r="X195" s="115"/>
      <c r="Y195" s="115"/>
      <c r="Z195" s="115"/>
      <c r="AA195" s="115"/>
      <c r="AB195" s="115"/>
      <c r="AC195" s="115"/>
      <c r="AD195" s="115"/>
      <c r="AE195" s="115"/>
      <c r="AF195" s="115"/>
      <c r="AG195" s="115"/>
      <c r="AH195" s="113"/>
      <c r="AI195" s="115"/>
      <c r="AJ195" s="115"/>
      <c r="AK195" s="107"/>
    </row>
    <row r="196" spans="1:37" s="76" customFormat="1" ht="12">
      <c r="A196" s="107"/>
      <c r="B196" s="115"/>
      <c r="C196" s="115"/>
      <c r="D196" s="115"/>
      <c r="E196" s="115"/>
      <c r="F196" s="115"/>
      <c r="G196" s="115"/>
      <c r="H196" s="115"/>
      <c r="I196" s="115"/>
      <c r="J196" s="115"/>
      <c r="K196" s="113"/>
      <c r="L196" s="113"/>
      <c r="M196" s="113"/>
      <c r="N196" s="113"/>
      <c r="O196" s="115"/>
      <c r="P196" s="115"/>
      <c r="Q196" s="115"/>
      <c r="R196" s="930"/>
      <c r="S196" s="930"/>
      <c r="T196" s="107"/>
      <c r="U196" s="107"/>
      <c r="V196" s="107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3"/>
      <c r="AI196" s="115"/>
      <c r="AJ196" s="115"/>
      <c r="AK196" s="107"/>
    </row>
    <row r="197" spans="1:37" s="76" customFormat="1" ht="12">
      <c r="A197" s="107"/>
      <c r="B197" s="115"/>
      <c r="C197" s="115"/>
      <c r="D197" s="115"/>
      <c r="E197" s="115"/>
      <c r="F197" s="115"/>
      <c r="G197" s="115"/>
      <c r="H197" s="115"/>
      <c r="I197" s="115"/>
      <c r="J197" s="115"/>
      <c r="K197" s="113"/>
      <c r="L197" s="113"/>
      <c r="M197" s="113"/>
      <c r="N197" s="113"/>
      <c r="O197" s="115"/>
      <c r="P197" s="115"/>
      <c r="Q197" s="115"/>
      <c r="R197" s="930"/>
      <c r="S197" s="930"/>
      <c r="T197" s="107"/>
      <c r="U197" s="107"/>
      <c r="V197" s="107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3"/>
      <c r="AI197" s="115"/>
      <c r="AJ197" s="115"/>
      <c r="AK197" s="107"/>
    </row>
    <row r="198" spans="1:37" s="76" customFormat="1" ht="12">
      <c r="A198" s="107"/>
      <c r="B198" s="115"/>
      <c r="C198" s="115"/>
      <c r="D198" s="115"/>
      <c r="E198" s="115"/>
      <c r="F198" s="115"/>
      <c r="G198" s="115"/>
      <c r="H198" s="115"/>
      <c r="I198" s="115"/>
      <c r="J198" s="115"/>
      <c r="K198" s="113"/>
      <c r="L198" s="113"/>
      <c r="M198" s="113"/>
      <c r="N198" s="113"/>
      <c r="O198" s="115"/>
      <c r="P198" s="115"/>
      <c r="Q198" s="115"/>
      <c r="R198" s="930"/>
      <c r="S198" s="930"/>
      <c r="T198" s="107"/>
      <c r="U198" s="107"/>
      <c r="V198" s="107"/>
      <c r="W198" s="115"/>
      <c r="X198" s="115"/>
      <c r="Y198" s="115"/>
      <c r="Z198" s="115"/>
      <c r="AA198" s="115"/>
      <c r="AB198" s="115"/>
      <c r="AC198" s="115"/>
      <c r="AD198" s="115"/>
      <c r="AE198" s="115"/>
      <c r="AF198" s="115"/>
      <c r="AG198" s="115"/>
      <c r="AH198" s="113"/>
      <c r="AI198" s="115"/>
      <c r="AJ198" s="115"/>
      <c r="AK198" s="107"/>
    </row>
    <row r="199" spans="1:37" s="76" customFormat="1" ht="12">
      <c r="A199" s="107"/>
      <c r="B199" s="115"/>
      <c r="C199" s="115"/>
      <c r="D199" s="115"/>
      <c r="E199" s="115"/>
      <c r="F199" s="115"/>
      <c r="G199" s="115"/>
      <c r="H199" s="115"/>
      <c r="I199" s="115"/>
      <c r="J199" s="115"/>
      <c r="K199" s="113"/>
      <c r="L199" s="113"/>
      <c r="M199" s="113"/>
      <c r="N199" s="113"/>
      <c r="O199" s="115"/>
      <c r="P199" s="115"/>
      <c r="Q199" s="115"/>
      <c r="R199" s="930"/>
      <c r="S199" s="930"/>
      <c r="T199" s="107"/>
      <c r="U199" s="107"/>
      <c r="V199" s="107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3"/>
      <c r="AI199" s="115"/>
      <c r="AJ199" s="115"/>
      <c r="AK199" s="107"/>
    </row>
    <row r="200" spans="1:37" s="76" customFormat="1" ht="12">
      <c r="A200" s="107"/>
      <c r="B200" s="115"/>
      <c r="C200" s="115"/>
      <c r="D200" s="115"/>
      <c r="E200" s="115"/>
      <c r="F200" s="115"/>
      <c r="G200" s="115"/>
      <c r="H200" s="115"/>
      <c r="I200" s="115"/>
      <c r="J200" s="115"/>
      <c r="K200" s="113"/>
      <c r="L200" s="113"/>
      <c r="M200" s="113"/>
      <c r="N200" s="113"/>
      <c r="O200" s="115"/>
      <c r="P200" s="115"/>
      <c r="Q200" s="115"/>
      <c r="R200" s="930"/>
      <c r="S200" s="930"/>
      <c r="T200" s="107"/>
      <c r="U200" s="107"/>
      <c r="V200" s="107"/>
      <c r="W200" s="115"/>
      <c r="X200" s="115"/>
      <c r="Y200" s="115"/>
      <c r="Z200" s="115"/>
      <c r="AA200" s="115"/>
      <c r="AB200" s="115"/>
      <c r="AC200" s="115"/>
      <c r="AD200" s="115"/>
      <c r="AE200" s="115"/>
      <c r="AF200" s="115"/>
      <c r="AG200" s="115"/>
      <c r="AH200" s="113"/>
      <c r="AI200" s="115"/>
      <c r="AJ200" s="115"/>
      <c r="AK200" s="107"/>
    </row>
    <row r="201" spans="1:37" s="76" customFormat="1" ht="12">
      <c r="A201" s="107"/>
      <c r="B201" s="115"/>
      <c r="C201" s="115"/>
      <c r="D201" s="115"/>
      <c r="E201" s="115"/>
      <c r="F201" s="115"/>
      <c r="G201" s="115"/>
      <c r="H201" s="115"/>
      <c r="I201" s="115"/>
      <c r="J201" s="115"/>
      <c r="K201" s="113"/>
      <c r="L201" s="113"/>
      <c r="M201" s="113"/>
      <c r="N201" s="113"/>
      <c r="O201" s="115"/>
      <c r="P201" s="115"/>
      <c r="Q201" s="115"/>
      <c r="R201" s="930"/>
      <c r="S201" s="930"/>
      <c r="T201" s="107"/>
      <c r="U201" s="107"/>
      <c r="V201" s="107"/>
      <c r="W201" s="115"/>
      <c r="X201" s="115"/>
      <c r="Y201" s="115"/>
      <c r="Z201" s="115"/>
      <c r="AA201" s="115"/>
      <c r="AB201" s="115"/>
      <c r="AC201" s="115"/>
      <c r="AD201" s="115"/>
      <c r="AE201" s="115"/>
      <c r="AF201" s="115"/>
      <c r="AG201" s="115"/>
      <c r="AH201" s="113"/>
      <c r="AI201" s="115"/>
      <c r="AJ201" s="115"/>
      <c r="AK201" s="107"/>
    </row>
    <row r="202" spans="1:37" s="76" customFormat="1" ht="12">
      <c r="A202" s="107"/>
      <c r="B202" s="115"/>
      <c r="C202" s="115"/>
      <c r="D202" s="115"/>
      <c r="E202" s="115"/>
      <c r="F202" s="115"/>
      <c r="G202" s="115"/>
      <c r="H202" s="115"/>
      <c r="I202" s="115"/>
      <c r="J202" s="115"/>
      <c r="K202" s="113"/>
      <c r="L202" s="113"/>
      <c r="M202" s="113"/>
      <c r="N202" s="113"/>
      <c r="O202" s="115"/>
      <c r="P202" s="115"/>
      <c r="Q202" s="115"/>
      <c r="R202" s="930"/>
      <c r="S202" s="930"/>
      <c r="T202" s="107"/>
      <c r="U202" s="107"/>
      <c r="V202" s="107"/>
      <c r="W202" s="115"/>
      <c r="X202" s="115"/>
      <c r="Y202" s="115"/>
      <c r="Z202" s="115"/>
      <c r="AA202" s="115"/>
      <c r="AB202" s="115"/>
      <c r="AC202" s="115"/>
      <c r="AD202" s="115"/>
      <c r="AE202" s="115"/>
      <c r="AF202" s="115"/>
      <c r="AG202" s="115"/>
      <c r="AH202" s="113"/>
      <c r="AI202" s="115"/>
      <c r="AJ202" s="115"/>
      <c r="AK202" s="107"/>
    </row>
    <row r="203" spans="1:37" s="76" customFormat="1" ht="12">
      <c r="A203" s="107"/>
      <c r="B203" s="115"/>
      <c r="C203" s="115"/>
      <c r="D203" s="115"/>
      <c r="E203" s="115"/>
      <c r="F203" s="115"/>
      <c r="G203" s="115"/>
      <c r="H203" s="115"/>
      <c r="I203" s="115"/>
      <c r="J203" s="115"/>
      <c r="K203" s="113"/>
      <c r="L203" s="113"/>
      <c r="M203" s="113"/>
      <c r="N203" s="113"/>
      <c r="O203" s="115"/>
      <c r="P203" s="115"/>
      <c r="Q203" s="115"/>
      <c r="R203" s="930"/>
      <c r="S203" s="930"/>
      <c r="T203" s="107"/>
      <c r="U203" s="107"/>
      <c r="V203" s="107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3"/>
      <c r="AI203" s="115"/>
      <c r="AJ203" s="115"/>
      <c r="AK203" s="107"/>
    </row>
    <row r="204" spans="1:37" s="76" customFormat="1" ht="12">
      <c r="A204" s="107"/>
      <c r="B204" s="115"/>
      <c r="C204" s="115"/>
      <c r="D204" s="115"/>
      <c r="E204" s="115"/>
      <c r="F204" s="115"/>
      <c r="G204" s="115"/>
      <c r="H204" s="115"/>
      <c r="I204" s="115"/>
      <c r="J204" s="115"/>
      <c r="K204" s="113"/>
      <c r="L204" s="113"/>
      <c r="M204" s="113"/>
      <c r="N204" s="113"/>
      <c r="O204" s="115"/>
      <c r="P204" s="115"/>
      <c r="Q204" s="115"/>
      <c r="R204" s="930"/>
      <c r="S204" s="930"/>
      <c r="T204" s="107"/>
      <c r="U204" s="107"/>
      <c r="V204" s="107"/>
      <c r="W204" s="115"/>
      <c r="X204" s="115"/>
      <c r="Y204" s="115"/>
      <c r="Z204" s="115"/>
      <c r="AA204" s="115"/>
      <c r="AB204" s="115"/>
      <c r="AC204" s="115"/>
      <c r="AD204" s="115"/>
      <c r="AE204" s="115"/>
      <c r="AF204" s="115"/>
      <c r="AG204" s="115"/>
      <c r="AH204" s="113"/>
      <c r="AI204" s="115"/>
      <c r="AJ204" s="115"/>
      <c r="AK204" s="107"/>
    </row>
    <row r="205" spans="1:37" s="76" customFormat="1" ht="12">
      <c r="A205" s="107"/>
      <c r="B205" s="115"/>
      <c r="C205" s="115"/>
      <c r="D205" s="115"/>
      <c r="E205" s="115"/>
      <c r="F205" s="115"/>
      <c r="G205" s="115"/>
      <c r="H205" s="115"/>
      <c r="I205" s="115"/>
      <c r="J205" s="115"/>
      <c r="K205" s="113"/>
      <c r="L205" s="113"/>
      <c r="M205" s="113"/>
      <c r="N205" s="113"/>
      <c r="O205" s="115"/>
      <c r="P205" s="115"/>
      <c r="Q205" s="115"/>
      <c r="R205" s="930"/>
      <c r="S205" s="930"/>
      <c r="T205" s="107"/>
      <c r="U205" s="107"/>
      <c r="V205" s="107"/>
      <c r="W205" s="115"/>
      <c r="X205" s="115"/>
      <c r="Y205" s="115"/>
      <c r="Z205" s="115"/>
      <c r="AA205" s="115"/>
      <c r="AB205" s="115"/>
      <c r="AC205" s="115"/>
      <c r="AD205" s="115"/>
      <c r="AE205" s="115"/>
      <c r="AF205" s="115"/>
      <c r="AG205" s="115"/>
      <c r="AH205" s="113"/>
      <c r="AI205" s="115"/>
      <c r="AJ205" s="115"/>
      <c r="AK205" s="107"/>
    </row>
    <row r="206" spans="1:37" s="76" customFormat="1" ht="12">
      <c r="A206" s="107"/>
      <c r="B206" s="115"/>
      <c r="C206" s="115"/>
      <c r="D206" s="115"/>
      <c r="E206" s="115"/>
      <c r="F206" s="115"/>
      <c r="G206" s="115"/>
      <c r="H206" s="115"/>
      <c r="I206" s="115"/>
      <c r="J206" s="115"/>
      <c r="K206" s="113"/>
      <c r="L206" s="113"/>
      <c r="M206" s="113"/>
      <c r="N206" s="113"/>
      <c r="O206" s="115"/>
      <c r="P206" s="115"/>
      <c r="Q206" s="115"/>
      <c r="R206" s="930"/>
      <c r="S206" s="930"/>
      <c r="T206" s="107"/>
      <c r="U206" s="107"/>
      <c r="V206" s="107"/>
      <c r="W206" s="115"/>
      <c r="X206" s="115"/>
      <c r="Y206" s="115"/>
      <c r="Z206" s="115"/>
      <c r="AA206" s="115"/>
      <c r="AB206" s="115"/>
      <c r="AC206" s="115"/>
      <c r="AD206" s="115"/>
      <c r="AE206" s="115"/>
      <c r="AF206" s="115"/>
      <c r="AG206" s="115"/>
      <c r="AH206" s="113"/>
      <c r="AI206" s="115"/>
      <c r="AJ206" s="115"/>
      <c r="AK206" s="107"/>
    </row>
    <row r="207" spans="1:37" s="76" customFormat="1" ht="12">
      <c r="A207" s="107"/>
      <c r="B207" s="115"/>
      <c r="C207" s="115"/>
      <c r="D207" s="115"/>
      <c r="E207" s="115"/>
      <c r="F207" s="115"/>
      <c r="G207" s="115"/>
      <c r="H207" s="115"/>
      <c r="I207" s="115"/>
      <c r="J207" s="115"/>
      <c r="K207" s="113"/>
      <c r="L207" s="113"/>
      <c r="M207" s="113"/>
      <c r="N207" s="113"/>
      <c r="O207" s="115"/>
      <c r="P207" s="115"/>
      <c r="Q207" s="115"/>
      <c r="R207" s="930"/>
      <c r="S207" s="930"/>
      <c r="T207" s="107"/>
      <c r="U207" s="107"/>
      <c r="V207" s="107"/>
      <c r="W207" s="115"/>
      <c r="X207" s="115"/>
      <c r="Y207" s="115"/>
      <c r="Z207" s="115"/>
      <c r="AA207" s="115"/>
      <c r="AB207" s="115"/>
      <c r="AC207" s="115"/>
      <c r="AD207" s="115"/>
      <c r="AE207" s="115"/>
      <c r="AF207" s="115"/>
      <c r="AG207" s="115"/>
      <c r="AH207" s="113"/>
      <c r="AI207" s="115"/>
      <c r="AJ207" s="115"/>
      <c r="AK207" s="107"/>
    </row>
    <row r="208" spans="1:37" s="76" customFormat="1" ht="12">
      <c r="A208" s="107"/>
      <c r="B208" s="115"/>
      <c r="C208" s="115"/>
      <c r="D208" s="115"/>
      <c r="E208" s="115"/>
      <c r="F208" s="115"/>
      <c r="G208" s="115"/>
      <c r="H208" s="115"/>
      <c r="I208" s="115"/>
      <c r="J208" s="115"/>
      <c r="K208" s="113"/>
      <c r="L208" s="113"/>
      <c r="M208" s="113"/>
      <c r="N208" s="113"/>
      <c r="O208" s="115"/>
      <c r="P208" s="115"/>
      <c r="Q208" s="115"/>
      <c r="R208" s="930"/>
      <c r="S208" s="930"/>
      <c r="T208" s="107"/>
      <c r="U208" s="107"/>
      <c r="V208" s="107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  <c r="AG208" s="115"/>
      <c r="AH208" s="113"/>
      <c r="AI208" s="115"/>
      <c r="AJ208" s="115"/>
      <c r="AK208" s="107"/>
    </row>
    <row r="209" spans="1:37" s="76" customFormat="1" ht="12">
      <c r="A209" s="107"/>
      <c r="B209" s="115"/>
      <c r="C209" s="115"/>
      <c r="D209" s="115"/>
      <c r="E209" s="115"/>
      <c r="F209" s="115"/>
      <c r="G209" s="115"/>
      <c r="H209" s="115"/>
      <c r="I209" s="115"/>
      <c r="J209" s="115"/>
      <c r="K209" s="113"/>
      <c r="L209" s="113"/>
      <c r="M209" s="113"/>
      <c r="N209" s="113"/>
      <c r="O209" s="115"/>
      <c r="P209" s="115"/>
      <c r="Q209" s="115"/>
      <c r="R209" s="930"/>
      <c r="S209" s="930"/>
      <c r="T209" s="107"/>
      <c r="U209" s="107"/>
      <c r="V209" s="107"/>
      <c r="W209" s="115"/>
      <c r="X209" s="115"/>
      <c r="Y209" s="115"/>
      <c r="Z209" s="115"/>
      <c r="AA209" s="115"/>
      <c r="AB209" s="115"/>
      <c r="AC209" s="115"/>
      <c r="AD209" s="115"/>
      <c r="AE209" s="115"/>
      <c r="AF209" s="115"/>
      <c r="AG209" s="115"/>
      <c r="AH209" s="113"/>
      <c r="AI209" s="115"/>
      <c r="AJ209" s="115"/>
      <c r="AK209" s="107"/>
    </row>
    <row r="210" spans="1:37" s="76" customFormat="1" ht="12">
      <c r="A210" s="107"/>
      <c r="B210" s="115"/>
      <c r="C210" s="115"/>
      <c r="D210" s="115"/>
      <c r="E210" s="115"/>
      <c r="F210" s="115"/>
      <c r="G210" s="115"/>
      <c r="H210" s="115"/>
      <c r="I210" s="115"/>
      <c r="J210" s="115"/>
      <c r="K210" s="113"/>
      <c r="L210" s="113"/>
      <c r="M210" s="113"/>
      <c r="N210" s="113"/>
      <c r="O210" s="115"/>
      <c r="P210" s="115"/>
      <c r="Q210" s="115"/>
      <c r="R210" s="930"/>
      <c r="S210" s="930"/>
      <c r="T210" s="107"/>
      <c r="U210" s="107"/>
      <c r="V210" s="107"/>
      <c r="W210" s="115"/>
      <c r="X210" s="115"/>
      <c r="Y210" s="115"/>
      <c r="Z210" s="115"/>
      <c r="AA210" s="115"/>
      <c r="AB210" s="115"/>
      <c r="AC210" s="115"/>
      <c r="AD210" s="115"/>
      <c r="AE210" s="115"/>
      <c r="AF210" s="115"/>
      <c r="AG210" s="115"/>
      <c r="AH210" s="113"/>
      <c r="AI210" s="115"/>
      <c r="AJ210" s="115"/>
      <c r="AK210" s="107"/>
    </row>
    <row r="211" spans="1:37" s="76" customFormat="1" ht="12">
      <c r="A211" s="107"/>
      <c r="B211" s="115"/>
      <c r="C211" s="115"/>
      <c r="D211" s="115"/>
      <c r="E211" s="115"/>
      <c r="F211" s="115"/>
      <c r="G211" s="115"/>
      <c r="H211" s="115"/>
      <c r="I211" s="115"/>
      <c r="J211" s="115"/>
      <c r="K211" s="113"/>
      <c r="L211" s="113"/>
      <c r="M211" s="113"/>
      <c r="N211" s="113"/>
      <c r="O211" s="115"/>
      <c r="P211" s="115"/>
      <c r="Q211" s="115"/>
      <c r="R211" s="930"/>
      <c r="S211" s="930"/>
      <c r="T211" s="107"/>
      <c r="U211" s="107"/>
      <c r="V211" s="107"/>
      <c r="W211" s="115"/>
      <c r="X211" s="115"/>
      <c r="Y211" s="115"/>
      <c r="Z211" s="115"/>
      <c r="AA211" s="115"/>
      <c r="AB211" s="115"/>
      <c r="AC211" s="115"/>
      <c r="AD211" s="115"/>
      <c r="AE211" s="115"/>
      <c r="AF211" s="115"/>
      <c r="AG211" s="115"/>
      <c r="AH211" s="113"/>
      <c r="AI211" s="115"/>
      <c r="AJ211" s="115"/>
      <c r="AK211" s="107"/>
    </row>
    <row r="212" spans="1:37" s="76" customFormat="1" ht="12">
      <c r="A212" s="107"/>
      <c r="B212" s="115"/>
      <c r="C212" s="115"/>
      <c r="D212" s="115"/>
      <c r="E212" s="115"/>
      <c r="F212" s="115"/>
      <c r="G212" s="115"/>
      <c r="H212" s="115"/>
      <c r="I212" s="115"/>
      <c r="J212" s="115"/>
      <c r="K212" s="113"/>
      <c r="L212" s="113"/>
      <c r="M212" s="113"/>
      <c r="N212" s="113"/>
      <c r="O212" s="115"/>
      <c r="P212" s="115"/>
      <c r="Q212" s="115"/>
      <c r="R212" s="930"/>
      <c r="S212" s="930"/>
      <c r="T212" s="107"/>
      <c r="U212" s="107"/>
      <c r="V212" s="107"/>
      <c r="W212" s="115"/>
      <c r="X212" s="115"/>
      <c r="Y212" s="115"/>
      <c r="Z212" s="115"/>
      <c r="AA212" s="115"/>
      <c r="AB212" s="115"/>
      <c r="AC212" s="115"/>
      <c r="AD212" s="115"/>
      <c r="AE212" s="115"/>
      <c r="AF212" s="115"/>
      <c r="AG212" s="115"/>
      <c r="AH212" s="113"/>
      <c r="AI212" s="115"/>
      <c r="AJ212" s="115"/>
      <c r="AK212" s="107"/>
    </row>
    <row r="213" spans="1:37" s="76" customFormat="1" ht="12">
      <c r="A213" s="107"/>
      <c r="B213" s="115"/>
      <c r="C213" s="115"/>
      <c r="D213" s="115"/>
      <c r="E213" s="115"/>
      <c r="F213" s="115"/>
      <c r="G213" s="115"/>
      <c r="H213" s="115"/>
      <c r="I213" s="115"/>
      <c r="J213" s="115"/>
      <c r="K213" s="113"/>
      <c r="L213" s="113"/>
      <c r="M213" s="113"/>
      <c r="N213" s="113"/>
      <c r="O213" s="115"/>
      <c r="P213" s="115"/>
      <c r="Q213" s="115"/>
      <c r="R213" s="930"/>
      <c r="S213" s="930"/>
      <c r="T213" s="107"/>
      <c r="U213" s="107"/>
      <c r="V213" s="107"/>
      <c r="W213" s="115"/>
      <c r="X213" s="115"/>
      <c r="Y213" s="115"/>
      <c r="Z213" s="115"/>
      <c r="AA213" s="115"/>
      <c r="AB213" s="115"/>
      <c r="AC213" s="115"/>
      <c r="AD213" s="115"/>
      <c r="AE213" s="115"/>
      <c r="AF213" s="115"/>
      <c r="AG213" s="115"/>
      <c r="AH213" s="113"/>
      <c r="AI213" s="115"/>
      <c r="AJ213" s="115"/>
      <c r="AK213" s="107"/>
    </row>
    <row r="214" spans="1:37" s="76" customFormat="1" ht="12">
      <c r="A214" s="107"/>
      <c r="B214" s="115"/>
      <c r="C214" s="115"/>
      <c r="D214" s="115"/>
      <c r="E214" s="115"/>
      <c r="F214" s="115"/>
      <c r="G214" s="115"/>
      <c r="H214" s="115"/>
      <c r="I214" s="115"/>
      <c r="J214" s="115"/>
      <c r="K214" s="113"/>
      <c r="L214" s="113"/>
      <c r="M214" s="113"/>
      <c r="N214" s="113"/>
      <c r="O214" s="115"/>
      <c r="P214" s="115"/>
      <c r="Q214" s="115"/>
      <c r="R214" s="930"/>
      <c r="S214" s="930"/>
      <c r="T214" s="107"/>
      <c r="U214" s="107"/>
      <c r="V214" s="107"/>
      <c r="W214" s="115"/>
      <c r="X214" s="115"/>
      <c r="Y214" s="115"/>
      <c r="Z214" s="115"/>
      <c r="AA214" s="115"/>
      <c r="AB214" s="115"/>
      <c r="AC214" s="115"/>
      <c r="AD214" s="115"/>
      <c r="AE214" s="115"/>
      <c r="AF214" s="115"/>
      <c r="AG214" s="115"/>
      <c r="AH214" s="113"/>
      <c r="AI214" s="115"/>
      <c r="AJ214" s="115"/>
      <c r="AK214" s="107"/>
    </row>
    <row r="215" spans="1:37" s="76" customFormat="1" ht="12">
      <c r="A215" s="107"/>
      <c r="B215" s="115"/>
      <c r="C215" s="115"/>
      <c r="D215" s="115"/>
      <c r="E215" s="115"/>
      <c r="F215" s="115"/>
      <c r="G215" s="115"/>
      <c r="H215" s="115"/>
      <c r="I215" s="115"/>
      <c r="J215" s="115"/>
      <c r="K215" s="113"/>
      <c r="L215" s="113"/>
      <c r="M215" s="113"/>
      <c r="N215" s="113"/>
      <c r="O215" s="115"/>
      <c r="P215" s="115"/>
      <c r="Q215" s="115"/>
      <c r="R215" s="930"/>
      <c r="S215" s="930"/>
      <c r="T215" s="107"/>
      <c r="U215" s="107"/>
      <c r="V215" s="107"/>
      <c r="W215" s="115"/>
      <c r="X215" s="115"/>
      <c r="Y215" s="115"/>
      <c r="Z215" s="115"/>
      <c r="AA215" s="115"/>
      <c r="AB215" s="115"/>
      <c r="AC215" s="115"/>
      <c r="AD215" s="115"/>
      <c r="AE215" s="115"/>
      <c r="AF215" s="115"/>
      <c r="AG215" s="115"/>
      <c r="AH215" s="113"/>
      <c r="AI215" s="115"/>
      <c r="AJ215" s="115"/>
      <c r="AK215" s="107"/>
    </row>
    <row r="216" spans="1:37" s="76" customFormat="1" ht="12">
      <c r="A216" s="107"/>
      <c r="B216" s="115"/>
      <c r="C216" s="115"/>
      <c r="D216" s="115"/>
      <c r="E216" s="115"/>
      <c r="F216" s="115"/>
      <c r="G216" s="115"/>
      <c r="H216" s="115"/>
      <c r="I216" s="115"/>
      <c r="J216" s="115"/>
      <c r="K216" s="113"/>
      <c r="L216" s="113"/>
      <c r="M216" s="113"/>
      <c r="N216" s="113"/>
      <c r="O216" s="115"/>
      <c r="P216" s="115"/>
      <c r="Q216" s="115"/>
      <c r="R216" s="930"/>
      <c r="S216" s="930"/>
      <c r="T216" s="107"/>
      <c r="U216" s="107"/>
      <c r="V216" s="107"/>
      <c r="W216" s="115"/>
      <c r="X216" s="115"/>
      <c r="Y216" s="115"/>
      <c r="Z216" s="115"/>
      <c r="AA216" s="115"/>
      <c r="AB216" s="115"/>
      <c r="AC216" s="115"/>
      <c r="AD216" s="115"/>
      <c r="AE216" s="115"/>
      <c r="AF216" s="115"/>
      <c r="AG216" s="115"/>
      <c r="AH216" s="113"/>
      <c r="AI216" s="115"/>
      <c r="AJ216" s="115"/>
      <c r="AK216" s="107"/>
    </row>
    <row r="217" spans="1:37" s="76" customFormat="1" ht="12">
      <c r="A217" s="107"/>
      <c r="B217" s="115"/>
      <c r="C217" s="115"/>
      <c r="D217" s="115"/>
      <c r="E217" s="115"/>
      <c r="F217" s="115"/>
      <c r="G217" s="115"/>
      <c r="H217" s="115"/>
      <c r="I217" s="115"/>
      <c r="J217" s="115"/>
      <c r="K217" s="113"/>
      <c r="L217" s="113"/>
      <c r="M217" s="113"/>
      <c r="N217" s="113"/>
      <c r="O217" s="115"/>
      <c r="P217" s="115"/>
      <c r="Q217" s="115"/>
      <c r="R217" s="930"/>
      <c r="S217" s="930"/>
      <c r="T217" s="107"/>
      <c r="U217" s="107"/>
      <c r="V217" s="107"/>
      <c r="W217" s="115"/>
      <c r="X217" s="115"/>
      <c r="Y217" s="115"/>
      <c r="Z217" s="115"/>
      <c r="AA217" s="115"/>
      <c r="AB217" s="115"/>
      <c r="AC217" s="115"/>
      <c r="AD217" s="115"/>
      <c r="AE217" s="115"/>
      <c r="AF217" s="115"/>
      <c r="AG217" s="115"/>
      <c r="AH217" s="113"/>
      <c r="AI217" s="115"/>
      <c r="AJ217" s="115"/>
      <c r="AK217" s="107"/>
    </row>
    <row r="218" spans="1:37" s="76" customFormat="1" ht="12">
      <c r="A218" s="107"/>
      <c r="B218" s="115"/>
      <c r="C218" s="115"/>
      <c r="D218" s="115"/>
      <c r="E218" s="115"/>
      <c r="F218" s="115"/>
      <c r="G218" s="115"/>
      <c r="H218" s="115"/>
      <c r="I218" s="115"/>
      <c r="J218" s="115"/>
      <c r="K218" s="113"/>
      <c r="L218" s="113"/>
      <c r="M218" s="113"/>
      <c r="N218" s="113"/>
      <c r="O218" s="115"/>
      <c r="P218" s="115"/>
      <c r="Q218" s="115"/>
      <c r="R218" s="930"/>
      <c r="S218" s="930"/>
      <c r="T218" s="107"/>
      <c r="U218" s="107"/>
      <c r="V218" s="107"/>
      <c r="W218" s="115"/>
      <c r="X218" s="115"/>
      <c r="Y218" s="115"/>
      <c r="Z218" s="115"/>
      <c r="AA218" s="115"/>
      <c r="AB218" s="115"/>
      <c r="AC218" s="115"/>
      <c r="AD218" s="115"/>
      <c r="AE218" s="115"/>
      <c r="AF218" s="115"/>
      <c r="AG218" s="115"/>
      <c r="AH218" s="113"/>
      <c r="AI218" s="115"/>
      <c r="AJ218" s="115"/>
      <c r="AK218" s="107"/>
    </row>
    <row r="219" spans="1:37" s="76" customFormat="1" ht="12">
      <c r="A219" s="107"/>
      <c r="B219" s="115"/>
      <c r="C219" s="115"/>
      <c r="D219" s="115"/>
      <c r="E219" s="115"/>
      <c r="F219" s="115"/>
      <c r="G219" s="115"/>
      <c r="H219" s="115"/>
      <c r="I219" s="115"/>
      <c r="J219" s="115"/>
      <c r="K219" s="113"/>
      <c r="L219" s="113"/>
      <c r="M219" s="113"/>
      <c r="N219" s="113"/>
      <c r="O219" s="115"/>
      <c r="P219" s="115"/>
      <c r="Q219" s="115"/>
      <c r="R219" s="930"/>
      <c r="S219" s="930"/>
      <c r="T219" s="107"/>
      <c r="U219" s="107"/>
      <c r="V219" s="107"/>
      <c r="W219" s="115"/>
      <c r="X219" s="115"/>
      <c r="Y219" s="115"/>
      <c r="Z219" s="115"/>
      <c r="AA219" s="115"/>
      <c r="AB219" s="115"/>
      <c r="AC219" s="115"/>
      <c r="AD219" s="115"/>
      <c r="AE219" s="115"/>
      <c r="AF219" s="115"/>
      <c r="AG219" s="115"/>
      <c r="AH219" s="113"/>
      <c r="AI219" s="115"/>
      <c r="AJ219" s="115"/>
      <c r="AK219" s="107"/>
    </row>
    <row r="220" spans="1:37" s="76" customFormat="1" ht="12">
      <c r="A220" s="107"/>
      <c r="B220" s="115"/>
      <c r="C220" s="115"/>
      <c r="D220" s="115"/>
      <c r="E220" s="115"/>
      <c r="F220" s="115"/>
      <c r="G220" s="115"/>
      <c r="H220" s="115"/>
      <c r="I220" s="115"/>
      <c r="J220" s="115"/>
      <c r="K220" s="113"/>
      <c r="L220" s="113"/>
      <c r="M220" s="113"/>
      <c r="N220" s="113"/>
      <c r="O220" s="115"/>
      <c r="P220" s="115"/>
      <c r="Q220" s="115"/>
      <c r="R220" s="930"/>
      <c r="S220" s="930"/>
      <c r="T220" s="107"/>
      <c r="U220" s="107"/>
      <c r="V220" s="107"/>
      <c r="W220" s="115"/>
      <c r="X220" s="115"/>
      <c r="Y220" s="115"/>
      <c r="Z220" s="115"/>
      <c r="AA220" s="115"/>
      <c r="AB220" s="115"/>
      <c r="AC220" s="115"/>
      <c r="AD220" s="115"/>
      <c r="AE220" s="115"/>
      <c r="AF220" s="115"/>
      <c r="AG220" s="115"/>
      <c r="AH220" s="113"/>
      <c r="AI220" s="115"/>
      <c r="AJ220" s="115"/>
      <c r="AK220" s="107"/>
    </row>
    <row r="221" spans="1:37" s="76" customFormat="1" ht="12">
      <c r="A221" s="107"/>
      <c r="B221" s="115"/>
      <c r="C221" s="115"/>
      <c r="D221" s="115"/>
      <c r="E221" s="115"/>
      <c r="F221" s="115"/>
      <c r="G221" s="115"/>
      <c r="H221" s="115"/>
      <c r="I221" s="115"/>
      <c r="J221" s="115"/>
      <c r="K221" s="113"/>
      <c r="L221" s="113"/>
      <c r="M221" s="113"/>
      <c r="N221" s="113"/>
      <c r="O221" s="115"/>
      <c r="P221" s="115"/>
      <c r="Q221" s="115"/>
      <c r="R221" s="930"/>
      <c r="S221" s="930"/>
      <c r="T221" s="107"/>
      <c r="U221" s="107"/>
      <c r="V221" s="107"/>
      <c r="W221" s="115"/>
      <c r="X221" s="115"/>
      <c r="Y221" s="115"/>
      <c r="Z221" s="115"/>
      <c r="AA221" s="115"/>
      <c r="AB221" s="115"/>
      <c r="AC221" s="115"/>
      <c r="AD221" s="115"/>
      <c r="AE221" s="115"/>
      <c r="AF221" s="115"/>
      <c r="AG221" s="115"/>
      <c r="AH221" s="113"/>
      <c r="AI221" s="115"/>
      <c r="AJ221" s="115"/>
      <c r="AK221" s="107"/>
    </row>
    <row r="222" spans="1:37" s="76" customFormat="1" ht="12">
      <c r="A222" s="107"/>
      <c r="B222" s="115"/>
      <c r="C222" s="115"/>
      <c r="D222" s="115"/>
      <c r="E222" s="115"/>
      <c r="F222" s="115"/>
      <c r="G222" s="115"/>
      <c r="H222" s="115"/>
      <c r="I222" s="115"/>
      <c r="J222" s="115"/>
      <c r="K222" s="113"/>
      <c r="L222" s="113"/>
      <c r="M222" s="113"/>
      <c r="N222" s="113"/>
      <c r="O222" s="115"/>
      <c r="P222" s="115"/>
      <c r="Q222" s="115"/>
      <c r="R222" s="930"/>
      <c r="S222" s="930"/>
      <c r="T222" s="107"/>
      <c r="U222" s="107"/>
      <c r="V222" s="107"/>
      <c r="W222" s="115"/>
      <c r="X222" s="115"/>
      <c r="Y222" s="115"/>
      <c r="Z222" s="115"/>
      <c r="AA222" s="115"/>
      <c r="AB222" s="115"/>
      <c r="AC222" s="115"/>
      <c r="AD222" s="115"/>
      <c r="AE222" s="115"/>
      <c r="AF222" s="115"/>
      <c r="AG222" s="115"/>
      <c r="AH222" s="113"/>
      <c r="AI222" s="115"/>
      <c r="AJ222" s="115"/>
      <c r="AK222" s="107"/>
    </row>
    <row r="223" spans="1:37" s="76" customFormat="1" ht="12">
      <c r="A223" s="107"/>
      <c r="B223" s="115"/>
      <c r="C223" s="115"/>
      <c r="D223" s="115"/>
      <c r="E223" s="115"/>
      <c r="F223" s="115"/>
      <c r="G223" s="115"/>
      <c r="H223" s="115"/>
      <c r="I223" s="115"/>
      <c r="J223" s="115"/>
      <c r="K223" s="113"/>
      <c r="L223" s="113"/>
      <c r="M223" s="113"/>
      <c r="N223" s="113"/>
      <c r="O223" s="115"/>
      <c r="P223" s="115"/>
      <c r="Q223" s="115"/>
      <c r="R223" s="930"/>
      <c r="S223" s="930"/>
      <c r="T223" s="107"/>
      <c r="U223" s="107"/>
      <c r="V223" s="107"/>
      <c r="W223" s="115"/>
      <c r="X223" s="115"/>
      <c r="Y223" s="115"/>
      <c r="Z223" s="115"/>
      <c r="AA223" s="115"/>
      <c r="AB223" s="115"/>
      <c r="AC223" s="115"/>
      <c r="AD223" s="115"/>
      <c r="AE223" s="115"/>
      <c r="AF223" s="115"/>
      <c r="AG223" s="115"/>
      <c r="AH223" s="113"/>
      <c r="AI223" s="115"/>
      <c r="AJ223" s="115"/>
      <c r="AK223" s="107"/>
    </row>
    <row r="224" spans="1:37" s="76" customFormat="1" ht="12">
      <c r="A224" s="107"/>
      <c r="B224" s="115"/>
      <c r="C224" s="115"/>
      <c r="D224" s="115"/>
      <c r="E224" s="115"/>
      <c r="F224" s="115"/>
      <c r="G224" s="115"/>
      <c r="H224" s="115"/>
      <c r="I224" s="115"/>
      <c r="J224" s="115"/>
      <c r="K224" s="113"/>
      <c r="L224" s="113"/>
      <c r="M224" s="113"/>
      <c r="N224" s="113"/>
      <c r="O224" s="115"/>
      <c r="P224" s="115"/>
      <c r="Q224" s="115"/>
      <c r="R224" s="930"/>
      <c r="S224" s="930"/>
      <c r="T224" s="107"/>
      <c r="U224" s="107"/>
      <c r="V224" s="107"/>
      <c r="W224" s="115"/>
      <c r="X224" s="115"/>
      <c r="Y224" s="115"/>
      <c r="Z224" s="115"/>
      <c r="AA224" s="115"/>
      <c r="AB224" s="115"/>
      <c r="AC224" s="115"/>
      <c r="AD224" s="115"/>
      <c r="AE224" s="115"/>
      <c r="AF224" s="115"/>
      <c r="AG224" s="115"/>
      <c r="AH224" s="113"/>
      <c r="AI224" s="115"/>
      <c r="AJ224" s="115"/>
      <c r="AK224" s="107"/>
    </row>
    <row r="225" spans="1:37" s="76" customFormat="1" ht="12">
      <c r="A225" s="107"/>
      <c r="B225" s="115"/>
      <c r="C225" s="115"/>
      <c r="D225" s="115"/>
      <c r="E225" s="115"/>
      <c r="F225" s="115"/>
      <c r="G225" s="115"/>
      <c r="H225" s="115"/>
      <c r="I225" s="115"/>
      <c r="J225" s="115"/>
      <c r="K225" s="113"/>
      <c r="L225" s="113"/>
      <c r="M225" s="113"/>
      <c r="N225" s="113"/>
      <c r="O225" s="115"/>
      <c r="P225" s="115"/>
      <c r="Q225" s="115"/>
      <c r="R225" s="930"/>
      <c r="S225" s="930"/>
      <c r="T225" s="107"/>
      <c r="U225" s="107"/>
      <c r="V225" s="107"/>
      <c r="W225" s="115"/>
      <c r="X225" s="115"/>
      <c r="Y225" s="115"/>
      <c r="Z225" s="115"/>
      <c r="AA225" s="115"/>
      <c r="AB225" s="115"/>
      <c r="AC225" s="115"/>
      <c r="AD225" s="115"/>
      <c r="AE225" s="115"/>
      <c r="AF225" s="115"/>
      <c r="AG225" s="115"/>
      <c r="AH225" s="113"/>
      <c r="AI225" s="115"/>
      <c r="AJ225" s="115"/>
      <c r="AK225" s="107"/>
    </row>
    <row r="226" spans="1:37" s="76" customFormat="1" ht="12">
      <c r="A226" s="107"/>
      <c r="B226" s="115"/>
      <c r="C226" s="115"/>
      <c r="D226" s="115"/>
      <c r="E226" s="115"/>
      <c r="F226" s="115"/>
      <c r="G226" s="115"/>
      <c r="H226" s="115"/>
      <c r="I226" s="115"/>
      <c r="J226" s="115"/>
      <c r="K226" s="113"/>
      <c r="L226" s="113"/>
      <c r="M226" s="113"/>
      <c r="N226" s="113"/>
      <c r="O226" s="115"/>
      <c r="P226" s="115"/>
      <c r="Q226" s="115"/>
      <c r="R226" s="930"/>
      <c r="S226" s="930"/>
      <c r="T226" s="107"/>
      <c r="U226" s="107"/>
      <c r="V226" s="107"/>
      <c r="W226" s="115"/>
      <c r="X226" s="115"/>
      <c r="Y226" s="115"/>
      <c r="Z226" s="115"/>
      <c r="AA226" s="115"/>
      <c r="AB226" s="115"/>
      <c r="AC226" s="115"/>
      <c r="AD226" s="115"/>
      <c r="AE226" s="115"/>
      <c r="AF226" s="115"/>
      <c r="AG226" s="115"/>
      <c r="AH226" s="113"/>
      <c r="AI226" s="115"/>
      <c r="AJ226" s="115"/>
      <c r="AK226" s="107"/>
    </row>
    <row r="227" spans="1:37" s="76" customFormat="1" ht="12">
      <c r="A227" s="107"/>
      <c r="B227" s="115"/>
      <c r="C227" s="115"/>
      <c r="D227" s="115"/>
      <c r="E227" s="115"/>
      <c r="F227" s="115"/>
      <c r="G227" s="115"/>
      <c r="H227" s="115"/>
      <c r="I227" s="115"/>
      <c r="J227" s="115"/>
      <c r="K227" s="113"/>
      <c r="L227" s="113"/>
      <c r="M227" s="113"/>
      <c r="N227" s="113"/>
      <c r="O227" s="115"/>
      <c r="P227" s="115"/>
      <c r="Q227" s="115"/>
      <c r="R227" s="930"/>
      <c r="S227" s="930"/>
      <c r="T227" s="107"/>
      <c r="U227" s="107"/>
      <c r="V227" s="107"/>
      <c r="W227" s="115"/>
      <c r="X227" s="115"/>
      <c r="Y227" s="115"/>
      <c r="Z227" s="115"/>
      <c r="AA227" s="115"/>
      <c r="AB227" s="115"/>
      <c r="AC227" s="115"/>
      <c r="AD227" s="115"/>
      <c r="AE227" s="115"/>
      <c r="AF227" s="115"/>
      <c r="AG227" s="115"/>
      <c r="AH227" s="113"/>
      <c r="AI227" s="115"/>
      <c r="AJ227" s="115"/>
      <c r="AK227" s="107"/>
    </row>
    <row r="228" spans="1:37" s="76" customFormat="1" ht="12">
      <c r="A228" s="107"/>
      <c r="B228" s="115"/>
      <c r="C228" s="115"/>
      <c r="D228" s="115"/>
      <c r="E228" s="115"/>
      <c r="F228" s="115"/>
      <c r="G228" s="115"/>
      <c r="H228" s="115"/>
      <c r="I228" s="115"/>
      <c r="J228" s="115"/>
      <c r="K228" s="113"/>
      <c r="L228" s="113"/>
      <c r="M228" s="113"/>
      <c r="N228" s="113"/>
      <c r="O228" s="115"/>
      <c r="P228" s="115"/>
      <c r="Q228" s="115"/>
      <c r="R228" s="930"/>
      <c r="S228" s="930"/>
      <c r="T228" s="107"/>
      <c r="U228" s="107"/>
      <c r="V228" s="107"/>
      <c r="W228" s="115"/>
      <c r="X228" s="115"/>
      <c r="Y228" s="115"/>
      <c r="Z228" s="115"/>
      <c r="AA228" s="115"/>
      <c r="AB228" s="115"/>
      <c r="AC228" s="115"/>
      <c r="AD228" s="115"/>
      <c r="AE228" s="115"/>
      <c r="AF228" s="115"/>
      <c r="AG228" s="115"/>
      <c r="AH228" s="113"/>
      <c r="AI228" s="115"/>
      <c r="AJ228" s="115"/>
      <c r="AK228" s="107"/>
    </row>
    <row r="229" spans="1:37" s="76" customFormat="1" ht="12">
      <c r="A229" s="107"/>
      <c r="B229" s="115"/>
      <c r="C229" s="115"/>
      <c r="D229" s="115"/>
      <c r="E229" s="115"/>
      <c r="F229" s="115"/>
      <c r="G229" s="115"/>
      <c r="H229" s="115"/>
      <c r="I229" s="115"/>
      <c r="J229" s="115"/>
      <c r="K229" s="113"/>
      <c r="L229" s="113"/>
      <c r="M229" s="113"/>
      <c r="N229" s="113"/>
      <c r="O229" s="115"/>
      <c r="P229" s="115"/>
      <c r="Q229" s="115"/>
      <c r="R229" s="930"/>
      <c r="S229" s="930"/>
      <c r="T229" s="107"/>
      <c r="U229" s="107"/>
      <c r="V229" s="107"/>
      <c r="W229" s="115"/>
      <c r="X229" s="115"/>
      <c r="Y229" s="115"/>
      <c r="Z229" s="115"/>
      <c r="AA229" s="115"/>
      <c r="AB229" s="115"/>
      <c r="AC229" s="115"/>
      <c r="AD229" s="115"/>
      <c r="AE229" s="115"/>
      <c r="AF229" s="115"/>
      <c r="AG229" s="115"/>
      <c r="AH229" s="113"/>
      <c r="AI229" s="115"/>
      <c r="AJ229" s="115"/>
      <c r="AK229" s="107"/>
    </row>
    <row r="230" spans="1:37" s="76" customFormat="1" ht="12">
      <c r="A230" s="107"/>
      <c r="B230" s="115"/>
      <c r="C230" s="115"/>
      <c r="D230" s="115"/>
      <c r="E230" s="115"/>
      <c r="F230" s="115"/>
      <c r="G230" s="115"/>
      <c r="H230" s="115"/>
      <c r="I230" s="115"/>
      <c r="J230" s="115"/>
      <c r="K230" s="113"/>
      <c r="L230" s="113"/>
      <c r="M230" s="113"/>
      <c r="N230" s="113"/>
      <c r="O230" s="115"/>
      <c r="P230" s="115"/>
      <c r="Q230" s="115"/>
      <c r="R230" s="930"/>
      <c r="S230" s="930"/>
      <c r="T230" s="107"/>
      <c r="U230" s="107"/>
      <c r="V230" s="107"/>
      <c r="W230" s="115"/>
      <c r="X230" s="115"/>
      <c r="Y230" s="115"/>
      <c r="Z230" s="115"/>
      <c r="AA230" s="115"/>
      <c r="AB230" s="115"/>
      <c r="AC230" s="115"/>
      <c r="AD230" s="115"/>
      <c r="AE230" s="115"/>
      <c r="AF230" s="115"/>
      <c r="AG230" s="115"/>
      <c r="AH230" s="113"/>
      <c r="AI230" s="115"/>
      <c r="AJ230" s="115"/>
      <c r="AK230" s="107"/>
    </row>
    <row r="231" spans="1:37" s="76" customFormat="1" ht="12">
      <c r="A231" s="107"/>
      <c r="B231" s="115"/>
      <c r="C231" s="115"/>
      <c r="D231" s="115"/>
      <c r="E231" s="115"/>
      <c r="F231" s="115"/>
      <c r="G231" s="115"/>
      <c r="H231" s="115"/>
      <c r="I231" s="115"/>
      <c r="J231" s="115"/>
      <c r="K231" s="113"/>
      <c r="L231" s="113"/>
      <c r="M231" s="113"/>
      <c r="N231" s="113"/>
      <c r="O231" s="115"/>
      <c r="P231" s="115"/>
      <c r="Q231" s="115"/>
      <c r="R231" s="930"/>
      <c r="S231" s="930"/>
      <c r="T231" s="107"/>
      <c r="U231" s="107"/>
      <c r="V231" s="107"/>
      <c r="W231" s="115"/>
      <c r="X231" s="115"/>
      <c r="Y231" s="115"/>
      <c r="Z231" s="115"/>
      <c r="AA231" s="115"/>
      <c r="AB231" s="115"/>
      <c r="AC231" s="115"/>
      <c r="AD231" s="115"/>
      <c r="AE231" s="115"/>
      <c r="AF231" s="115"/>
      <c r="AG231" s="115"/>
      <c r="AH231" s="113"/>
      <c r="AI231" s="115"/>
      <c r="AJ231" s="115"/>
      <c r="AK231" s="107"/>
    </row>
    <row r="232" spans="1:37" s="76" customFormat="1" ht="12">
      <c r="A232" s="107"/>
      <c r="B232" s="115"/>
      <c r="C232" s="115"/>
      <c r="D232" s="115"/>
      <c r="E232" s="115"/>
      <c r="F232" s="115"/>
      <c r="G232" s="115"/>
      <c r="H232" s="115"/>
      <c r="I232" s="115"/>
      <c r="J232" s="115"/>
      <c r="K232" s="113"/>
      <c r="L232" s="113"/>
      <c r="M232" s="113"/>
      <c r="N232" s="113"/>
      <c r="O232" s="115"/>
      <c r="P232" s="115"/>
      <c r="Q232" s="115"/>
      <c r="R232" s="930"/>
      <c r="S232" s="930"/>
      <c r="T232" s="107"/>
      <c r="U232" s="107"/>
      <c r="V232" s="107"/>
      <c r="W232" s="115"/>
      <c r="X232" s="115"/>
      <c r="Y232" s="115"/>
      <c r="Z232" s="115"/>
      <c r="AA232" s="115"/>
      <c r="AB232" s="115"/>
      <c r="AC232" s="115"/>
      <c r="AD232" s="115"/>
      <c r="AE232" s="115"/>
      <c r="AF232" s="115"/>
      <c r="AG232" s="115"/>
      <c r="AH232" s="113"/>
      <c r="AI232" s="115"/>
      <c r="AJ232" s="115"/>
      <c r="AK232" s="107"/>
    </row>
    <row r="233" spans="1:37" s="76" customFormat="1" ht="12">
      <c r="A233" s="107"/>
      <c r="B233" s="115"/>
      <c r="C233" s="115"/>
      <c r="D233" s="115"/>
      <c r="E233" s="115"/>
      <c r="F233" s="115"/>
      <c r="G233" s="115"/>
      <c r="H233" s="115"/>
      <c r="I233" s="115"/>
      <c r="J233" s="115"/>
      <c r="K233" s="113"/>
      <c r="L233" s="113"/>
      <c r="M233" s="113"/>
      <c r="N233" s="113"/>
      <c r="O233" s="115"/>
      <c r="P233" s="115"/>
      <c r="Q233" s="115"/>
      <c r="R233" s="930"/>
      <c r="S233" s="930"/>
      <c r="T233" s="107"/>
      <c r="U233" s="107"/>
      <c r="V233" s="107"/>
      <c r="W233" s="115"/>
      <c r="X233" s="115"/>
      <c r="Y233" s="115"/>
      <c r="Z233" s="115"/>
      <c r="AA233" s="115"/>
      <c r="AB233" s="115"/>
      <c r="AC233" s="115"/>
      <c r="AD233" s="115"/>
      <c r="AE233" s="115"/>
      <c r="AF233" s="115"/>
      <c r="AG233" s="115"/>
      <c r="AH233" s="113"/>
      <c r="AI233" s="115"/>
      <c r="AJ233" s="115"/>
      <c r="AK233" s="107"/>
    </row>
    <row r="234" spans="1:37" s="76" customFormat="1" ht="12">
      <c r="A234" s="107"/>
      <c r="B234" s="115"/>
      <c r="C234" s="115"/>
      <c r="D234" s="115"/>
      <c r="E234" s="115"/>
      <c r="F234" s="115"/>
      <c r="G234" s="115"/>
      <c r="H234" s="115"/>
      <c r="I234" s="115"/>
      <c r="J234" s="115"/>
      <c r="K234" s="113"/>
      <c r="L234" s="113"/>
      <c r="M234" s="113"/>
      <c r="N234" s="113"/>
      <c r="O234" s="115"/>
      <c r="P234" s="115"/>
      <c r="Q234" s="115"/>
      <c r="R234" s="930"/>
      <c r="S234" s="930"/>
      <c r="T234" s="107"/>
      <c r="U234" s="107"/>
      <c r="V234" s="107"/>
      <c r="W234" s="115"/>
      <c r="X234" s="115"/>
      <c r="Y234" s="115"/>
      <c r="Z234" s="115"/>
      <c r="AA234" s="115"/>
      <c r="AB234" s="115"/>
      <c r="AC234" s="115"/>
      <c r="AD234" s="115"/>
      <c r="AE234" s="115"/>
      <c r="AF234" s="115"/>
      <c r="AG234" s="115"/>
      <c r="AH234" s="113"/>
      <c r="AI234" s="115"/>
      <c r="AJ234" s="115"/>
      <c r="AK234" s="107"/>
    </row>
    <row r="235" spans="1:37" s="76" customFormat="1" ht="12">
      <c r="A235" s="107"/>
      <c r="B235" s="115"/>
      <c r="C235" s="115"/>
      <c r="D235" s="115"/>
      <c r="E235" s="115"/>
      <c r="F235" s="115"/>
      <c r="G235" s="115"/>
      <c r="H235" s="115"/>
      <c r="I235" s="115"/>
      <c r="J235" s="115"/>
      <c r="K235" s="113"/>
      <c r="L235" s="113"/>
      <c r="M235" s="113"/>
      <c r="N235" s="113"/>
      <c r="O235" s="115"/>
      <c r="P235" s="115"/>
      <c r="Q235" s="115"/>
      <c r="R235" s="930"/>
      <c r="S235" s="930"/>
      <c r="T235" s="107"/>
      <c r="U235" s="107"/>
      <c r="V235" s="107"/>
      <c r="W235" s="115"/>
      <c r="X235" s="115"/>
      <c r="Y235" s="115"/>
      <c r="Z235" s="115"/>
      <c r="AA235" s="115"/>
      <c r="AB235" s="115"/>
      <c r="AC235" s="115"/>
      <c r="AD235" s="115"/>
      <c r="AE235" s="115"/>
      <c r="AF235" s="115"/>
      <c r="AG235" s="115"/>
      <c r="AH235" s="113"/>
      <c r="AI235" s="115"/>
      <c r="AJ235" s="115"/>
      <c r="AK235" s="107"/>
    </row>
    <row r="236" spans="1:37" s="76" customFormat="1" ht="12">
      <c r="A236" s="107"/>
      <c r="B236" s="115"/>
      <c r="C236" s="115"/>
      <c r="D236" s="115"/>
      <c r="E236" s="115"/>
      <c r="F236" s="115"/>
      <c r="G236" s="115"/>
      <c r="H236" s="115"/>
      <c r="I236" s="115"/>
      <c r="J236" s="115"/>
      <c r="K236" s="113"/>
      <c r="L236" s="113"/>
      <c r="M236" s="113"/>
      <c r="N236" s="113"/>
      <c r="O236" s="115"/>
      <c r="P236" s="115"/>
      <c r="Q236" s="115"/>
      <c r="R236" s="930"/>
      <c r="S236" s="930"/>
      <c r="T236" s="107"/>
      <c r="U236" s="107"/>
      <c r="V236" s="107"/>
      <c r="W236" s="115"/>
      <c r="X236" s="115"/>
      <c r="Y236" s="115"/>
      <c r="Z236" s="115"/>
      <c r="AA236" s="115"/>
      <c r="AB236" s="115"/>
      <c r="AC236" s="115"/>
      <c r="AD236" s="115"/>
      <c r="AE236" s="115"/>
      <c r="AF236" s="115"/>
      <c r="AG236" s="115"/>
      <c r="AH236" s="113"/>
      <c r="AI236" s="115"/>
      <c r="AJ236" s="115"/>
      <c r="AK236" s="107"/>
    </row>
    <row r="237" spans="1:37" s="76" customFormat="1" ht="12">
      <c r="A237" s="107"/>
      <c r="B237" s="115"/>
      <c r="C237" s="115"/>
      <c r="D237" s="115"/>
      <c r="E237" s="115"/>
      <c r="F237" s="115"/>
      <c r="G237" s="115"/>
      <c r="H237" s="115"/>
      <c r="I237" s="115"/>
      <c r="J237" s="115"/>
      <c r="K237" s="113"/>
      <c r="L237" s="113"/>
      <c r="M237" s="113"/>
      <c r="N237" s="113"/>
      <c r="O237" s="115"/>
      <c r="P237" s="115"/>
      <c r="Q237" s="115"/>
      <c r="R237" s="930"/>
      <c r="S237" s="930"/>
      <c r="T237" s="107"/>
      <c r="U237" s="107"/>
      <c r="V237" s="107"/>
      <c r="W237" s="115"/>
      <c r="X237" s="115"/>
      <c r="Y237" s="115"/>
      <c r="Z237" s="115"/>
      <c r="AA237" s="115"/>
      <c r="AB237" s="115"/>
      <c r="AC237" s="115"/>
      <c r="AD237" s="115"/>
      <c r="AE237" s="115"/>
      <c r="AF237" s="115"/>
      <c r="AG237" s="115"/>
      <c r="AH237" s="113"/>
      <c r="AI237" s="115"/>
      <c r="AJ237" s="115"/>
      <c r="AK237" s="107"/>
    </row>
    <row r="238" spans="1:37" s="76" customFormat="1" ht="12">
      <c r="A238" s="107"/>
      <c r="B238" s="115"/>
      <c r="C238" s="115"/>
      <c r="D238" s="115"/>
      <c r="E238" s="115"/>
      <c r="F238" s="115"/>
      <c r="G238" s="115"/>
      <c r="H238" s="115"/>
      <c r="I238" s="115"/>
      <c r="J238" s="115"/>
      <c r="K238" s="113"/>
      <c r="L238" s="113"/>
      <c r="M238" s="113"/>
      <c r="N238" s="113"/>
      <c r="O238" s="115"/>
      <c r="P238" s="115"/>
      <c r="Q238" s="115"/>
      <c r="R238" s="930"/>
      <c r="S238" s="930"/>
      <c r="T238" s="107"/>
      <c r="U238" s="107"/>
      <c r="V238" s="107"/>
      <c r="W238" s="115"/>
      <c r="X238" s="115"/>
      <c r="Y238" s="115"/>
      <c r="Z238" s="115"/>
      <c r="AA238" s="115"/>
      <c r="AB238" s="115"/>
      <c r="AC238" s="115"/>
      <c r="AD238" s="115"/>
      <c r="AE238" s="115"/>
      <c r="AF238" s="115"/>
      <c r="AG238" s="115"/>
      <c r="AH238" s="113"/>
      <c r="AI238" s="115"/>
      <c r="AJ238" s="115"/>
      <c r="AK238" s="107"/>
    </row>
    <row r="239" spans="1:37" s="76" customFormat="1" ht="12">
      <c r="A239" s="107"/>
      <c r="B239" s="115"/>
      <c r="C239" s="115"/>
      <c r="D239" s="115"/>
      <c r="E239" s="115"/>
      <c r="F239" s="115"/>
      <c r="G239" s="115"/>
      <c r="H239" s="115"/>
      <c r="I239" s="115"/>
      <c r="J239" s="115"/>
      <c r="K239" s="113"/>
      <c r="L239" s="113"/>
      <c r="M239" s="113"/>
      <c r="N239" s="113"/>
      <c r="O239" s="115"/>
      <c r="P239" s="115"/>
      <c r="Q239" s="115"/>
      <c r="R239" s="930"/>
      <c r="S239" s="930"/>
      <c r="T239" s="107"/>
      <c r="U239" s="107"/>
      <c r="V239" s="107"/>
      <c r="W239" s="115"/>
      <c r="X239" s="115"/>
      <c r="Y239" s="115"/>
      <c r="Z239" s="115"/>
      <c r="AA239" s="115"/>
      <c r="AB239" s="115"/>
      <c r="AC239" s="115"/>
      <c r="AD239" s="115"/>
      <c r="AE239" s="115"/>
      <c r="AF239" s="115"/>
      <c r="AG239" s="115"/>
      <c r="AH239" s="113"/>
      <c r="AI239" s="115"/>
      <c r="AJ239" s="115"/>
      <c r="AK239" s="107"/>
    </row>
    <row r="240" spans="1:37" s="76" customFormat="1" ht="12">
      <c r="A240" s="107"/>
      <c r="B240" s="115"/>
      <c r="C240" s="115"/>
      <c r="D240" s="115"/>
      <c r="E240" s="115"/>
      <c r="F240" s="115"/>
      <c r="G240" s="115"/>
      <c r="H240" s="115"/>
      <c r="I240" s="115"/>
      <c r="J240" s="115"/>
      <c r="K240" s="113"/>
      <c r="L240" s="113"/>
      <c r="M240" s="113"/>
      <c r="N240" s="113"/>
      <c r="O240" s="115"/>
      <c r="P240" s="115"/>
      <c r="Q240" s="115"/>
      <c r="R240" s="930"/>
      <c r="S240" s="930"/>
      <c r="T240" s="107"/>
      <c r="U240" s="107"/>
      <c r="V240" s="107"/>
      <c r="W240" s="115"/>
      <c r="X240" s="115"/>
      <c r="Y240" s="115"/>
      <c r="Z240" s="115"/>
      <c r="AA240" s="115"/>
      <c r="AB240" s="115"/>
      <c r="AC240" s="115"/>
      <c r="AD240" s="115"/>
      <c r="AE240" s="115"/>
      <c r="AF240" s="115"/>
      <c r="AG240" s="115"/>
      <c r="AH240" s="113"/>
      <c r="AI240" s="115"/>
      <c r="AJ240" s="115"/>
      <c r="AK240" s="107"/>
    </row>
    <row r="241" spans="1:37" s="76" customFormat="1" ht="12">
      <c r="A241" s="107"/>
      <c r="B241" s="115"/>
      <c r="C241" s="115"/>
      <c r="D241" s="115"/>
      <c r="E241" s="115"/>
      <c r="F241" s="115"/>
      <c r="G241" s="115"/>
      <c r="H241" s="115"/>
      <c r="I241" s="115"/>
      <c r="J241" s="115"/>
      <c r="K241" s="113"/>
      <c r="L241" s="113"/>
      <c r="M241" s="113"/>
      <c r="N241" s="113"/>
      <c r="O241" s="115"/>
      <c r="P241" s="115"/>
      <c r="Q241" s="115"/>
      <c r="R241" s="930"/>
      <c r="S241" s="930"/>
      <c r="T241" s="107"/>
      <c r="U241" s="107"/>
      <c r="V241" s="107"/>
      <c r="W241" s="115"/>
      <c r="X241" s="115"/>
      <c r="Y241" s="115"/>
      <c r="Z241" s="115"/>
      <c r="AA241" s="115"/>
      <c r="AB241" s="115"/>
      <c r="AC241" s="115"/>
      <c r="AD241" s="115"/>
      <c r="AE241" s="115"/>
      <c r="AF241" s="115"/>
      <c r="AG241" s="115"/>
      <c r="AH241" s="113"/>
      <c r="AI241" s="115"/>
      <c r="AJ241" s="115"/>
      <c r="AK241" s="107"/>
    </row>
    <row r="242" spans="1:37" s="76" customFormat="1" ht="12">
      <c r="A242" s="107"/>
      <c r="B242" s="115"/>
      <c r="C242" s="115"/>
      <c r="D242" s="115"/>
      <c r="E242" s="115"/>
      <c r="F242" s="115"/>
      <c r="G242" s="115"/>
      <c r="H242" s="115"/>
      <c r="I242" s="115"/>
      <c r="J242" s="115"/>
      <c r="K242" s="113"/>
      <c r="L242" s="113"/>
      <c r="M242" s="113"/>
      <c r="N242" s="113"/>
      <c r="O242" s="115"/>
      <c r="P242" s="115"/>
      <c r="Q242" s="115"/>
      <c r="R242" s="930"/>
      <c r="S242" s="930"/>
      <c r="T242" s="107"/>
      <c r="U242" s="107"/>
      <c r="V242" s="107"/>
      <c r="W242" s="115"/>
      <c r="X242" s="115"/>
      <c r="Y242" s="115"/>
      <c r="Z242" s="115"/>
      <c r="AA242" s="115"/>
      <c r="AB242" s="115"/>
      <c r="AC242" s="115"/>
      <c r="AD242" s="115"/>
      <c r="AE242" s="115"/>
      <c r="AF242" s="115"/>
      <c r="AG242" s="115"/>
      <c r="AH242" s="113"/>
      <c r="AI242" s="115"/>
      <c r="AJ242" s="115"/>
      <c r="AK242" s="107"/>
    </row>
    <row r="243" spans="1:37" s="76" customFormat="1" ht="12">
      <c r="A243" s="107"/>
      <c r="B243" s="115"/>
      <c r="C243" s="115"/>
      <c r="D243" s="115"/>
      <c r="E243" s="115"/>
      <c r="F243" s="115"/>
      <c r="G243" s="115"/>
      <c r="H243" s="115"/>
      <c r="I243" s="115"/>
      <c r="J243" s="115"/>
      <c r="K243" s="113"/>
      <c r="L243" s="113"/>
      <c r="M243" s="113"/>
      <c r="N243" s="113"/>
      <c r="O243" s="115"/>
      <c r="P243" s="115"/>
      <c r="Q243" s="115"/>
      <c r="R243" s="930"/>
      <c r="S243" s="930"/>
      <c r="T243" s="107"/>
      <c r="U243" s="107"/>
      <c r="V243" s="107"/>
      <c r="W243" s="115"/>
      <c r="X243" s="115"/>
      <c r="Y243" s="115"/>
      <c r="Z243" s="115"/>
      <c r="AA243" s="115"/>
      <c r="AB243" s="115"/>
      <c r="AC243" s="115"/>
      <c r="AD243" s="115"/>
      <c r="AE243" s="115"/>
      <c r="AF243" s="115"/>
      <c r="AG243" s="115"/>
      <c r="AH243" s="113"/>
      <c r="AI243" s="115"/>
      <c r="AJ243" s="115"/>
      <c r="AK243" s="107"/>
    </row>
    <row r="244" spans="1:37" s="76" customFormat="1" ht="12">
      <c r="A244" s="107"/>
      <c r="B244" s="115"/>
      <c r="C244" s="115"/>
      <c r="D244" s="115"/>
      <c r="E244" s="115"/>
      <c r="F244" s="115"/>
      <c r="G244" s="115"/>
      <c r="H244" s="115"/>
      <c r="I244" s="115"/>
      <c r="J244" s="115"/>
      <c r="K244" s="113"/>
      <c r="L244" s="113"/>
      <c r="M244" s="113"/>
      <c r="N244" s="113"/>
      <c r="O244" s="115"/>
      <c r="P244" s="115"/>
      <c r="Q244" s="115"/>
      <c r="R244" s="930"/>
      <c r="S244" s="930"/>
      <c r="T244" s="107"/>
      <c r="U244" s="107"/>
      <c r="V244" s="107"/>
      <c r="W244" s="115"/>
      <c r="X244" s="115"/>
      <c r="Y244" s="115"/>
      <c r="Z244" s="115"/>
      <c r="AA244" s="115"/>
      <c r="AB244" s="115"/>
      <c r="AC244" s="115"/>
      <c r="AD244" s="115"/>
      <c r="AE244" s="115"/>
      <c r="AF244" s="115"/>
      <c r="AG244" s="115"/>
      <c r="AH244" s="113"/>
      <c r="AI244" s="115"/>
      <c r="AJ244" s="115"/>
      <c r="AK244" s="107"/>
    </row>
    <row r="245" spans="1:37" s="76" customFormat="1" ht="12">
      <c r="A245" s="107"/>
      <c r="B245" s="115"/>
      <c r="C245" s="115"/>
      <c r="D245" s="115"/>
      <c r="E245" s="115"/>
      <c r="F245" s="115"/>
      <c r="G245" s="115"/>
      <c r="H245" s="115"/>
      <c r="I245" s="115"/>
      <c r="J245" s="115"/>
      <c r="K245" s="113"/>
      <c r="L245" s="113"/>
      <c r="M245" s="113"/>
      <c r="N245" s="113"/>
      <c r="O245" s="115"/>
      <c r="P245" s="115"/>
      <c r="Q245" s="115"/>
      <c r="R245" s="930"/>
      <c r="S245" s="930"/>
      <c r="T245" s="107"/>
      <c r="U245" s="107"/>
      <c r="V245" s="107"/>
      <c r="W245" s="115"/>
      <c r="X245" s="115"/>
      <c r="Y245" s="115"/>
      <c r="Z245" s="115"/>
      <c r="AA245" s="115"/>
      <c r="AB245" s="115"/>
      <c r="AC245" s="115"/>
      <c r="AD245" s="115"/>
      <c r="AE245" s="115"/>
      <c r="AF245" s="115"/>
      <c r="AG245" s="115"/>
      <c r="AH245" s="113"/>
      <c r="AI245" s="115"/>
      <c r="AJ245" s="115"/>
      <c r="AK245" s="107"/>
    </row>
    <row r="246" spans="1:37" s="76" customFormat="1" ht="12">
      <c r="A246" s="107"/>
      <c r="B246" s="115"/>
      <c r="C246" s="115"/>
      <c r="D246" s="115"/>
      <c r="E246" s="115"/>
      <c r="F246" s="115"/>
      <c r="G246" s="115"/>
      <c r="H246" s="115"/>
      <c r="I246" s="115"/>
      <c r="J246" s="115"/>
      <c r="K246" s="113"/>
      <c r="L246" s="113"/>
      <c r="M246" s="113"/>
      <c r="N246" s="113"/>
      <c r="O246" s="115"/>
      <c r="P246" s="115"/>
      <c r="Q246" s="115"/>
      <c r="R246" s="930"/>
      <c r="S246" s="930"/>
      <c r="T246" s="107"/>
      <c r="U246" s="107"/>
      <c r="V246" s="107"/>
      <c r="W246" s="115"/>
      <c r="X246" s="115"/>
      <c r="Y246" s="115"/>
      <c r="Z246" s="115"/>
      <c r="AA246" s="115"/>
      <c r="AB246" s="115"/>
      <c r="AC246" s="115"/>
      <c r="AD246" s="115"/>
      <c r="AE246" s="115"/>
      <c r="AF246" s="115"/>
      <c r="AG246" s="115"/>
      <c r="AH246" s="113"/>
      <c r="AI246" s="115"/>
      <c r="AJ246" s="115"/>
      <c r="AK246" s="107"/>
    </row>
    <row r="247" spans="1:37" s="76" customFormat="1" ht="12">
      <c r="A247" s="107"/>
      <c r="B247" s="115"/>
      <c r="C247" s="115"/>
      <c r="D247" s="115"/>
      <c r="E247" s="115"/>
      <c r="F247" s="115"/>
      <c r="G247" s="115"/>
      <c r="H247" s="115"/>
      <c r="I247" s="115"/>
      <c r="J247" s="115"/>
      <c r="K247" s="113"/>
      <c r="L247" s="113"/>
      <c r="M247" s="113"/>
      <c r="N247" s="113"/>
      <c r="O247" s="115"/>
      <c r="P247" s="115"/>
      <c r="Q247" s="115"/>
      <c r="R247" s="930"/>
      <c r="S247" s="930"/>
      <c r="T247" s="107"/>
      <c r="U247" s="107"/>
      <c r="V247" s="107"/>
      <c r="W247" s="115"/>
      <c r="X247" s="115"/>
      <c r="Y247" s="115"/>
      <c r="Z247" s="115"/>
      <c r="AA247" s="115"/>
      <c r="AB247" s="115"/>
      <c r="AC247" s="115"/>
      <c r="AD247" s="115"/>
      <c r="AE247" s="115"/>
      <c r="AF247" s="115"/>
      <c r="AG247" s="115"/>
      <c r="AH247" s="113"/>
      <c r="AI247" s="115"/>
      <c r="AJ247" s="115"/>
      <c r="AK247" s="107"/>
    </row>
    <row r="248" spans="1:37" s="76" customFormat="1" ht="12">
      <c r="A248" s="107"/>
      <c r="B248" s="115"/>
      <c r="C248" s="115"/>
      <c r="D248" s="115"/>
      <c r="E248" s="115"/>
      <c r="F248" s="115"/>
      <c r="G248" s="115"/>
      <c r="H248" s="115"/>
      <c r="I248" s="115"/>
      <c r="J248" s="115"/>
      <c r="K248" s="113"/>
      <c r="L248" s="113"/>
      <c r="M248" s="113"/>
      <c r="N248" s="113"/>
      <c r="O248" s="115"/>
      <c r="P248" s="115"/>
      <c r="Q248" s="115"/>
      <c r="R248" s="930"/>
      <c r="S248" s="930"/>
      <c r="T248" s="107"/>
      <c r="U248" s="107"/>
      <c r="V248" s="107"/>
      <c r="W248" s="115"/>
      <c r="X248" s="115"/>
      <c r="Y248" s="115"/>
      <c r="Z248" s="115"/>
      <c r="AA248" s="115"/>
      <c r="AB248" s="115"/>
      <c r="AC248" s="115"/>
      <c r="AD248" s="115"/>
      <c r="AE248" s="115"/>
      <c r="AF248" s="115"/>
      <c r="AG248" s="115"/>
      <c r="AH248" s="113"/>
      <c r="AI248" s="115"/>
      <c r="AJ248" s="115"/>
      <c r="AK248" s="107"/>
    </row>
    <row r="249" spans="1:37" s="76" customFormat="1" ht="12">
      <c r="A249" s="107"/>
      <c r="B249" s="115"/>
      <c r="C249" s="115"/>
      <c r="D249" s="115"/>
      <c r="E249" s="115"/>
      <c r="F249" s="115"/>
      <c r="G249" s="115"/>
      <c r="H249" s="115"/>
      <c r="I249" s="115"/>
      <c r="J249" s="115"/>
      <c r="K249" s="113"/>
      <c r="L249" s="113"/>
      <c r="M249" s="113"/>
      <c r="N249" s="113"/>
      <c r="O249" s="115"/>
      <c r="P249" s="115"/>
      <c r="Q249" s="115"/>
      <c r="R249" s="930"/>
      <c r="S249" s="930"/>
      <c r="T249" s="107"/>
      <c r="U249" s="107"/>
      <c r="V249" s="107"/>
      <c r="W249" s="115"/>
      <c r="X249" s="115"/>
      <c r="Y249" s="115"/>
      <c r="Z249" s="115"/>
      <c r="AA249" s="115"/>
      <c r="AB249" s="115"/>
      <c r="AC249" s="115"/>
      <c r="AD249" s="115"/>
      <c r="AE249" s="115"/>
      <c r="AF249" s="115"/>
      <c r="AG249" s="115"/>
      <c r="AH249" s="113"/>
      <c r="AI249" s="115"/>
      <c r="AJ249" s="115"/>
      <c r="AK249" s="107"/>
    </row>
    <row r="250" spans="1:37" s="76" customFormat="1" ht="12">
      <c r="A250" s="107"/>
      <c r="B250" s="115"/>
      <c r="C250" s="115"/>
      <c r="D250" s="115"/>
      <c r="E250" s="115"/>
      <c r="F250" s="115"/>
      <c r="G250" s="115"/>
      <c r="H250" s="115"/>
      <c r="I250" s="115"/>
      <c r="J250" s="115"/>
      <c r="K250" s="113"/>
      <c r="L250" s="113"/>
      <c r="M250" s="113"/>
      <c r="N250" s="113"/>
      <c r="O250" s="115"/>
      <c r="P250" s="115"/>
      <c r="Q250" s="115"/>
      <c r="R250" s="930"/>
      <c r="S250" s="930"/>
      <c r="T250" s="107"/>
      <c r="U250" s="107"/>
      <c r="V250" s="107"/>
      <c r="W250" s="115"/>
      <c r="X250" s="115"/>
      <c r="Y250" s="115"/>
      <c r="Z250" s="115"/>
      <c r="AA250" s="115"/>
      <c r="AB250" s="115"/>
      <c r="AC250" s="115"/>
      <c r="AD250" s="115"/>
      <c r="AE250" s="115"/>
      <c r="AF250" s="115"/>
      <c r="AG250" s="115"/>
      <c r="AH250" s="113"/>
      <c r="AI250" s="115"/>
      <c r="AJ250" s="115"/>
      <c r="AK250" s="107"/>
    </row>
    <row r="251" spans="1:37" s="76" customFormat="1" ht="12">
      <c r="A251" s="107"/>
      <c r="B251" s="115"/>
      <c r="C251" s="115"/>
      <c r="D251" s="115"/>
      <c r="E251" s="115"/>
      <c r="F251" s="115"/>
      <c r="G251" s="115"/>
      <c r="H251" s="115"/>
      <c r="I251" s="115"/>
      <c r="J251" s="115"/>
      <c r="K251" s="113"/>
      <c r="L251" s="113"/>
      <c r="M251" s="113"/>
      <c r="N251" s="113"/>
      <c r="O251" s="115"/>
      <c r="P251" s="115"/>
      <c r="Q251" s="115"/>
      <c r="R251" s="930"/>
      <c r="S251" s="930"/>
      <c r="T251" s="107"/>
      <c r="U251" s="107"/>
      <c r="V251" s="107"/>
      <c r="W251" s="115"/>
      <c r="X251" s="115"/>
      <c r="Y251" s="115"/>
      <c r="Z251" s="115"/>
      <c r="AA251" s="115"/>
      <c r="AB251" s="115"/>
      <c r="AC251" s="115"/>
      <c r="AD251" s="115"/>
      <c r="AE251" s="115"/>
      <c r="AF251" s="115"/>
      <c r="AG251" s="115"/>
      <c r="AH251" s="113"/>
      <c r="AI251" s="115"/>
      <c r="AJ251" s="115"/>
      <c r="AK251" s="107"/>
    </row>
    <row r="252" spans="1:37" s="76" customFormat="1" ht="12">
      <c r="A252" s="107"/>
      <c r="B252" s="115"/>
      <c r="C252" s="115"/>
      <c r="D252" s="115"/>
      <c r="E252" s="115"/>
      <c r="F252" s="115"/>
      <c r="G252" s="115"/>
      <c r="H252" s="115"/>
      <c r="I252" s="115"/>
      <c r="J252" s="115"/>
      <c r="K252" s="113"/>
      <c r="L252" s="113"/>
      <c r="M252" s="113"/>
      <c r="N252" s="113"/>
      <c r="O252" s="115"/>
      <c r="P252" s="115"/>
      <c r="Q252" s="115"/>
      <c r="R252" s="930"/>
      <c r="S252" s="930"/>
      <c r="T252" s="107"/>
      <c r="U252" s="107"/>
      <c r="V252" s="107"/>
      <c r="W252" s="115"/>
      <c r="X252" s="115"/>
      <c r="Y252" s="115"/>
      <c r="Z252" s="115"/>
      <c r="AA252" s="115"/>
      <c r="AB252" s="115"/>
      <c r="AC252" s="115"/>
      <c r="AD252" s="115"/>
      <c r="AE252" s="115"/>
      <c r="AF252" s="115"/>
      <c r="AG252" s="115"/>
      <c r="AH252" s="113"/>
      <c r="AI252" s="115"/>
      <c r="AJ252" s="115"/>
      <c r="AK252" s="107"/>
    </row>
    <row r="253" spans="1:37" s="76" customFormat="1" ht="12">
      <c r="A253" s="107"/>
      <c r="B253" s="115"/>
      <c r="C253" s="115"/>
      <c r="D253" s="115"/>
      <c r="E253" s="115"/>
      <c r="F253" s="115"/>
      <c r="G253" s="115"/>
      <c r="H253" s="115"/>
      <c r="I253" s="115"/>
      <c r="J253" s="115"/>
      <c r="K253" s="113"/>
      <c r="L253" s="113"/>
      <c r="M253" s="113"/>
      <c r="N253" s="113"/>
      <c r="O253" s="115"/>
      <c r="P253" s="115"/>
      <c r="Q253" s="115"/>
      <c r="R253" s="930"/>
      <c r="S253" s="930"/>
      <c r="T253" s="107"/>
      <c r="U253" s="107"/>
      <c r="V253" s="107"/>
      <c r="W253" s="115"/>
      <c r="X253" s="115"/>
      <c r="Y253" s="115"/>
      <c r="Z253" s="115"/>
      <c r="AA253" s="115"/>
      <c r="AB253" s="115"/>
      <c r="AC253" s="115"/>
      <c r="AD253" s="115"/>
      <c r="AE253" s="115"/>
      <c r="AF253" s="115"/>
      <c r="AG253" s="115"/>
      <c r="AH253" s="113"/>
      <c r="AI253" s="115"/>
      <c r="AJ253" s="115"/>
      <c r="AK253" s="107"/>
    </row>
    <row r="254" spans="1:37" s="76" customFormat="1" ht="12">
      <c r="A254" s="107"/>
      <c r="B254" s="115"/>
      <c r="C254" s="115"/>
      <c r="D254" s="115"/>
      <c r="E254" s="115"/>
      <c r="F254" s="115"/>
      <c r="G254" s="115"/>
      <c r="H254" s="115"/>
      <c r="I254" s="115"/>
      <c r="J254" s="115"/>
      <c r="K254" s="113"/>
      <c r="L254" s="113"/>
      <c r="M254" s="113"/>
      <c r="N254" s="113"/>
      <c r="O254" s="115"/>
      <c r="P254" s="115"/>
      <c r="Q254" s="115"/>
      <c r="R254" s="930"/>
      <c r="S254" s="930"/>
      <c r="T254" s="107"/>
      <c r="U254" s="107"/>
      <c r="V254" s="107"/>
      <c r="W254" s="115"/>
      <c r="X254" s="115"/>
      <c r="Y254" s="115"/>
      <c r="Z254" s="115"/>
      <c r="AA254" s="115"/>
      <c r="AB254" s="115"/>
      <c r="AC254" s="115"/>
      <c r="AD254" s="115"/>
      <c r="AE254" s="115"/>
      <c r="AF254" s="115"/>
      <c r="AG254" s="115"/>
      <c r="AH254" s="113"/>
      <c r="AI254" s="115"/>
      <c r="AJ254" s="115"/>
      <c r="AK254" s="107"/>
    </row>
    <row r="255" spans="1:37" s="76" customFormat="1" ht="12">
      <c r="A255" s="107"/>
      <c r="B255" s="115"/>
      <c r="C255" s="115"/>
      <c r="D255" s="115"/>
      <c r="E255" s="115"/>
      <c r="F255" s="115"/>
      <c r="G255" s="115"/>
      <c r="H255" s="115"/>
      <c r="I255" s="115"/>
      <c r="J255" s="115"/>
      <c r="K255" s="113"/>
      <c r="L255" s="113"/>
      <c r="M255" s="113"/>
      <c r="N255" s="113"/>
      <c r="O255" s="115"/>
      <c r="P255" s="115"/>
      <c r="Q255" s="115"/>
      <c r="R255" s="930"/>
      <c r="S255" s="930"/>
      <c r="T255" s="107"/>
      <c r="U255" s="107"/>
      <c r="V255" s="107"/>
      <c r="W255" s="115"/>
      <c r="X255" s="115"/>
      <c r="Y255" s="115"/>
      <c r="Z255" s="115"/>
      <c r="AA255" s="115"/>
      <c r="AB255" s="115"/>
      <c r="AC255" s="115"/>
      <c r="AD255" s="115"/>
      <c r="AE255" s="115"/>
      <c r="AF255" s="115"/>
      <c r="AG255" s="115"/>
      <c r="AH255" s="113"/>
      <c r="AI255" s="115"/>
      <c r="AJ255" s="115"/>
      <c r="AK255" s="107"/>
    </row>
    <row r="256" spans="1:37" s="76" customFormat="1" ht="12">
      <c r="A256" s="107"/>
      <c r="B256" s="115"/>
      <c r="C256" s="115"/>
      <c r="D256" s="115"/>
      <c r="E256" s="115"/>
      <c r="F256" s="115"/>
      <c r="G256" s="115"/>
      <c r="H256" s="115"/>
      <c r="I256" s="115"/>
      <c r="J256" s="115"/>
      <c r="K256" s="113"/>
      <c r="L256" s="113"/>
      <c r="M256" s="113"/>
      <c r="N256" s="113"/>
      <c r="O256" s="115"/>
      <c r="P256" s="115"/>
      <c r="Q256" s="115"/>
      <c r="R256" s="930"/>
      <c r="S256" s="930"/>
      <c r="T256" s="107"/>
      <c r="U256" s="107"/>
      <c r="V256" s="107"/>
      <c r="W256" s="115"/>
      <c r="X256" s="115"/>
      <c r="Y256" s="115"/>
      <c r="Z256" s="115"/>
      <c r="AA256" s="115"/>
      <c r="AB256" s="115"/>
      <c r="AC256" s="115"/>
      <c r="AD256" s="115"/>
      <c r="AE256" s="115"/>
      <c r="AF256" s="115"/>
      <c r="AG256" s="115"/>
      <c r="AH256" s="113"/>
      <c r="AI256" s="115"/>
      <c r="AJ256" s="115"/>
      <c r="AK256" s="107"/>
    </row>
    <row r="257" spans="1:37" s="76" customFormat="1" ht="12">
      <c r="A257" s="107"/>
      <c r="B257" s="115"/>
      <c r="C257" s="115"/>
      <c r="D257" s="115"/>
      <c r="E257" s="115"/>
      <c r="F257" s="115"/>
      <c r="G257" s="115"/>
      <c r="H257" s="115"/>
      <c r="I257" s="115"/>
      <c r="J257" s="115"/>
      <c r="K257" s="113"/>
      <c r="L257" s="113"/>
      <c r="M257" s="113"/>
      <c r="N257" s="113"/>
      <c r="O257" s="115"/>
      <c r="P257" s="115"/>
      <c r="Q257" s="115"/>
      <c r="R257" s="930"/>
      <c r="S257" s="930"/>
      <c r="T257" s="107"/>
      <c r="U257" s="107"/>
      <c r="V257" s="107"/>
      <c r="W257" s="115"/>
      <c r="X257" s="115"/>
      <c r="Y257" s="115"/>
      <c r="Z257" s="115"/>
      <c r="AA257" s="115"/>
      <c r="AB257" s="115"/>
      <c r="AC257" s="115"/>
      <c r="AD257" s="115"/>
      <c r="AE257" s="115"/>
      <c r="AF257" s="115"/>
      <c r="AG257" s="115"/>
      <c r="AH257" s="113"/>
      <c r="AI257" s="115"/>
      <c r="AJ257" s="115"/>
      <c r="AK257" s="107"/>
    </row>
    <row r="258" spans="1:37" s="76" customFormat="1" ht="12">
      <c r="A258" s="107"/>
      <c r="B258" s="115"/>
      <c r="C258" s="115"/>
      <c r="D258" s="115"/>
      <c r="E258" s="115"/>
      <c r="F258" s="115"/>
      <c r="G258" s="115"/>
      <c r="H258" s="115"/>
      <c r="I258" s="115"/>
      <c r="J258" s="115"/>
      <c r="K258" s="113"/>
      <c r="L258" s="113"/>
      <c r="M258" s="113"/>
      <c r="N258" s="113"/>
      <c r="O258" s="115"/>
      <c r="P258" s="115"/>
      <c r="Q258" s="115"/>
      <c r="R258" s="930"/>
      <c r="S258" s="930"/>
      <c r="T258" s="107"/>
      <c r="U258" s="107"/>
      <c r="V258" s="107"/>
      <c r="W258" s="115"/>
      <c r="X258" s="115"/>
      <c r="Y258" s="115"/>
      <c r="Z258" s="115"/>
      <c r="AA258" s="115"/>
      <c r="AB258" s="115"/>
      <c r="AC258" s="115"/>
      <c r="AD258" s="115"/>
      <c r="AE258" s="115"/>
      <c r="AF258" s="115"/>
      <c r="AG258" s="115"/>
      <c r="AH258" s="113"/>
      <c r="AI258" s="115"/>
      <c r="AJ258" s="115"/>
      <c r="AK258" s="107"/>
    </row>
    <row r="259" spans="1:37" s="76" customFormat="1" ht="12">
      <c r="A259" s="107"/>
      <c r="B259" s="115"/>
      <c r="C259" s="115"/>
      <c r="D259" s="115"/>
      <c r="E259" s="115"/>
      <c r="F259" s="115"/>
      <c r="G259" s="115"/>
      <c r="H259" s="115"/>
      <c r="I259" s="115"/>
      <c r="J259" s="115"/>
      <c r="K259" s="113"/>
      <c r="L259" s="113"/>
      <c r="M259" s="113"/>
      <c r="N259" s="113"/>
      <c r="O259" s="115"/>
      <c r="P259" s="115"/>
      <c r="Q259" s="115"/>
      <c r="R259" s="930"/>
      <c r="S259" s="930"/>
      <c r="T259" s="107"/>
      <c r="U259" s="107"/>
      <c r="V259" s="107"/>
      <c r="W259" s="115"/>
      <c r="X259" s="115"/>
      <c r="Y259" s="115"/>
      <c r="Z259" s="115"/>
      <c r="AA259" s="115"/>
      <c r="AB259" s="115"/>
      <c r="AC259" s="115"/>
      <c r="AD259" s="115"/>
      <c r="AE259" s="115"/>
      <c r="AF259" s="115"/>
      <c r="AG259" s="115"/>
      <c r="AH259" s="113"/>
      <c r="AI259" s="115"/>
      <c r="AJ259" s="115"/>
      <c r="AK259" s="107"/>
    </row>
    <row r="260" spans="1:37" s="76" customFormat="1" ht="12">
      <c r="A260" s="107"/>
      <c r="B260" s="115"/>
      <c r="C260" s="115"/>
      <c r="D260" s="115"/>
      <c r="E260" s="115"/>
      <c r="F260" s="115"/>
      <c r="G260" s="115"/>
      <c r="H260" s="115"/>
      <c r="I260" s="115"/>
      <c r="J260" s="115"/>
      <c r="K260" s="113"/>
      <c r="L260" s="113"/>
      <c r="M260" s="113"/>
      <c r="N260" s="113"/>
      <c r="O260" s="115"/>
      <c r="P260" s="115"/>
      <c r="Q260" s="115"/>
      <c r="R260" s="930"/>
      <c r="S260" s="930"/>
      <c r="T260" s="107"/>
      <c r="U260" s="107"/>
      <c r="V260" s="107"/>
      <c r="W260" s="115"/>
      <c r="X260" s="115"/>
      <c r="Y260" s="115"/>
      <c r="Z260" s="115"/>
      <c r="AA260" s="115"/>
      <c r="AB260" s="115"/>
      <c r="AC260" s="115"/>
      <c r="AD260" s="115"/>
      <c r="AE260" s="115"/>
      <c r="AF260" s="115"/>
      <c r="AG260" s="115"/>
      <c r="AH260" s="113"/>
      <c r="AI260" s="115"/>
      <c r="AJ260" s="115"/>
      <c r="AK260" s="107"/>
    </row>
    <row r="261" spans="1:37" s="76" customFormat="1" ht="12">
      <c r="A261" s="107"/>
      <c r="B261" s="115"/>
      <c r="C261" s="115"/>
      <c r="D261" s="115"/>
      <c r="E261" s="115"/>
      <c r="F261" s="115"/>
      <c r="G261" s="115"/>
      <c r="H261" s="115"/>
      <c r="I261" s="115"/>
      <c r="J261" s="115"/>
      <c r="K261" s="113"/>
      <c r="L261" s="113"/>
      <c r="M261" s="113"/>
      <c r="N261" s="113"/>
      <c r="O261" s="115"/>
      <c r="P261" s="115"/>
      <c r="Q261" s="115"/>
      <c r="R261" s="930"/>
      <c r="S261" s="930"/>
      <c r="T261" s="107"/>
      <c r="U261" s="107"/>
      <c r="V261" s="107"/>
      <c r="W261" s="115"/>
      <c r="X261" s="115"/>
      <c r="Y261" s="115"/>
      <c r="Z261" s="115"/>
      <c r="AA261" s="115"/>
      <c r="AB261" s="115"/>
      <c r="AC261" s="115"/>
      <c r="AD261" s="115"/>
      <c r="AE261" s="115"/>
      <c r="AF261" s="115"/>
      <c r="AG261" s="115"/>
      <c r="AH261" s="113"/>
      <c r="AI261" s="115"/>
      <c r="AJ261" s="115"/>
      <c r="AK261" s="107"/>
    </row>
    <row r="262" spans="1:37" s="76" customFormat="1" ht="12">
      <c r="A262" s="107"/>
      <c r="B262" s="115"/>
      <c r="C262" s="115"/>
      <c r="D262" s="115"/>
      <c r="E262" s="115"/>
      <c r="F262" s="115"/>
      <c r="G262" s="115"/>
      <c r="H262" s="115"/>
      <c r="I262" s="115"/>
      <c r="J262" s="115"/>
      <c r="K262" s="113"/>
      <c r="L262" s="113"/>
      <c r="M262" s="113"/>
      <c r="N262" s="113"/>
      <c r="O262" s="115"/>
      <c r="P262" s="115"/>
      <c r="Q262" s="115"/>
      <c r="R262" s="930"/>
      <c r="S262" s="930"/>
      <c r="T262" s="107"/>
      <c r="U262" s="107"/>
      <c r="V262" s="107"/>
      <c r="W262" s="115"/>
      <c r="X262" s="115"/>
      <c r="Y262" s="115"/>
      <c r="Z262" s="115"/>
      <c r="AA262" s="115"/>
      <c r="AB262" s="115"/>
      <c r="AC262" s="115"/>
      <c r="AD262" s="115"/>
      <c r="AE262" s="115"/>
      <c r="AF262" s="115"/>
      <c r="AG262" s="115"/>
      <c r="AH262" s="113"/>
      <c r="AI262" s="115"/>
      <c r="AJ262" s="115"/>
      <c r="AK262" s="107"/>
    </row>
    <row r="263" spans="1:37" s="76" customFormat="1" ht="12">
      <c r="A263" s="107"/>
      <c r="B263" s="115"/>
      <c r="C263" s="115"/>
      <c r="D263" s="115"/>
      <c r="E263" s="115"/>
      <c r="F263" s="115"/>
      <c r="G263" s="115"/>
      <c r="H263" s="115"/>
      <c r="I263" s="115"/>
      <c r="J263" s="115"/>
      <c r="K263" s="113"/>
      <c r="L263" s="113"/>
      <c r="M263" s="113"/>
      <c r="N263" s="113"/>
      <c r="O263" s="115"/>
      <c r="P263" s="115"/>
      <c r="Q263" s="115"/>
      <c r="R263" s="930"/>
      <c r="S263" s="930"/>
      <c r="T263" s="107"/>
      <c r="U263" s="107"/>
      <c r="V263" s="107"/>
      <c r="W263" s="115"/>
      <c r="X263" s="115"/>
      <c r="Y263" s="115"/>
      <c r="Z263" s="115"/>
      <c r="AA263" s="115"/>
      <c r="AB263" s="115"/>
      <c r="AC263" s="115"/>
      <c r="AD263" s="115"/>
      <c r="AE263" s="115"/>
      <c r="AF263" s="115"/>
      <c r="AG263" s="115"/>
      <c r="AH263" s="113"/>
      <c r="AI263" s="115"/>
      <c r="AJ263" s="115"/>
      <c r="AK263" s="107"/>
    </row>
    <row r="264" spans="1:37" s="76" customFormat="1" ht="12">
      <c r="A264" s="107"/>
      <c r="B264" s="115"/>
      <c r="C264" s="115"/>
      <c r="D264" s="115"/>
      <c r="E264" s="115"/>
      <c r="F264" s="115"/>
      <c r="G264" s="115"/>
      <c r="H264" s="115"/>
      <c r="I264" s="115"/>
      <c r="J264" s="115"/>
      <c r="K264" s="113"/>
      <c r="L264" s="113"/>
      <c r="M264" s="113"/>
      <c r="N264" s="113"/>
      <c r="O264" s="115"/>
      <c r="P264" s="115"/>
      <c r="Q264" s="115"/>
      <c r="R264" s="930"/>
      <c r="S264" s="930"/>
      <c r="T264" s="107"/>
      <c r="U264" s="107"/>
      <c r="V264" s="107"/>
      <c r="W264" s="115"/>
      <c r="X264" s="115"/>
      <c r="Y264" s="115"/>
      <c r="Z264" s="115"/>
      <c r="AA264" s="115"/>
      <c r="AB264" s="115"/>
      <c r="AC264" s="115"/>
      <c r="AD264" s="115"/>
      <c r="AE264" s="115"/>
      <c r="AF264" s="115"/>
      <c r="AG264" s="115"/>
      <c r="AH264" s="113"/>
      <c r="AI264" s="115"/>
      <c r="AJ264" s="115"/>
      <c r="AK264" s="107"/>
    </row>
    <row r="265" spans="1:37" s="76" customFormat="1" ht="12">
      <c r="A265" s="107"/>
      <c r="B265" s="115"/>
      <c r="C265" s="115"/>
      <c r="D265" s="115"/>
      <c r="E265" s="115"/>
      <c r="F265" s="115"/>
      <c r="G265" s="115"/>
      <c r="H265" s="115"/>
      <c r="I265" s="115"/>
      <c r="J265" s="115"/>
      <c r="K265" s="113"/>
      <c r="L265" s="113"/>
      <c r="M265" s="113"/>
      <c r="N265" s="113"/>
      <c r="O265" s="115"/>
      <c r="P265" s="115"/>
      <c r="Q265" s="115"/>
      <c r="R265" s="930"/>
      <c r="S265" s="930"/>
      <c r="T265" s="107"/>
      <c r="U265" s="107"/>
      <c r="V265" s="107"/>
      <c r="W265" s="115"/>
      <c r="X265" s="115"/>
      <c r="Y265" s="115"/>
      <c r="Z265" s="115"/>
      <c r="AA265" s="115"/>
      <c r="AB265" s="115"/>
      <c r="AC265" s="115"/>
      <c r="AD265" s="115"/>
      <c r="AE265" s="115"/>
      <c r="AF265" s="115"/>
      <c r="AG265" s="115"/>
      <c r="AH265" s="113"/>
      <c r="AI265" s="115"/>
      <c r="AJ265" s="115"/>
      <c r="AK265" s="107"/>
    </row>
    <row r="266" spans="1:37" s="76" customFormat="1" ht="12">
      <c r="A266" s="107"/>
      <c r="B266" s="115"/>
      <c r="C266" s="115"/>
      <c r="D266" s="115"/>
      <c r="E266" s="115"/>
      <c r="F266" s="115"/>
      <c r="G266" s="115"/>
      <c r="H266" s="115"/>
      <c r="I266" s="115"/>
      <c r="J266" s="115"/>
      <c r="K266" s="113"/>
      <c r="L266" s="113"/>
      <c r="M266" s="113"/>
      <c r="N266" s="113"/>
      <c r="O266" s="115"/>
      <c r="P266" s="115"/>
      <c r="Q266" s="115"/>
      <c r="R266" s="930"/>
      <c r="S266" s="930"/>
      <c r="T266" s="107"/>
      <c r="U266" s="107"/>
      <c r="V266" s="107"/>
      <c r="W266" s="115"/>
      <c r="X266" s="115"/>
      <c r="Y266" s="115"/>
      <c r="Z266" s="115"/>
      <c r="AA266" s="115"/>
      <c r="AB266" s="115"/>
      <c r="AC266" s="115"/>
      <c r="AD266" s="115"/>
      <c r="AE266" s="115"/>
      <c r="AF266" s="115"/>
      <c r="AG266" s="115"/>
      <c r="AH266" s="113"/>
      <c r="AI266" s="115"/>
      <c r="AJ266" s="115"/>
      <c r="AK266" s="107"/>
    </row>
    <row r="267" spans="1:37" s="76" customFormat="1" ht="12">
      <c r="A267" s="107"/>
      <c r="B267" s="115"/>
      <c r="C267" s="115"/>
      <c r="D267" s="115"/>
      <c r="E267" s="115"/>
      <c r="F267" s="115"/>
      <c r="G267" s="115"/>
      <c r="H267" s="115"/>
      <c r="I267" s="115"/>
      <c r="J267" s="115"/>
      <c r="K267" s="113"/>
      <c r="L267" s="113"/>
      <c r="M267" s="113"/>
      <c r="N267" s="113"/>
      <c r="O267" s="115"/>
      <c r="P267" s="115"/>
      <c r="Q267" s="115"/>
      <c r="R267" s="930"/>
      <c r="S267" s="930"/>
      <c r="T267" s="107"/>
      <c r="U267" s="107"/>
      <c r="V267" s="107"/>
      <c r="W267" s="115"/>
      <c r="X267" s="115"/>
      <c r="Y267" s="115"/>
      <c r="Z267" s="115"/>
      <c r="AA267" s="115"/>
      <c r="AB267" s="115"/>
      <c r="AC267" s="115"/>
      <c r="AD267" s="115"/>
      <c r="AE267" s="115"/>
      <c r="AF267" s="115"/>
      <c r="AG267" s="115"/>
      <c r="AH267" s="113"/>
      <c r="AI267" s="115"/>
      <c r="AJ267" s="115"/>
      <c r="AK267" s="107"/>
    </row>
    <row r="268" spans="1:37" s="76" customFormat="1" ht="12">
      <c r="A268" s="107"/>
      <c r="B268" s="115"/>
      <c r="C268" s="115"/>
      <c r="D268" s="115"/>
      <c r="E268" s="115"/>
      <c r="F268" s="115"/>
      <c r="G268" s="115"/>
      <c r="H268" s="115"/>
      <c r="I268" s="115"/>
      <c r="J268" s="115"/>
      <c r="K268" s="113"/>
      <c r="L268" s="113"/>
      <c r="M268" s="113"/>
      <c r="N268" s="113"/>
      <c r="O268" s="115"/>
      <c r="P268" s="115"/>
      <c r="Q268" s="115"/>
      <c r="R268" s="930"/>
      <c r="S268" s="930"/>
      <c r="T268" s="107"/>
      <c r="U268" s="107"/>
      <c r="V268" s="107"/>
      <c r="W268" s="115"/>
      <c r="X268" s="115"/>
      <c r="Y268" s="115"/>
      <c r="Z268" s="115"/>
      <c r="AA268" s="115"/>
      <c r="AB268" s="115"/>
      <c r="AC268" s="115"/>
      <c r="AD268" s="115"/>
      <c r="AE268" s="115"/>
      <c r="AF268" s="115"/>
      <c r="AG268" s="115"/>
      <c r="AH268" s="113"/>
      <c r="AI268" s="115"/>
      <c r="AJ268" s="115"/>
      <c r="AK268" s="107"/>
    </row>
    <row r="269" spans="1:37" s="76" customFormat="1" ht="12">
      <c r="A269" s="107"/>
      <c r="B269" s="115"/>
      <c r="C269" s="115"/>
      <c r="D269" s="115"/>
      <c r="E269" s="115"/>
      <c r="F269" s="115"/>
      <c r="G269" s="115"/>
      <c r="H269" s="115"/>
      <c r="I269" s="115"/>
      <c r="J269" s="115"/>
      <c r="K269" s="113"/>
      <c r="L269" s="113"/>
      <c r="M269" s="113"/>
      <c r="N269" s="113"/>
      <c r="O269" s="115"/>
      <c r="P269" s="115"/>
      <c r="Q269" s="115"/>
      <c r="R269" s="930"/>
      <c r="S269" s="930"/>
      <c r="T269" s="107"/>
      <c r="U269" s="107"/>
      <c r="V269" s="107"/>
      <c r="W269" s="115"/>
      <c r="X269" s="115"/>
      <c r="Y269" s="115"/>
      <c r="Z269" s="115"/>
      <c r="AA269" s="115"/>
      <c r="AB269" s="115"/>
      <c r="AC269" s="115"/>
      <c r="AD269" s="115"/>
      <c r="AE269" s="115"/>
      <c r="AF269" s="115"/>
      <c r="AG269" s="115"/>
      <c r="AH269" s="113"/>
      <c r="AI269" s="115"/>
      <c r="AJ269" s="115"/>
      <c r="AK269" s="107"/>
    </row>
    <row r="270" spans="1:37" s="76" customFormat="1" ht="12">
      <c r="A270" s="107"/>
      <c r="B270" s="115"/>
      <c r="C270" s="115"/>
      <c r="D270" s="115"/>
      <c r="E270" s="115"/>
      <c r="F270" s="115"/>
      <c r="G270" s="115"/>
      <c r="H270" s="115"/>
      <c r="I270" s="115"/>
      <c r="J270" s="115"/>
      <c r="K270" s="113"/>
      <c r="L270" s="113"/>
      <c r="M270" s="113"/>
      <c r="N270" s="113"/>
      <c r="O270" s="115"/>
      <c r="P270" s="115"/>
      <c r="Q270" s="115"/>
      <c r="R270" s="930"/>
      <c r="S270" s="930"/>
      <c r="T270" s="107"/>
      <c r="U270" s="107"/>
      <c r="V270" s="107"/>
      <c r="W270" s="115"/>
      <c r="X270" s="115"/>
      <c r="Y270" s="115"/>
      <c r="Z270" s="115"/>
      <c r="AA270" s="115"/>
      <c r="AB270" s="115"/>
      <c r="AC270" s="115"/>
      <c r="AD270" s="115"/>
      <c r="AE270" s="115"/>
      <c r="AF270" s="115"/>
      <c r="AG270" s="115"/>
      <c r="AH270" s="113"/>
      <c r="AI270" s="115"/>
      <c r="AJ270" s="115"/>
      <c r="AK270" s="107"/>
    </row>
    <row r="271" spans="1:37" s="76" customFormat="1" ht="12">
      <c r="A271" s="107"/>
      <c r="B271" s="115"/>
      <c r="C271" s="115"/>
      <c r="D271" s="115"/>
      <c r="E271" s="115"/>
      <c r="F271" s="115"/>
      <c r="G271" s="115"/>
      <c r="H271" s="115"/>
      <c r="I271" s="115"/>
      <c r="J271" s="115"/>
      <c r="K271" s="113"/>
      <c r="L271" s="113"/>
      <c r="M271" s="113"/>
      <c r="N271" s="113"/>
      <c r="O271" s="115"/>
      <c r="P271" s="115"/>
      <c r="Q271" s="115"/>
      <c r="R271" s="930"/>
      <c r="S271" s="930"/>
      <c r="T271" s="107"/>
      <c r="U271" s="107"/>
      <c r="V271" s="107"/>
      <c r="W271" s="115"/>
      <c r="X271" s="115"/>
      <c r="Y271" s="115"/>
      <c r="Z271" s="115"/>
      <c r="AA271" s="115"/>
      <c r="AB271" s="115"/>
      <c r="AC271" s="115"/>
      <c r="AD271" s="115"/>
      <c r="AE271" s="115"/>
      <c r="AF271" s="115"/>
      <c r="AG271" s="115"/>
      <c r="AH271" s="113"/>
      <c r="AI271" s="115"/>
      <c r="AJ271" s="115"/>
      <c r="AK271" s="107"/>
    </row>
    <row r="272" spans="1:37" s="76" customFormat="1" ht="12">
      <c r="A272" s="107"/>
      <c r="B272" s="115"/>
      <c r="C272" s="115"/>
      <c r="D272" s="115"/>
      <c r="E272" s="115"/>
      <c r="F272" s="115"/>
      <c r="G272" s="115"/>
      <c r="H272" s="115"/>
      <c r="I272" s="115"/>
      <c r="J272" s="115"/>
      <c r="K272" s="113"/>
      <c r="L272" s="113"/>
      <c r="M272" s="113"/>
      <c r="N272" s="113"/>
      <c r="O272" s="115"/>
      <c r="P272" s="115"/>
      <c r="Q272" s="115"/>
      <c r="R272" s="930"/>
      <c r="S272" s="930"/>
      <c r="T272" s="107"/>
      <c r="U272" s="107"/>
      <c r="V272" s="107"/>
      <c r="W272" s="115"/>
      <c r="X272" s="115"/>
      <c r="Y272" s="115"/>
      <c r="Z272" s="115"/>
      <c r="AA272" s="115"/>
      <c r="AB272" s="115"/>
      <c r="AC272" s="115"/>
      <c r="AD272" s="115"/>
      <c r="AE272" s="115"/>
      <c r="AF272" s="115"/>
      <c r="AG272" s="115"/>
      <c r="AH272" s="113"/>
      <c r="AI272" s="115"/>
      <c r="AJ272" s="115"/>
      <c r="AK272" s="107"/>
    </row>
    <row r="273" spans="1:37" s="76" customFormat="1" ht="12">
      <c r="A273" s="107"/>
      <c r="B273" s="115"/>
      <c r="C273" s="115"/>
      <c r="D273" s="115"/>
      <c r="E273" s="115"/>
      <c r="F273" s="115"/>
      <c r="G273" s="115"/>
      <c r="H273" s="115"/>
      <c r="I273" s="115"/>
      <c r="J273" s="115"/>
      <c r="K273" s="113"/>
      <c r="L273" s="113"/>
      <c r="M273" s="113"/>
      <c r="N273" s="113"/>
      <c r="O273" s="115"/>
      <c r="P273" s="115"/>
      <c r="Q273" s="115"/>
      <c r="R273" s="930"/>
      <c r="S273" s="930"/>
      <c r="T273" s="107"/>
      <c r="U273" s="107"/>
      <c r="V273" s="107"/>
      <c r="W273" s="115"/>
      <c r="X273" s="115"/>
      <c r="Y273" s="115"/>
      <c r="Z273" s="115"/>
      <c r="AA273" s="115"/>
      <c r="AB273" s="115"/>
      <c r="AC273" s="115"/>
      <c r="AD273" s="115"/>
      <c r="AE273" s="115"/>
      <c r="AF273" s="115"/>
      <c r="AG273" s="115"/>
      <c r="AH273" s="113"/>
      <c r="AI273" s="115"/>
      <c r="AJ273" s="115"/>
      <c r="AK273" s="107"/>
    </row>
    <row r="274" spans="1:37" s="76" customFormat="1" ht="12">
      <c r="A274" s="107"/>
      <c r="B274" s="115"/>
      <c r="C274" s="115"/>
      <c r="D274" s="115"/>
      <c r="E274" s="115"/>
      <c r="F274" s="115"/>
      <c r="G274" s="115"/>
      <c r="H274" s="115"/>
      <c r="I274" s="115"/>
      <c r="J274" s="115"/>
      <c r="K274" s="113"/>
      <c r="L274" s="113"/>
      <c r="M274" s="113"/>
      <c r="N274" s="113"/>
      <c r="O274" s="115"/>
      <c r="P274" s="115"/>
      <c r="Q274" s="115"/>
      <c r="R274" s="930"/>
      <c r="S274" s="930"/>
      <c r="T274" s="107"/>
      <c r="U274" s="107"/>
      <c r="V274" s="107"/>
      <c r="W274" s="115"/>
      <c r="X274" s="115"/>
      <c r="Y274" s="115"/>
      <c r="Z274" s="115"/>
      <c r="AA274" s="115"/>
      <c r="AB274" s="115"/>
      <c r="AC274" s="115"/>
      <c r="AD274" s="115"/>
      <c r="AE274" s="115"/>
      <c r="AF274" s="115"/>
      <c r="AG274" s="115"/>
      <c r="AH274" s="113"/>
      <c r="AI274" s="115"/>
      <c r="AJ274" s="115"/>
      <c r="AK274" s="107"/>
    </row>
    <row r="275" spans="1:37" s="76" customFormat="1" ht="12">
      <c r="A275" s="107"/>
      <c r="B275" s="115"/>
      <c r="C275" s="115"/>
      <c r="D275" s="115"/>
      <c r="E275" s="115"/>
      <c r="F275" s="115"/>
      <c r="G275" s="115"/>
      <c r="H275" s="115"/>
      <c r="I275" s="115"/>
      <c r="J275" s="115"/>
      <c r="K275" s="113"/>
      <c r="L275" s="113"/>
      <c r="M275" s="113"/>
      <c r="N275" s="113"/>
      <c r="O275" s="115"/>
      <c r="P275" s="115"/>
      <c r="Q275" s="115"/>
      <c r="R275" s="930"/>
      <c r="S275" s="930"/>
      <c r="T275" s="107"/>
      <c r="U275" s="107"/>
      <c r="V275" s="107"/>
      <c r="W275" s="115"/>
      <c r="X275" s="115"/>
      <c r="Y275" s="115"/>
      <c r="Z275" s="115"/>
      <c r="AA275" s="115"/>
      <c r="AB275" s="115"/>
      <c r="AC275" s="115"/>
      <c r="AD275" s="115"/>
      <c r="AE275" s="115"/>
      <c r="AF275" s="115"/>
      <c r="AG275" s="115"/>
      <c r="AH275" s="113"/>
      <c r="AI275" s="115"/>
      <c r="AJ275" s="115"/>
      <c r="AK275" s="107"/>
    </row>
    <row r="276" spans="1:37" s="76" customFormat="1" ht="12">
      <c r="A276" s="107"/>
      <c r="B276" s="115"/>
      <c r="C276" s="115"/>
      <c r="D276" s="115"/>
      <c r="E276" s="115"/>
      <c r="F276" s="115"/>
      <c r="G276" s="115"/>
      <c r="H276" s="115"/>
      <c r="I276" s="115"/>
      <c r="J276" s="115"/>
      <c r="K276" s="113"/>
      <c r="L276" s="113"/>
      <c r="M276" s="113"/>
      <c r="N276" s="113"/>
      <c r="O276" s="115"/>
      <c r="P276" s="115"/>
      <c r="Q276" s="115"/>
      <c r="R276" s="930"/>
      <c r="S276" s="930"/>
      <c r="T276" s="107"/>
      <c r="U276" s="107"/>
      <c r="V276" s="107"/>
      <c r="W276" s="115"/>
      <c r="X276" s="115"/>
      <c r="Y276" s="115"/>
      <c r="Z276" s="115"/>
      <c r="AA276" s="115"/>
      <c r="AB276" s="115"/>
      <c r="AC276" s="115"/>
      <c r="AD276" s="115"/>
      <c r="AE276" s="115"/>
      <c r="AF276" s="115"/>
      <c r="AG276" s="115"/>
      <c r="AH276" s="113"/>
      <c r="AI276" s="115"/>
      <c r="AJ276" s="115"/>
      <c r="AK276" s="107"/>
    </row>
    <row r="277" spans="1:37" s="76" customFormat="1" ht="12">
      <c r="A277" s="107"/>
      <c r="B277" s="115"/>
      <c r="C277" s="115"/>
      <c r="D277" s="115"/>
      <c r="E277" s="115"/>
      <c r="F277" s="115"/>
      <c r="G277" s="115"/>
      <c r="H277" s="115"/>
      <c r="I277" s="115"/>
      <c r="J277" s="115"/>
      <c r="K277" s="113"/>
      <c r="L277" s="113"/>
      <c r="M277" s="113"/>
      <c r="N277" s="113"/>
      <c r="O277" s="115"/>
      <c r="P277" s="115"/>
      <c r="Q277" s="115"/>
      <c r="R277" s="930"/>
      <c r="S277" s="930"/>
      <c r="T277" s="107"/>
      <c r="U277" s="107"/>
      <c r="V277" s="107"/>
      <c r="W277" s="115"/>
      <c r="X277" s="115"/>
      <c r="Y277" s="115"/>
      <c r="Z277" s="115"/>
      <c r="AA277" s="115"/>
      <c r="AB277" s="115"/>
      <c r="AC277" s="115"/>
      <c r="AD277" s="115"/>
      <c r="AE277" s="115"/>
      <c r="AF277" s="115"/>
      <c r="AG277" s="115"/>
      <c r="AH277" s="113"/>
      <c r="AI277" s="115"/>
      <c r="AJ277" s="115"/>
      <c r="AK277" s="107"/>
    </row>
    <row r="278" spans="1:37" s="76" customFormat="1" ht="12">
      <c r="A278" s="107"/>
      <c r="B278" s="115"/>
      <c r="C278" s="115"/>
      <c r="D278" s="115"/>
      <c r="E278" s="115"/>
      <c r="F278" s="115"/>
      <c r="G278" s="115"/>
      <c r="H278" s="115"/>
      <c r="I278" s="115"/>
      <c r="J278" s="115"/>
      <c r="K278" s="113"/>
      <c r="L278" s="113"/>
      <c r="M278" s="113"/>
      <c r="N278" s="113"/>
      <c r="O278" s="115"/>
      <c r="P278" s="115"/>
      <c r="Q278" s="115"/>
      <c r="R278" s="930"/>
      <c r="S278" s="930"/>
      <c r="T278" s="107"/>
      <c r="U278" s="107"/>
      <c r="V278" s="107"/>
      <c r="W278" s="115"/>
      <c r="X278" s="115"/>
      <c r="Y278" s="115"/>
      <c r="Z278" s="115"/>
      <c r="AA278" s="115"/>
      <c r="AB278" s="115"/>
      <c r="AC278" s="115"/>
      <c r="AD278" s="115"/>
      <c r="AE278" s="115"/>
      <c r="AF278" s="115"/>
      <c r="AG278" s="115"/>
      <c r="AH278" s="113"/>
      <c r="AI278" s="115"/>
      <c r="AJ278" s="115"/>
      <c r="AK278" s="107"/>
    </row>
    <row r="279" spans="1:37" s="76" customFormat="1" ht="12">
      <c r="A279" s="107"/>
      <c r="B279" s="115"/>
      <c r="C279" s="115"/>
      <c r="D279" s="115"/>
      <c r="E279" s="115"/>
      <c r="F279" s="115"/>
      <c r="G279" s="115"/>
      <c r="H279" s="115"/>
      <c r="I279" s="115"/>
      <c r="J279" s="115"/>
      <c r="K279" s="113"/>
      <c r="L279" s="113"/>
      <c r="M279" s="113"/>
      <c r="N279" s="113"/>
      <c r="O279" s="115"/>
      <c r="P279" s="115"/>
      <c r="Q279" s="115"/>
      <c r="R279" s="930"/>
      <c r="S279" s="930"/>
      <c r="T279" s="107"/>
      <c r="U279" s="107"/>
      <c r="V279" s="107"/>
      <c r="W279" s="115"/>
      <c r="X279" s="115"/>
      <c r="Y279" s="115"/>
      <c r="Z279" s="115"/>
      <c r="AA279" s="115"/>
      <c r="AB279" s="115"/>
      <c r="AC279" s="115"/>
      <c r="AD279" s="115"/>
      <c r="AE279" s="115"/>
      <c r="AF279" s="115"/>
      <c r="AG279" s="115"/>
      <c r="AH279" s="113"/>
      <c r="AI279" s="115"/>
      <c r="AJ279" s="115"/>
      <c r="AK279" s="107"/>
    </row>
    <row r="280" spans="1:37" s="76" customFormat="1" ht="12">
      <c r="A280" s="107"/>
      <c r="B280" s="115"/>
      <c r="C280" s="115"/>
      <c r="D280" s="115"/>
      <c r="E280" s="115"/>
      <c r="F280" s="115"/>
      <c r="G280" s="115"/>
      <c r="H280" s="115"/>
      <c r="I280" s="115"/>
      <c r="J280" s="115"/>
      <c r="K280" s="113"/>
      <c r="L280" s="113"/>
      <c r="M280" s="113"/>
      <c r="N280" s="113"/>
      <c r="O280" s="115"/>
      <c r="P280" s="115"/>
      <c r="Q280" s="115"/>
      <c r="R280" s="930"/>
      <c r="S280" s="930"/>
      <c r="T280" s="107"/>
      <c r="U280" s="107"/>
      <c r="V280" s="107"/>
      <c r="W280" s="115"/>
      <c r="X280" s="115"/>
      <c r="Y280" s="115"/>
      <c r="Z280" s="115"/>
      <c r="AA280" s="115"/>
      <c r="AB280" s="115"/>
      <c r="AC280" s="115"/>
      <c r="AD280" s="115"/>
      <c r="AE280" s="115"/>
      <c r="AF280" s="115"/>
      <c r="AG280" s="115"/>
      <c r="AH280" s="113"/>
      <c r="AI280" s="115"/>
      <c r="AJ280" s="115"/>
      <c r="AK280" s="107"/>
    </row>
    <row r="281" spans="1:37" s="76" customFormat="1" ht="12">
      <c r="A281" s="107"/>
      <c r="B281" s="115"/>
      <c r="C281" s="115"/>
      <c r="D281" s="115"/>
      <c r="E281" s="115"/>
      <c r="F281" s="115"/>
      <c r="G281" s="115"/>
      <c r="H281" s="115"/>
      <c r="I281" s="115"/>
      <c r="J281" s="115"/>
      <c r="K281" s="113"/>
      <c r="L281" s="113"/>
      <c r="M281" s="113"/>
      <c r="N281" s="113"/>
      <c r="O281" s="115"/>
      <c r="P281" s="115"/>
      <c r="Q281" s="115"/>
      <c r="R281" s="930"/>
      <c r="S281" s="930"/>
      <c r="T281" s="107"/>
      <c r="U281" s="107"/>
      <c r="V281" s="107"/>
      <c r="W281" s="115"/>
      <c r="X281" s="115"/>
      <c r="Y281" s="115"/>
      <c r="Z281" s="115"/>
      <c r="AA281" s="115"/>
      <c r="AB281" s="115"/>
      <c r="AC281" s="115"/>
      <c r="AD281" s="115"/>
      <c r="AE281" s="115"/>
      <c r="AF281" s="115"/>
      <c r="AG281" s="115"/>
      <c r="AH281" s="113"/>
      <c r="AI281" s="115"/>
      <c r="AJ281" s="115"/>
      <c r="AK281" s="107"/>
    </row>
    <row r="282" spans="1:37" s="76" customFormat="1" ht="12">
      <c r="A282" s="107"/>
      <c r="B282" s="115"/>
      <c r="C282" s="115"/>
      <c r="D282" s="115"/>
      <c r="E282" s="115"/>
      <c r="F282" s="115"/>
      <c r="G282" s="115"/>
      <c r="H282" s="115"/>
      <c r="I282" s="115"/>
      <c r="J282" s="115"/>
      <c r="K282" s="113"/>
      <c r="L282" s="113"/>
      <c r="M282" s="113"/>
      <c r="N282" s="113"/>
      <c r="O282" s="115"/>
      <c r="P282" s="115"/>
      <c r="Q282" s="115"/>
      <c r="R282" s="930"/>
      <c r="S282" s="930"/>
      <c r="T282" s="107"/>
      <c r="U282" s="107"/>
      <c r="V282" s="107"/>
      <c r="W282" s="115"/>
      <c r="X282" s="115"/>
      <c r="Y282" s="115"/>
      <c r="Z282" s="115"/>
      <c r="AA282" s="115"/>
      <c r="AB282" s="115"/>
      <c r="AC282" s="115"/>
      <c r="AD282" s="115"/>
      <c r="AE282" s="115"/>
      <c r="AF282" s="115"/>
      <c r="AG282" s="115"/>
      <c r="AH282" s="113"/>
      <c r="AI282" s="115"/>
      <c r="AJ282" s="115"/>
      <c r="AK282" s="107"/>
    </row>
    <row r="283" spans="1:37" s="76" customFormat="1" ht="12">
      <c r="A283" s="107"/>
      <c r="B283" s="115"/>
      <c r="C283" s="115"/>
      <c r="D283" s="115"/>
      <c r="E283" s="115"/>
      <c r="F283" s="115"/>
      <c r="G283" s="115"/>
      <c r="H283" s="115"/>
      <c r="I283" s="115"/>
      <c r="J283" s="115"/>
      <c r="K283" s="113"/>
      <c r="L283" s="113"/>
      <c r="M283" s="113"/>
      <c r="N283" s="113"/>
      <c r="O283" s="115"/>
      <c r="P283" s="115"/>
      <c r="Q283" s="115"/>
      <c r="R283" s="930"/>
      <c r="S283" s="930"/>
      <c r="T283" s="107"/>
      <c r="U283" s="107"/>
      <c r="V283" s="107"/>
      <c r="W283" s="115"/>
      <c r="X283" s="115"/>
      <c r="Y283" s="115"/>
      <c r="Z283" s="115"/>
      <c r="AA283" s="115"/>
      <c r="AB283" s="115"/>
      <c r="AC283" s="115"/>
      <c r="AD283" s="115"/>
      <c r="AE283" s="115"/>
      <c r="AF283" s="115"/>
      <c r="AG283" s="115"/>
      <c r="AH283" s="113"/>
      <c r="AI283" s="115"/>
      <c r="AJ283" s="115"/>
      <c r="AK283" s="107"/>
    </row>
    <row r="284" spans="1:37" s="76" customFormat="1" ht="12">
      <c r="A284" s="107"/>
      <c r="B284" s="115"/>
      <c r="C284" s="115"/>
      <c r="D284" s="115"/>
      <c r="E284" s="115"/>
      <c r="F284" s="115"/>
      <c r="G284" s="115"/>
      <c r="H284" s="115"/>
      <c r="I284" s="115"/>
      <c r="J284" s="115"/>
      <c r="K284" s="113"/>
      <c r="L284" s="113"/>
      <c r="M284" s="113"/>
      <c r="N284" s="113"/>
      <c r="O284" s="115"/>
      <c r="P284" s="115"/>
      <c r="Q284" s="115"/>
      <c r="R284" s="930"/>
      <c r="S284" s="930"/>
      <c r="T284" s="107"/>
      <c r="U284" s="107"/>
      <c r="V284" s="107"/>
      <c r="W284" s="115"/>
      <c r="X284" s="115"/>
      <c r="Y284" s="115"/>
      <c r="Z284" s="115"/>
      <c r="AA284" s="115"/>
      <c r="AB284" s="115"/>
      <c r="AC284" s="115"/>
      <c r="AD284" s="115"/>
      <c r="AE284" s="115"/>
      <c r="AF284" s="115"/>
      <c r="AG284" s="115"/>
      <c r="AH284" s="113"/>
      <c r="AI284" s="115"/>
      <c r="AJ284" s="115"/>
      <c r="AK284" s="107"/>
    </row>
    <row r="285" spans="1:37" s="76" customFormat="1" ht="12">
      <c r="A285" s="107"/>
      <c r="B285" s="115"/>
      <c r="C285" s="115"/>
      <c r="D285" s="115"/>
      <c r="E285" s="115"/>
      <c r="F285" s="115"/>
      <c r="G285" s="115"/>
      <c r="H285" s="115"/>
      <c r="I285" s="115"/>
      <c r="J285" s="115"/>
      <c r="K285" s="113"/>
      <c r="L285" s="113"/>
      <c r="M285" s="113"/>
      <c r="N285" s="113"/>
      <c r="O285" s="115"/>
      <c r="P285" s="115"/>
      <c r="Q285" s="115"/>
      <c r="R285" s="930"/>
      <c r="S285" s="930"/>
      <c r="T285" s="107"/>
      <c r="U285" s="107"/>
      <c r="V285" s="107"/>
      <c r="W285" s="115"/>
      <c r="X285" s="115"/>
      <c r="Y285" s="115"/>
      <c r="Z285" s="115"/>
      <c r="AA285" s="115"/>
      <c r="AB285" s="115"/>
      <c r="AC285" s="115"/>
      <c r="AD285" s="115"/>
      <c r="AE285" s="115"/>
      <c r="AF285" s="115"/>
      <c r="AG285" s="115"/>
      <c r="AH285" s="113"/>
      <c r="AI285" s="115"/>
      <c r="AJ285" s="115"/>
      <c r="AK285" s="107"/>
    </row>
    <row r="286" spans="1:37" s="76" customFormat="1" ht="12">
      <c r="A286" s="107"/>
      <c r="B286" s="115"/>
      <c r="C286" s="115"/>
      <c r="D286" s="115"/>
      <c r="E286" s="115"/>
      <c r="F286" s="115"/>
      <c r="G286" s="115"/>
      <c r="H286" s="115"/>
      <c r="I286" s="115"/>
      <c r="J286" s="115"/>
      <c r="K286" s="113"/>
      <c r="L286" s="113"/>
      <c r="M286" s="113"/>
      <c r="N286" s="113"/>
      <c r="O286" s="115"/>
      <c r="P286" s="115"/>
      <c r="Q286" s="115"/>
      <c r="R286" s="930"/>
      <c r="S286" s="930"/>
      <c r="T286" s="107"/>
      <c r="U286" s="107"/>
      <c r="V286" s="107"/>
      <c r="W286" s="115"/>
      <c r="X286" s="115"/>
      <c r="Y286" s="115"/>
      <c r="Z286" s="115"/>
      <c r="AA286" s="115"/>
      <c r="AB286" s="115"/>
      <c r="AC286" s="115"/>
      <c r="AD286" s="115"/>
      <c r="AE286" s="115"/>
      <c r="AF286" s="115"/>
      <c r="AG286" s="115"/>
      <c r="AH286" s="113"/>
      <c r="AI286" s="115"/>
      <c r="AJ286" s="115"/>
      <c r="AK286" s="107"/>
    </row>
    <row r="287" spans="1:37" s="76" customFormat="1" ht="12">
      <c r="A287" s="107"/>
      <c r="B287" s="115"/>
      <c r="C287" s="115"/>
      <c r="D287" s="115"/>
      <c r="E287" s="115"/>
      <c r="F287" s="115"/>
      <c r="G287" s="115"/>
      <c r="H287" s="115"/>
      <c r="I287" s="115"/>
      <c r="J287" s="115"/>
      <c r="K287" s="113"/>
      <c r="L287" s="113"/>
      <c r="M287" s="113"/>
      <c r="N287" s="113"/>
      <c r="O287" s="115"/>
      <c r="P287" s="115"/>
      <c r="Q287" s="115"/>
      <c r="R287" s="930"/>
      <c r="S287" s="930"/>
      <c r="T287" s="107"/>
      <c r="U287" s="107"/>
      <c r="V287" s="107"/>
      <c r="W287" s="115"/>
      <c r="X287" s="115"/>
      <c r="Y287" s="115"/>
      <c r="Z287" s="115"/>
      <c r="AA287" s="115"/>
      <c r="AB287" s="115"/>
      <c r="AC287" s="115"/>
      <c r="AD287" s="115"/>
      <c r="AE287" s="115"/>
      <c r="AF287" s="115"/>
      <c r="AG287" s="115"/>
      <c r="AH287" s="113"/>
      <c r="AI287" s="115"/>
      <c r="AJ287" s="115"/>
      <c r="AK287" s="107"/>
    </row>
    <row r="288" spans="1:37" s="76" customFormat="1" ht="12">
      <c r="A288" s="107"/>
      <c r="B288" s="115"/>
      <c r="C288" s="115"/>
      <c r="D288" s="115"/>
      <c r="E288" s="115"/>
      <c r="F288" s="115"/>
      <c r="G288" s="115"/>
      <c r="H288" s="115"/>
      <c r="I288" s="115"/>
      <c r="J288" s="115"/>
      <c r="K288" s="113"/>
      <c r="L288" s="113"/>
      <c r="M288" s="113"/>
      <c r="N288" s="113"/>
      <c r="O288" s="115"/>
      <c r="P288" s="115"/>
      <c r="Q288" s="115"/>
      <c r="R288" s="930"/>
      <c r="S288" s="930"/>
      <c r="T288" s="107"/>
      <c r="U288" s="107"/>
      <c r="V288" s="107"/>
      <c r="W288" s="115"/>
      <c r="X288" s="115"/>
      <c r="Y288" s="115"/>
      <c r="Z288" s="115"/>
      <c r="AA288" s="115"/>
      <c r="AB288" s="115"/>
      <c r="AC288" s="115"/>
      <c r="AD288" s="115"/>
      <c r="AE288" s="115"/>
      <c r="AF288" s="115"/>
      <c r="AG288" s="115"/>
      <c r="AH288" s="113"/>
      <c r="AI288" s="115"/>
      <c r="AJ288" s="115"/>
      <c r="AK288" s="107"/>
    </row>
    <row r="289" spans="1:37" s="76" customFormat="1" ht="12">
      <c r="A289" s="107"/>
      <c r="B289" s="115"/>
      <c r="C289" s="115"/>
      <c r="D289" s="115"/>
      <c r="E289" s="115"/>
      <c r="F289" s="115"/>
      <c r="G289" s="115"/>
      <c r="H289" s="115"/>
      <c r="I289" s="115"/>
      <c r="J289" s="115"/>
      <c r="K289" s="113"/>
      <c r="L289" s="113"/>
      <c r="M289" s="113"/>
      <c r="N289" s="113"/>
      <c r="O289" s="115"/>
      <c r="P289" s="115"/>
      <c r="Q289" s="115"/>
      <c r="R289" s="930"/>
      <c r="S289" s="930"/>
      <c r="T289" s="107"/>
      <c r="U289" s="107"/>
      <c r="V289" s="107"/>
      <c r="W289" s="115"/>
      <c r="X289" s="115"/>
      <c r="Y289" s="115"/>
      <c r="Z289" s="115"/>
      <c r="AA289" s="115"/>
      <c r="AB289" s="115"/>
      <c r="AC289" s="115"/>
      <c r="AD289" s="115"/>
      <c r="AE289" s="115"/>
      <c r="AF289" s="115"/>
      <c r="AG289" s="115"/>
      <c r="AH289" s="113"/>
      <c r="AI289" s="115"/>
      <c r="AJ289" s="115"/>
      <c r="AK289" s="107"/>
    </row>
    <row r="290" spans="1:37" s="76" customFormat="1" ht="12">
      <c r="A290" s="107"/>
      <c r="B290" s="115"/>
      <c r="C290" s="115"/>
      <c r="D290" s="115"/>
      <c r="E290" s="115"/>
      <c r="F290" s="115"/>
      <c r="G290" s="115"/>
      <c r="H290" s="115"/>
      <c r="I290" s="115"/>
      <c r="J290" s="115"/>
      <c r="K290" s="113"/>
      <c r="L290" s="113"/>
      <c r="M290" s="113"/>
      <c r="N290" s="113"/>
      <c r="O290" s="115"/>
      <c r="P290" s="115"/>
      <c r="Q290" s="115"/>
      <c r="R290" s="930"/>
      <c r="S290" s="930"/>
      <c r="T290" s="107"/>
      <c r="U290" s="107"/>
      <c r="V290" s="107"/>
      <c r="W290" s="115"/>
      <c r="X290" s="115"/>
      <c r="Y290" s="115"/>
      <c r="Z290" s="115"/>
      <c r="AA290" s="115"/>
      <c r="AB290" s="115"/>
      <c r="AC290" s="115"/>
      <c r="AD290" s="115"/>
      <c r="AE290" s="115"/>
      <c r="AF290" s="115"/>
      <c r="AG290" s="115"/>
      <c r="AH290" s="113"/>
      <c r="AI290" s="115"/>
      <c r="AJ290" s="115"/>
      <c r="AK290" s="107"/>
    </row>
    <row r="291" spans="1:37" s="76" customFormat="1" ht="12">
      <c r="A291" s="107"/>
      <c r="B291" s="115"/>
      <c r="C291" s="115"/>
      <c r="D291" s="115"/>
      <c r="E291" s="115"/>
      <c r="F291" s="115"/>
      <c r="G291" s="115"/>
      <c r="H291" s="115"/>
      <c r="I291" s="115"/>
      <c r="J291" s="115"/>
      <c r="K291" s="113"/>
      <c r="L291" s="113"/>
      <c r="M291" s="113"/>
      <c r="N291" s="113"/>
      <c r="O291" s="115"/>
      <c r="P291" s="115"/>
      <c r="Q291" s="115"/>
      <c r="R291" s="930"/>
      <c r="S291" s="930"/>
      <c r="T291" s="107"/>
      <c r="U291" s="107"/>
      <c r="V291" s="107"/>
      <c r="W291" s="115"/>
      <c r="X291" s="115"/>
      <c r="Y291" s="115"/>
      <c r="Z291" s="115"/>
      <c r="AA291" s="115"/>
      <c r="AB291" s="115"/>
      <c r="AC291" s="115"/>
      <c r="AD291" s="115"/>
      <c r="AE291" s="115"/>
      <c r="AF291" s="115"/>
      <c r="AG291" s="115"/>
      <c r="AH291" s="113"/>
      <c r="AI291" s="115"/>
      <c r="AJ291" s="115"/>
      <c r="AK291" s="107"/>
    </row>
    <row r="292" spans="1:37" s="76" customFormat="1" ht="12">
      <c r="A292" s="107"/>
      <c r="B292" s="115"/>
      <c r="C292" s="115"/>
      <c r="D292" s="115"/>
      <c r="E292" s="115"/>
      <c r="F292" s="115"/>
      <c r="G292" s="115"/>
      <c r="H292" s="115"/>
      <c r="I292" s="115"/>
      <c r="J292" s="115"/>
      <c r="K292" s="113"/>
      <c r="L292" s="113"/>
      <c r="M292" s="113"/>
      <c r="N292" s="113"/>
      <c r="O292" s="115"/>
      <c r="P292" s="115"/>
      <c r="Q292" s="115"/>
      <c r="R292" s="930"/>
      <c r="S292" s="930"/>
      <c r="T292" s="107"/>
      <c r="U292" s="107"/>
      <c r="V292" s="107"/>
      <c r="W292" s="115"/>
      <c r="X292" s="115"/>
      <c r="Y292" s="115"/>
      <c r="Z292" s="115"/>
      <c r="AA292" s="115"/>
      <c r="AB292" s="115"/>
      <c r="AC292" s="115"/>
      <c r="AD292" s="115"/>
      <c r="AE292" s="115"/>
      <c r="AF292" s="115"/>
      <c r="AG292" s="115"/>
      <c r="AH292" s="113"/>
      <c r="AI292" s="115"/>
      <c r="AJ292" s="115"/>
      <c r="AK292" s="107"/>
    </row>
    <row r="293" spans="1:37" s="76" customFormat="1" ht="12">
      <c r="A293" s="107"/>
      <c r="B293" s="115"/>
      <c r="C293" s="115"/>
      <c r="D293" s="115"/>
      <c r="E293" s="115"/>
      <c r="F293" s="115"/>
      <c r="G293" s="115"/>
      <c r="H293" s="115"/>
      <c r="I293" s="115"/>
      <c r="J293" s="115"/>
      <c r="K293" s="113"/>
      <c r="L293" s="113"/>
      <c r="M293" s="113"/>
      <c r="N293" s="113"/>
      <c r="O293" s="115"/>
      <c r="P293" s="115"/>
      <c r="Q293" s="115"/>
      <c r="R293" s="930"/>
      <c r="S293" s="930"/>
      <c r="T293" s="107"/>
      <c r="U293" s="107"/>
      <c r="V293" s="107"/>
      <c r="W293" s="115"/>
      <c r="X293" s="115"/>
      <c r="Y293" s="115"/>
      <c r="Z293" s="115"/>
      <c r="AA293" s="115"/>
      <c r="AB293" s="115"/>
      <c r="AC293" s="115"/>
      <c r="AD293" s="115"/>
      <c r="AE293" s="115"/>
      <c r="AF293" s="115"/>
      <c r="AG293" s="115"/>
      <c r="AH293" s="113"/>
      <c r="AI293" s="115"/>
      <c r="AJ293" s="115"/>
      <c r="AK293" s="107"/>
    </row>
    <row r="294" spans="1:37" s="76" customFormat="1" ht="12">
      <c r="A294" s="107"/>
      <c r="B294" s="115"/>
      <c r="C294" s="115"/>
      <c r="D294" s="115"/>
      <c r="E294" s="115"/>
      <c r="F294" s="115"/>
      <c r="G294" s="115"/>
      <c r="H294" s="115"/>
      <c r="I294" s="115"/>
      <c r="J294" s="115"/>
      <c r="K294" s="113"/>
      <c r="L294" s="113"/>
      <c r="M294" s="113"/>
      <c r="N294" s="113"/>
      <c r="O294" s="115"/>
      <c r="P294" s="115"/>
      <c r="Q294" s="115"/>
      <c r="R294" s="930"/>
      <c r="S294" s="930"/>
      <c r="T294" s="107"/>
      <c r="U294" s="107"/>
      <c r="V294" s="107"/>
      <c r="W294" s="115"/>
      <c r="X294" s="115"/>
      <c r="Y294" s="115"/>
      <c r="Z294" s="115"/>
      <c r="AA294" s="115"/>
      <c r="AB294" s="115"/>
      <c r="AC294" s="115"/>
      <c r="AD294" s="115"/>
      <c r="AE294" s="115"/>
      <c r="AF294" s="115"/>
      <c r="AG294" s="115"/>
      <c r="AH294" s="113"/>
      <c r="AI294" s="115"/>
      <c r="AJ294" s="115"/>
      <c r="AK294" s="107"/>
    </row>
    <row r="295" spans="1:37" s="76" customFormat="1" ht="12">
      <c r="A295" s="107"/>
      <c r="B295" s="115"/>
      <c r="C295" s="115"/>
      <c r="D295" s="115"/>
      <c r="E295" s="115"/>
      <c r="F295" s="115"/>
      <c r="G295" s="115"/>
      <c r="H295" s="115"/>
      <c r="I295" s="115"/>
      <c r="J295" s="115"/>
      <c r="K295" s="113"/>
      <c r="L295" s="113"/>
      <c r="M295" s="113"/>
      <c r="N295" s="113"/>
      <c r="O295" s="115"/>
      <c r="P295" s="115"/>
      <c r="Q295" s="115"/>
      <c r="R295" s="930"/>
      <c r="S295" s="930"/>
      <c r="T295" s="107"/>
      <c r="U295" s="107"/>
      <c r="V295" s="107"/>
      <c r="W295" s="115"/>
      <c r="X295" s="115"/>
      <c r="Y295" s="115"/>
      <c r="Z295" s="115"/>
      <c r="AA295" s="115"/>
      <c r="AB295" s="115"/>
      <c r="AC295" s="115"/>
      <c r="AD295" s="115"/>
      <c r="AE295" s="115"/>
      <c r="AF295" s="115"/>
      <c r="AG295" s="115"/>
      <c r="AH295" s="113"/>
      <c r="AI295" s="115"/>
      <c r="AJ295" s="115"/>
      <c r="AK295" s="107"/>
    </row>
    <row r="296" spans="1:37" s="76" customFormat="1" ht="12">
      <c r="A296" s="107"/>
      <c r="B296" s="115"/>
      <c r="C296" s="115"/>
      <c r="D296" s="115"/>
      <c r="E296" s="115"/>
      <c r="F296" s="115"/>
      <c r="G296" s="115"/>
      <c r="H296" s="115"/>
      <c r="I296" s="115"/>
      <c r="J296" s="115"/>
      <c r="K296" s="113"/>
      <c r="L296" s="113"/>
      <c r="M296" s="113"/>
      <c r="N296" s="113"/>
      <c r="O296" s="115"/>
      <c r="P296" s="115"/>
      <c r="Q296" s="115"/>
      <c r="R296" s="930"/>
      <c r="S296" s="930"/>
      <c r="T296" s="107"/>
      <c r="U296" s="107"/>
      <c r="V296" s="107"/>
      <c r="W296" s="115"/>
      <c r="X296" s="115"/>
      <c r="Y296" s="115"/>
      <c r="Z296" s="115"/>
      <c r="AA296" s="115"/>
      <c r="AB296" s="115"/>
      <c r="AC296" s="115"/>
      <c r="AD296" s="115"/>
      <c r="AE296" s="115"/>
      <c r="AF296" s="115"/>
      <c r="AG296" s="115"/>
      <c r="AH296" s="113"/>
      <c r="AI296" s="115"/>
      <c r="AJ296" s="115"/>
      <c r="AK296" s="107"/>
    </row>
    <row r="297" spans="1:37" s="76" customFormat="1" ht="12">
      <c r="A297" s="107"/>
      <c r="B297" s="115"/>
      <c r="C297" s="115"/>
      <c r="D297" s="115"/>
      <c r="E297" s="115"/>
      <c r="F297" s="115"/>
      <c r="G297" s="115"/>
      <c r="H297" s="115"/>
      <c r="I297" s="115"/>
      <c r="J297" s="115"/>
      <c r="K297" s="113"/>
      <c r="L297" s="113"/>
      <c r="M297" s="113"/>
      <c r="N297" s="113"/>
      <c r="O297" s="115"/>
      <c r="P297" s="115"/>
      <c r="Q297" s="115"/>
      <c r="R297" s="930"/>
      <c r="S297" s="930"/>
      <c r="T297" s="107"/>
      <c r="U297" s="107"/>
      <c r="V297" s="107"/>
      <c r="W297" s="115"/>
      <c r="X297" s="115"/>
      <c r="Y297" s="115"/>
      <c r="Z297" s="115"/>
      <c r="AA297" s="115"/>
      <c r="AB297" s="115"/>
      <c r="AC297" s="115"/>
      <c r="AD297" s="115"/>
      <c r="AE297" s="115"/>
      <c r="AF297" s="115"/>
      <c r="AG297" s="115"/>
      <c r="AH297" s="113"/>
      <c r="AI297" s="115"/>
      <c r="AJ297" s="115"/>
      <c r="AK297" s="107"/>
    </row>
    <row r="298" spans="1:37" s="76" customFormat="1" ht="12">
      <c r="A298" s="107"/>
      <c r="B298" s="115"/>
      <c r="C298" s="115"/>
      <c r="D298" s="115"/>
      <c r="E298" s="115"/>
      <c r="F298" s="115"/>
      <c r="G298" s="115"/>
      <c r="H298" s="115"/>
      <c r="I298" s="115"/>
      <c r="J298" s="115"/>
      <c r="K298" s="113"/>
      <c r="L298" s="113"/>
      <c r="M298" s="113"/>
      <c r="N298" s="113"/>
      <c r="O298" s="115"/>
      <c r="P298" s="115"/>
      <c r="Q298" s="115"/>
      <c r="R298" s="930"/>
      <c r="S298" s="930"/>
      <c r="T298" s="107"/>
      <c r="U298" s="107"/>
      <c r="V298" s="107"/>
      <c r="W298" s="115"/>
      <c r="X298" s="115"/>
      <c r="Y298" s="115"/>
      <c r="Z298" s="115"/>
      <c r="AA298" s="115"/>
      <c r="AB298" s="115"/>
      <c r="AC298" s="115"/>
      <c r="AD298" s="115"/>
      <c r="AE298" s="115"/>
      <c r="AF298" s="115"/>
      <c r="AG298" s="115"/>
      <c r="AH298" s="113"/>
      <c r="AI298" s="115"/>
      <c r="AJ298" s="115"/>
      <c r="AK298" s="107"/>
    </row>
    <row r="299" spans="1:37" s="76" customFormat="1" ht="12">
      <c r="A299" s="107"/>
      <c r="B299" s="115"/>
      <c r="C299" s="115"/>
      <c r="D299" s="115"/>
      <c r="E299" s="115"/>
      <c r="F299" s="115"/>
      <c r="G299" s="115"/>
      <c r="H299" s="115"/>
      <c r="I299" s="115"/>
      <c r="J299" s="115"/>
      <c r="K299" s="113"/>
      <c r="L299" s="113"/>
      <c r="M299" s="113"/>
      <c r="N299" s="113"/>
      <c r="O299" s="115"/>
      <c r="P299" s="115"/>
      <c r="Q299" s="115"/>
      <c r="R299" s="930"/>
      <c r="S299" s="930"/>
      <c r="T299" s="107"/>
      <c r="U299" s="107"/>
      <c r="V299" s="107"/>
      <c r="W299" s="115"/>
      <c r="X299" s="115"/>
      <c r="Y299" s="115"/>
      <c r="Z299" s="115"/>
      <c r="AA299" s="115"/>
      <c r="AB299" s="115"/>
      <c r="AC299" s="115"/>
      <c r="AD299" s="115"/>
      <c r="AE299" s="115"/>
      <c r="AF299" s="115"/>
      <c r="AG299" s="115"/>
      <c r="AH299" s="113"/>
      <c r="AI299" s="115"/>
      <c r="AJ299" s="115"/>
      <c r="AK299" s="107"/>
    </row>
    <row r="300" spans="1:37" s="76" customFormat="1" ht="12">
      <c r="A300" s="107"/>
      <c r="B300" s="115"/>
      <c r="C300" s="115"/>
      <c r="D300" s="115"/>
      <c r="E300" s="115"/>
      <c r="F300" s="115"/>
      <c r="G300" s="115"/>
      <c r="H300" s="115"/>
      <c r="I300" s="115"/>
      <c r="J300" s="115"/>
      <c r="K300" s="113"/>
      <c r="L300" s="113"/>
      <c r="M300" s="113"/>
      <c r="N300" s="113"/>
      <c r="O300" s="115"/>
      <c r="P300" s="115"/>
      <c r="Q300" s="115"/>
      <c r="R300" s="930"/>
      <c r="S300" s="930"/>
      <c r="T300" s="107"/>
      <c r="U300" s="107"/>
      <c r="V300" s="107"/>
      <c r="W300" s="115"/>
      <c r="X300" s="115"/>
      <c r="Y300" s="115"/>
      <c r="Z300" s="115"/>
      <c r="AA300" s="115"/>
      <c r="AB300" s="115"/>
      <c r="AC300" s="115"/>
      <c r="AD300" s="115"/>
      <c r="AE300" s="115"/>
      <c r="AF300" s="115"/>
      <c r="AG300" s="115"/>
      <c r="AH300" s="113"/>
      <c r="AI300" s="115"/>
      <c r="AJ300" s="115"/>
      <c r="AK300" s="107"/>
    </row>
    <row r="301" spans="1:37" s="76" customFormat="1" ht="12">
      <c r="A301" s="107"/>
      <c r="B301" s="115"/>
      <c r="C301" s="115"/>
      <c r="D301" s="115"/>
      <c r="E301" s="115"/>
      <c r="F301" s="115"/>
      <c r="G301" s="115"/>
      <c r="H301" s="115"/>
      <c r="I301" s="115"/>
      <c r="J301" s="115"/>
      <c r="K301" s="113"/>
      <c r="L301" s="113"/>
      <c r="M301" s="113"/>
      <c r="N301" s="113"/>
      <c r="O301" s="115"/>
      <c r="P301" s="115"/>
      <c r="Q301" s="115"/>
      <c r="R301" s="930"/>
      <c r="S301" s="930"/>
      <c r="T301" s="107"/>
      <c r="U301" s="107"/>
      <c r="V301" s="107"/>
      <c r="W301" s="115"/>
      <c r="X301" s="115"/>
      <c r="Y301" s="115"/>
      <c r="Z301" s="115"/>
      <c r="AA301" s="115"/>
      <c r="AB301" s="115"/>
      <c r="AC301" s="115"/>
      <c r="AD301" s="115"/>
      <c r="AE301" s="115"/>
      <c r="AF301" s="115"/>
      <c r="AG301" s="115"/>
      <c r="AH301" s="113"/>
      <c r="AI301" s="115"/>
      <c r="AJ301" s="115"/>
      <c r="AK301" s="107"/>
    </row>
    <row r="302" spans="1:37" s="76" customFormat="1" ht="12">
      <c r="A302" s="107"/>
      <c r="B302" s="115"/>
      <c r="C302" s="115"/>
      <c r="D302" s="115"/>
      <c r="E302" s="115"/>
      <c r="F302" s="115"/>
      <c r="G302" s="115"/>
      <c r="H302" s="115"/>
      <c r="I302" s="115"/>
      <c r="J302" s="115"/>
      <c r="K302" s="113"/>
      <c r="L302" s="113"/>
      <c r="M302" s="113"/>
      <c r="N302" s="113"/>
      <c r="O302" s="115"/>
      <c r="P302" s="115"/>
      <c r="Q302" s="115"/>
      <c r="R302" s="930"/>
      <c r="S302" s="930"/>
      <c r="T302" s="107"/>
      <c r="U302" s="107"/>
      <c r="V302" s="107"/>
      <c r="W302" s="115"/>
      <c r="X302" s="115"/>
      <c r="Y302" s="115"/>
      <c r="Z302" s="115"/>
      <c r="AA302" s="115"/>
      <c r="AB302" s="115"/>
      <c r="AC302" s="115"/>
      <c r="AD302" s="115"/>
      <c r="AE302" s="115"/>
      <c r="AF302" s="115"/>
      <c r="AG302" s="115"/>
      <c r="AH302" s="113"/>
      <c r="AI302" s="115"/>
      <c r="AJ302" s="115"/>
      <c r="AK302" s="107"/>
    </row>
    <row r="303" spans="1:37" s="76" customFormat="1" ht="12">
      <c r="A303" s="107"/>
      <c r="B303" s="115"/>
      <c r="C303" s="115"/>
      <c r="D303" s="115"/>
      <c r="E303" s="115"/>
      <c r="F303" s="115"/>
      <c r="G303" s="115"/>
      <c r="H303" s="115"/>
      <c r="I303" s="115"/>
      <c r="J303" s="115"/>
      <c r="K303" s="113"/>
      <c r="L303" s="113"/>
      <c r="M303" s="113"/>
      <c r="N303" s="113"/>
      <c r="O303" s="115"/>
      <c r="P303" s="115"/>
      <c r="Q303" s="115"/>
      <c r="R303" s="930"/>
      <c r="S303" s="930"/>
      <c r="T303" s="107"/>
      <c r="U303" s="107"/>
      <c r="V303" s="107"/>
      <c r="W303" s="115"/>
      <c r="X303" s="115"/>
      <c r="Y303" s="115"/>
      <c r="Z303" s="115"/>
      <c r="AA303" s="115"/>
      <c r="AB303" s="115"/>
      <c r="AC303" s="115"/>
      <c r="AD303" s="115"/>
      <c r="AE303" s="115"/>
      <c r="AF303" s="115"/>
      <c r="AG303" s="115"/>
      <c r="AH303" s="113"/>
      <c r="AI303" s="115"/>
      <c r="AJ303" s="115"/>
      <c r="AK303" s="107"/>
    </row>
    <row r="304" spans="1:37" s="76" customFormat="1" ht="12">
      <c r="A304" s="107"/>
      <c r="B304" s="115"/>
      <c r="C304" s="115"/>
      <c r="D304" s="115"/>
      <c r="E304" s="115"/>
      <c r="F304" s="115"/>
      <c r="G304" s="115"/>
      <c r="H304" s="115"/>
      <c r="I304" s="115"/>
      <c r="J304" s="115"/>
      <c r="K304" s="113"/>
      <c r="L304" s="113"/>
      <c r="M304" s="113"/>
      <c r="N304" s="113"/>
      <c r="O304" s="115"/>
      <c r="P304" s="115"/>
      <c r="Q304" s="115"/>
      <c r="R304" s="930"/>
      <c r="S304" s="930"/>
      <c r="T304" s="107"/>
      <c r="U304" s="107"/>
      <c r="V304" s="107"/>
      <c r="W304" s="115"/>
      <c r="X304" s="115"/>
      <c r="Y304" s="115"/>
      <c r="Z304" s="115"/>
      <c r="AA304" s="115"/>
      <c r="AB304" s="115"/>
      <c r="AC304" s="115"/>
      <c r="AD304" s="115"/>
      <c r="AE304" s="115"/>
      <c r="AF304" s="115"/>
      <c r="AG304" s="115"/>
      <c r="AH304" s="113"/>
      <c r="AI304" s="115"/>
      <c r="AJ304" s="115"/>
      <c r="AK304" s="107"/>
    </row>
    <row r="305" spans="1:37" s="76" customFormat="1" ht="12">
      <c r="A305" s="107"/>
      <c r="B305" s="115"/>
      <c r="C305" s="115"/>
      <c r="D305" s="115"/>
      <c r="E305" s="115"/>
      <c r="F305" s="115"/>
      <c r="G305" s="115"/>
      <c r="H305" s="115"/>
      <c r="I305" s="115"/>
      <c r="J305" s="115"/>
      <c r="K305" s="113"/>
      <c r="L305" s="113"/>
      <c r="M305" s="113"/>
      <c r="N305" s="113"/>
      <c r="O305" s="115"/>
      <c r="P305" s="115"/>
      <c r="Q305" s="115"/>
      <c r="R305" s="930"/>
      <c r="S305" s="930"/>
      <c r="T305" s="107"/>
      <c r="U305" s="107"/>
      <c r="V305" s="107"/>
      <c r="W305" s="115"/>
      <c r="X305" s="115"/>
      <c r="Y305" s="115"/>
      <c r="Z305" s="115"/>
      <c r="AA305" s="115"/>
      <c r="AB305" s="115"/>
      <c r="AC305" s="115"/>
      <c r="AD305" s="115"/>
      <c r="AE305" s="115"/>
      <c r="AF305" s="115"/>
      <c r="AG305" s="115"/>
      <c r="AH305" s="113"/>
      <c r="AI305" s="115"/>
      <c r="AJ305" s="115"/>
      <c r="AK305" s="107"/>
    </row>
    <row r="306" spans="1:37" s="76" customFormat="1" ht="12">
      <c r="A306" s="107"/>
      <c r="B306" s="115"/>
      <c r="C306" s="115"/>
      <c r="D306" s="115"/>
      <c r="E306" s="115"/>
      <c r="F306" s="115"/>
      <c r="G306" s="115"/>
      <c r="H306" s="115"/>
      <c r="I306" s="115"/>
      <c r="J306" s="115"/>
      <c r="K306" s="113"/>
      <c r="L306" s="113"/>
      <c r="M306" s="113"/>
      <c r="N306" s="113"/>
      <c r="O306" s="115"/>
      <c r="P306" s="115"/>
      <c r="Q306" s="115"/>
      <c r="R306" s="930"/>
      <c r="S306" s="930"/>
      <c r="T306" s="107"/>
      <c r="U306" s="107"/>
      <c r="V306" s="107"/>
      <c r="W306" s="115"/>
      <c r="X306" s="115"/>
      <c r="Y306" s="115"/>
      <c r="Z306" s="115"/>
      <c r="AA306" s="115"/>
      <c r="AB306" s="115"/>
      <c r="AC306" s="115"/>
      <c r="AD306" s="115"/>
      <c r="AE306" s="115"/>
      <c r="AF306" s="115"/>
      <c r="AG306" s="115"/>
      <c r="AH306" s="113"/>
      <c r="AI306" s="115"/>
      <c r="AJ306" s="115"/>
      <c r="AK306" s="107"/>
    </row>
    <row r="307" spans="1:37" s="76" customFormat="1" ht="12">
      <c r="A307" s="107"/>
      <c r="B307" s="115"/>
      <c r="C307" s="115"/>
      <c r="D307" s="115"/>
      <c r="E307" s="115"/>
      <c r="F307" s="115"/>
      <c r="G307" s="115"/>
      <c r="H307" s="115"/>
      <c r="I307" s="115"/>
      <c r="J307" s="115"/>
      <c r="K307" s="113"/>
      <c r="L307" s="113"/>
      <c r="M307" s="113"/>
      <c r="N307" s="113"/>
      <c r="O307" s="115"/>
      <c r="P307" s="115"/>
      <c r="Q307" s="115"/>
      <c r="R307" s="930"/>
      <c r="S307" s="930"/>
      <c r="T307" s="107"/>
      <c r="U307" s="107"/>
      <c r="V307" s="107"/>
      <c r="W307" s="115"/>
      <c r="X307" s="115"/>
      <c r="Y307" s="115"/>
      <c r="Z307" s="115"/>
      <c r="AA307" s="115"/>
      <c r="AB307" s="115"/>
      <c r="AC307" s="115"/>
      <c r="AD307" s="115"/>
      <c r="AE307" s="115"/>
      <c r="AF307" s="115"/>
      <c r="AG307" s="115"/>
      <c r="AH307" s="113"/>
      <c r="AI307" s="115"/>
      <c r="AJ307" s="115"/>
      <c r="AK307" s="107"/>
    </row>
    <row r="308" spans="1:37" s="76" customFormat="1" ht="12">
      <c r="A308" s="107"/>
      <c r="B308" s="115"/>
      <c r="C308" s="115"/>
      <c r="D308" s="115"/>
      <c r="E308" s="115"/>
      <c r="F308" s="115"/>
      <c r="G308" s="115"/>
      <c r="H308" s="115"/>
      <c r="I308" s="115"/>
      <c r="J308" s="115"/>
      <c r="K308" s="113"/>
      <c r="L308" s="113"/>
      <c r="M308" s="113"/>
      <c r="N308" s="113"/>
      <c r="O308" s="115"/>
      <c r="P308" s="115"/>
      <c r="Q308" s="115"/>
      <c r="R308" s="930"/>
      <c r="S308" s="930"/>
      <c r="T308" s="107"/>
      <c r="U308" s="107"/>
      <c r="V308" s="107"/>
      <c r="W308" s="115"/>
      <c r="X308" s="115"/>
      <c r="Y308" s="115"/>
      <c r="Z308" s="115"/>
      <c r="AA308" s="115"/>
      <c r="AB308" s="115"/>
      <c r="AC308" s="115"/>
      <c r="AD308" s="115"/>
      <c r="AE308" s="115"/>
      <c r="AF308" s="115"/>
      <c r="AG308" s="115"/>
      <c r="AH308" s="113"/>
      <c r="AI308" s="115"/>
      <c r="AJ308" s="115"/>
      <c r="AK308" s="107"/>
    </row>
    <row r="309" spans="1:37" s="76" customFormat="1" ht="12">
      <c r="A309" s="107"/>
      <c r="B309" s="115"/>
      <c r="C309" s="115"/>
      <c r="D309" s="115"/>
      <c r="E309" s="115"/>
      <c r="F309" s="115"/>
      <c r="G309" s="115"/>
      <c r="H309" s="115"/>
      <c r="I309" s="115"/>
      <c r="J309" s="115"/>
      <c r="K309" s="113"/>
      <c r="L309" s="113"/>
      <c r="M309" s="113"/>
      <c r="N309" s="113"/>
      <c r="O309" s="115"/>
      <c r="P309" s="115"/>
      <c r="Q309" s="115"/>
      <c r="R309" s="930"/>
      <c r="S309" s="930"/>
      <c r="T309" s="107"/>
      <c r="U309" s="107"/>
      <c r="V309" s="107"/>
      <c r="W309" s="115"/>
      <c r="X309" s="115"/>
      <c r="Y309" s="115"/>
      <c r="Z309" s="115"/>
      <c r="AA309" s="115"/>
      <c r="AB309" s="115"/>
      <c r="AC309" s="115"/>
      <c r="AD309" s="115"/>
      <c r="AE309" s="115"/>
      <c r="AF309" s="115"/>
      <c r="AG309" s="115"/>
      <c r="AH309" s="113"/>
      <c r="AI309" s="115"/>
      <c r="AJ309" s="115"/>
      <c r="AK309" s="107"/>
    </row>
    <row r="310" spans="1:37" s="76" customFormat="1" ht="12">
      <c r="A310" s="107"/>
      <c r="B310" s="115"/>
      <c r="C310" s="115"/>
      <c r="D310" s="115"/>
      <c r="E310" s="115"/>
      <c r="F310" s="115"/>
      <c r="G310" s="115"/>
      <c r="H310" s="115"/>
      <c r="I310" s="115"/>
      <c r="J310" s="115"/>
      <c r="K310" s="113"/>
      <c r="L310" s="113"/>
      <c r="M310" s="113"/>
      <c r="N310" s="113"/>
      <c r="O310" s="115"/>
      <c r="P310" s="115"/>
      <c r="Q310" s="115"/>
      <c r="R310" s="930"/>
      <c r="S310" s="930"/>
      <c r="T310" s="107"/>
      <c r="U310" s="107"/>
      <c r="V310" s="107"/>
      <c r="W310" s="115"/>
      <c r="X310" s="115"/>
      <c r="Y310" s="115"/>
      <c r="Z310" s="115"/>
      <c r="AA310" s="115"/>
      <c r="AB310" s="115"/>
      <c r="AC310" s="115"/>
      <c r="AD310" s="115"/>
      <c r="AE310" s="115"/>
      <c r="AF310" s="115"/>
      <c r="AG310" s="115"/>
      <c r="AH310" s="113"/>
      <c r="AI310" s="115"/>
      <c r="AJ310" s="115"/>
      <c r="AK310" s="107"/>
    </row>
    <row r="311" spans="1:37" s="76" customFormat="1" ht="12">
      <c r="A311" s="107"/>
      <c r="B311" s="115"/>
      <c r="C311" s="115"/>
      <c r="D311" s="115"/>
      <c r="E311" s="115"/>
      <c r="F311" s="115"/>
      <c r="G311" s="115"/>
      <c r="H311" s="115"/>
      <c r="I311" s="115"/>
      <c r="J311" s="115"/>
      <c r="K311" s="113"/>
      <c r="L311" s="113"/>
      <c r="M311" s="113"/>
      <c r="N311" s="113"/>
      <c r="O311" s="115"/>
      <c r="P311" s="115"/>
      <c r="Q311" s="115"/>
      <c r="R311" s="930"/>
      <c r="S311" s="930"/>
      <c r="T311" s="107"/>
      <c r="U311" s="107"/>
      <c r="V311" s="107"/>
      <c r="W311" s="115"/>
      <c r="X311" s="115"/>
      <c r="Y311" s="115"/>
      <c r="Z311" s="115"/>
      <c r="AA311" s="115"/>
      <c r="AB311" s="115"/>
      <c r="AC311" s="115"/>
      <c r="AD311" s="115"/>
      <c r="AE311" s="115"/>
      <c r="AF311" s="115"/>
      <c r="AG311" s="115"/>
      <c r="AH311" s="113"/>
      <c r="AI311" s="115"/>
      <c r="AJ311" s="115"/>
      <c r="AK311" s="107"/>
    </row>
    <row r="312" spans="1:37" s="76" customFormat="1" ht="12">
      <c r="A312" s="107"/>
      <c r="B312" s="115"/>
      <c r="C312" s="115"/>
      <c r="D312" s="115"/>
      <c r="E312" s="115"/>
      <c r="F312" s="115"/>
      <c r="G312" s="115"/>
      <c r="H312" s="115"/>
      <c r="I312" s="115"/>
      <c r="J312" s="115"/>
      <c r="K312" s="113"/>
      <c r="L312" s="113"/>
      <c r="M312" s="113"/>
      <c r="N312" s="113"/>
      <c r="O312" s="115"/>
      <c r="P312" s="115"/>
      <c r="Q312" s="115"/>
      <c r="R312" s="930"/>
      <c r="S312" s="930"/>
      <c r="T312" s="107"/>
      <c r="U312" s="107"/>
      <c r="V312" s="107"/>
      <c r="W312" s="115"/>
      <c r="X312" s="115"/>
      <c r="Y312" s="115"/>
      <c r="Z312" s="115"/>
      <c r="AA312" s="115"/>
      <c r="AB312" s="115"/>
      <c r="AC312" s="115"/>
      <c r="AD312" s="115"/>
      <c r="AE312" s="115"/>
      <c r="AF312" s="115"/>
      <c r="AG312" s="115"/>
      <c r="AH312" s="113"/>
      <c r="AI312" s="115"/>
      <c r="AJ312" s="115"/>
      <c r="AK312" s="107"/>
    </row>
    <row r="313" spans="1:37" s="76" customFormat="1" ht="12">
      <c r="A313" s="107"/>
      <c r="B313" s="115"/>
      <c r="C313" s="115"/>
      <c r="D313" s="115"/>
      <c r="E313" s="115"/>
      <c r="F313" s="115"/>
      <c r="G313" s="115"/>
      <c r="H313" s="115"/>
      <c r="I313" s="115"/>
      <c r="J313" s="115"/>
      <c r="K313" s="113"/>
      <c r="L313" s="113"/>
      <c r="M313" s="113"/>
      <c r="N313" s="113"/>
      <c r="O313" s="115"/>
      <c r="P313" s="115"/>
      <c r="Q313" s="115"/>
      <c r="R313" s="930"/>
      <c r="S313" s="930"/>
      <c r="T313" s="107"/>
      <c r="U313" s="107"/>
      <c r="V313" s="107"/>
      <c r="W313" s="115"/>
      <c r="X313" s="115"/>
      <c r="Y313" s="115"/>
      <c r="Z313" s="115"/>
      <c r="AA313" s="115"/>
      <c r="AB313" s="115"/>
      <c r="AC313" s="115"/>
      <c r="AD313" s="115"/>
      <c r="AE313" s="115"/>
      <c r="AF313" s="115"/>
      <c r="AG313" s="115"/>
      <c r="AH313" s="113"/>
      <c r="AI313" s="115"/>
      <c r="AJ313" s="115"/>
      <c r="AK313" s="107"/>
    </row>
    <row r="314" spans="1:37" s="76" customFormat="1" ht="12">
      <c r="A314" s="107"/>
      <c r="B314" s="115"/>
      <c r="C314" s="115"/>
      <c r="D314" s="115"/>
      <c r="E314" s="115"/>
      <c r="F314" s="115"/>
      <c r="G314" s="115"/>
      <c r="H314" s="115"/>
      <c r="I314" s="115"/>
      <c r="J314" s="115"/>
      <c r="K314" s="113"/>
      <c r="L314" s="113"/>
      <c r="M314" s="113"/>
      <c r="N314" s="113"/>
      <c r="O314" s="115"/>
      <c r="P314" s="115"/>
      <c r="Q314" s="115"/>
      <c r="R314" s="930"/>
      <c r="S314" s="930"/>
      <c r="T314" s="107"/>
      <c r="U314" s="107"/>
      <c r="V314" s="107"/>
      <c r="W314" s="115"/>
      <c r="X314" s="115"/>
      <c r="Y314" s="115"/>
      <c r="Z314" s="115"/>
      <c r="AA314" s="115"/>
      <c r="AB314" s="115"/>
      <c r="AC314" s="115"/>
      <c r="AD314" s="115"/>
      <c r="AE314" s="115"/>
      <c r="AF314" s="115"/>
      <c r="AG314" s="115"/>
      <c r="AH314" s="113"/>
      <c r="AI314" s="115"/>
      <c r="AJ314" s="115"/>
      <c r="AK314" s="107"/>
    </row>
    <row r="315" spans="1:37" s="76" customFormat="1" ht="12">
      <c r="A315" s="107"/>
      <c r="B315" s="115"/>
      <c r="C315" s="115"/>
      <c r="D315" s="115"/>
      <c r="E315" s="115"/>
      <c r="F315" s="115"/>
      <c r="G315" s="115"/>
      <c r="H315" s="115"/>
      <c r="I315" s="115"/>
      <c r="J315" s="115"/>
      <c r="K315" s="113"/>
      <c r="L315" s="113"/>
      <c r="M315" s="113"/>
      <c r="N315" s="113"/>
      <c r="O315" s="115"/>
      <c r="P315" s="115"/>
      <c r="Q315" s="115"/>
      <c r="R315" s="930"/>
      <c r="S315" s="930"/>
      <c r="T315" s="107"/>
      <c r="U315" s="107"/>
      <c r="V315" s="107"/>
      <c r="W315" s="115"/>
      <c r="X315" s="115"/>
      <c r="Y315" s="115"/>
      <c r="Z315" s="115"/>
      <c r="AA315" s="115"/>
      <c r="AB315" s="115"/>
      <c r="AC315" s="115"/>
      <c r="AD315" s="115"/>
      <c r="AE315" s="115"/>
      <c r="AF315" s="115"/>
      <c r="AG315" s="115"/>
      <c r="AH315" s="113"/>
      <c r="AI315" s="115"/>
      <c r="AJ315" s="115"/>
      <c r="AK315" s="107"/>
    </row>
    <row r="316" spans="1:37" s="76" customFormat="1" ht="12">
      <c r="A316" s="107"/>
      <c r="B316" s="115"/>
      <c r="C316" s="115"/>
      <c r="D316" s="115"/>
      <c r="E316" s="115"/>
      <c r="F316" s="115"/>
      <c r="G316" s="115"/>
      <c r="H316" s="115"/>
      <c r="I316" s="115"/>
      <c r="J316" s="115"/>
      <c r="K316" s="113"/>
      <c r="L316" s="113"/>
      <c r="M316" s="113"/>
      <c r="N316" s="113"/>
      <c r="O316" s="115"/>
      <c r="P316" s="115"/>
      <c r="Q316" s="115"/>
      <c r="R316" s="930"/>
      <c r="S316" s="930"/>
      <c r="T316" s="107"/>
      <c r="U316" s="107"/>
      <c r="V316" s="107"/>
      <c r="W316" s="115"/>
      <c r="X316" s="115"/>
      <c r="Y316" s="115"/>
      <c r="Z316" s="115"/>
      <c r="AA316" s="115"/>
      <c r="AB316" s="115"/>
      <c r="AC316" s="115"/>
      <c r="AD316" s="115"/>
      <c r="AE316" s="115"/>
      <c r="AF316" s="115"/>
      <c r="AG316" s="115"/>
      <c r="AH316" s="113"/>
      <c r="AI316" s="115"/>
      <c r="AJ316" s="115"/>
      <c r="AK316" s="107"/>
    </row>
    <row r="317" spans="1:37" s="76" customFormat="1" ht="12">
      <c r="A317" s="107"/>
      <c r="B317" s="115"/>
      <c r="C317" s="115"/>
      <c r="D317" s="115"/>
      <c r="E317" s="115"/>
      <c r="F317" s="115"/>
      <c r="G317" s="115"/>
      <c r="H317" s="115"/>
      <c r="I317" s="115"/>
      <c r="J317" s="115"/>
      <c r="K317" s="113"/>
      <c r="L317" s="113"/>
      <c r="M317" s="113"/>
      <c r="N317" s="113"/>
      <c r="O317" s="115"/>
      <c r="P317" s="115"/>
      <c r="Q317" s="115"/>
      <c r="R317" s="930"/>
      <c r="S317" s="930"/>
      <c r="T317" s="107"/>
      <c r="U317" s="107"/>
      <c r="V317" s="107"/>
      <c r="W317" s="115"/>
      <c r="X317" s="115"/>
      <c r="Y317" s="115"/>
      <c r="Z317" s="115"/>
      <c r="AA317" s="115"/>
      <c r="AB317" s="115"/>
      <c r="AC317" s="115"/>
      <c r="AD317" s="115"/>
      <c r="AE317" s="115"/>
      <c r="AF317" s="115"/>
      <c r="AG317" s="115"/>
      <c r="AH317" s="113"/>
      <c r="AI317" s="115"/>
      <c r="AJ317" s="115"/>
      <c r="AK317" s="107"/>
    </row>
    <row r="318" spans="1:37" s="76" customFormat="1" ht="12">
      <c r="A318" s="107"/>
      <c r="B318" s="115"/>
      <c r="C318" s="115"/>
      <c r="D318" s="115"/>
      <c r="E318" s="115"/>
      <c r="F318" s="115"/>
      <c r="G318" s="115"/>
      <c r="H318" s="115"/>
      <c r="I318" s="115"/>
      <c r="J318" s="115"/>
      <c r="K318" s="113"/>
      <c r="L318" s="113"/>
      <c r="M318" s="113"/>
      <c r="N318" s="113"/>
      <c r="O318" s="115"/>
      <c r="P318" s="115"/>
      <c r="Q318" s="115"/>
      <c r="R318" s="930"/>
      <c r="S318" s="930"/>
      <c r="T318" s="107"/>
      <c r="U318" s="107"/>
      <c r="V318" s="107"/>
      <c r="W318" s="115"/>
      <c r="X318" s="115"/>
      <c r="Y318" s="115"/>
      <c r="Z318" s="115"/>
      <c r="AA318" s="115"/>
      <c r="AB318" s="115"/>
      <c r="AC318" s="115"/>
      <c r="AD318" s="115"/>
      <c r="AE318" s="115"/>
      <c r="AF318" s="115"/>
      <c r="AG318" s="115"/>
      <c r="AH318" s="113"/>
      <c r="AI318" s="115"/>
      <c r="AJ318" s="115"/>
      <c r="AK318" s="107"/>
    </row>
    <row r="319" spans="1:37" s="76" customFormat="1" ht="12">
      <c r="A319" s="107"/>
      <c r="B319" s="115"/>
      <c r="C319" s="115"/>
      <c r="D319" s="115"/>
      <c r="E319" s="115"/>
      <c r="F319" s="115"/>
      <c r="G319" s="115"/>
      <c r="H319" s="115"/>
      <c r="I319" s="115"/>
      <c r="J319" s="115"/>
      <c r="K319" s="113"/>
      <c r="L319" s="113"/>
      <c r="M319" s="113"/>
      <c r="N319" s="113"/>
      <c r="O319" s="115"/>
      <c r="P319" s="115"/>
      <c r="Q319" s="115"/>
      <c r="R319" s="930"/>
      <c r="S319" s="930"/>
      <c r="T319" s="107"/>
      <c r="U319" s="107"/>
      <c r="V319" s="107"/>
      <c r="W319" s="115"/>
      <c r="X319" s="115"/>
      <c r="Y319" s="115"/>
      <c r="Z319" s="115"/>
      <c r="AA319" s="115"/>
      <c r="AB319" s="115"/>
      <c r="AC319" s="115"/>
      <c r="AD319" s="115"/>
      <c r="AE319" s="115"/>
      <c r="AF319" s="115"/>
      <c r="AG319" s="115"/>
      <c r="AH319" s="113"/>
      <c r="AI319" s="115"/>
      <c r="AJ319" s="115"/>
      <c r="AK319" s="107"/>
    </row>
    <row r="320" spans="1:37" s="76" customFormat="1" ht="12">
      <c r="A320" s="107"/>
      <c r="B320" s="115"/>
      <c r="C320" s="115"/>
      <c r="D320" s="115"/>
      <c r="E320" s="115"/>
      <c r="F320" s="115"/>
      <c r="G320" s="115"/>
      <c r="H320" s="115"/>
      <c r="I320" s="115"/>
      <c r="J320" s="115"/>
      <c r="K320" s="113"/>
      <c r="L320" s="113"/>
      <c r="M320" s="113"/>
      <c r="N320" s="113"/>
      <c r="O320" s="115"/>
      <c r="P320" s="115"/>
      <c r="Q320" s="115"/>
      <c r="R320" s="930"/>
      <c r="S320" s="930"/>
      <c r="T320" s="107"/>
      <c r="U320" s="107"/>
      <c r="V320" s="107"/>
      <c r="W320" s="115"/>
      <c r="X320" s="115"/>
      <c r="Y320" s="115"/>
      <c r="Z320" s="115"/>
      <c r="AA320" s="115"/>
      <c r="AB320" s="115"/>
      <c r="AC320" s="115"/>
      <c r="AD320" s="115"/>
      <c r="AE320" s="115"/>
      <c r="AF320" s="115"/>
      <c r="AG320" s="115"/>
      <c r="AH320" s="113"/>
      <c r="AI320" s="115"/>
      <c r="AJ320" s="115"/>
      <c r="AK320" s="107"/>
    </row>
    <row r="321" spans="1:37" s="76" customFormat="1" ht="12">
      <c r="A321" s="107"/>
      <c r="B321" s="115"/>
      <c r="C321" s="115"/>
      <c r="D321" s="115"/>
      <c r="E321" s="115"/>
      <c r="F321" s="115"/>
      <c r="G321" s="115"/>
      <c r="H321" s="115"/>
      <c r="I321" s="115"/>
      <c r="J321" s="115"/>
      <c r="K321" s="113"/>
      <c r="L321" s="113"/>
      <c r="M321" s="113"/>
      <c r="N321" s="113"/>
      <c r="O321" s="115"/>
      <c r="P321" s="115"/>
      <c r="Q321" s="115"/>
      <c r="R321" s="930"/>
      <c r="S321" s="930"/>
      <c r="T321" s="107"/>
      <c r="U321" s="107"/>
      <c r="V321" s="107"/>
      <c r="W321" s="115"/>
      <c r="X321" s="115"/>
      <c r="Y321" s="115"/>
      <c r="Z321" s="115"/>
      <c r="AA321" s="115"/>
      <c r="AB321" s="115"/>
      <c r="AC321" s="115"/>
      <c r="AD321" s="115"/>
      <c r="AE321" s="115"/>
      <c r="AF321" s="115"/>
      <c r="AG321" s="115"/>
      <c r="AH321" s="113"/>
      <c r="AI321" s="115"/>
      <c r="AJ321" s="115"/>
      <c r="AK321" s="107"/>
    </row>
    <row r="322" spans="1:37" s="76" customFormat="1" ht="12">
      <c r="A322" s="107"/>
      <c r="B322" s="115"/>
      <c r="C322" s="115"/>
      <c r="D322" s="115"/>
      <c r="E322" s="115"/>
      <c r="F322" s="115"/>
      <c r="G322" s="115"/>
      <c r="H322" s="115"/>
      <c r="I322" s="115"/>
      <c r="J322" s="115"/>
      <c r="K322" s="113"/>
      <c r="L322" s="113"/>
      <c r="M322" s="113"/>
      <c r="N322" s="113"/>
      <c r="O322" s="115"/>
      <c r="P322" s="115"/>
      <c r="Q322" s="115"/>
      <c r="R322" s="930"/>
      <c r="S322" s="930"/>
      <c r="T322" s="107"/>
      <c r="U322" s="107"/>
      <c r="V322" s="107"/>
      <c r="W322" s="115"/>
      <c r="X322" s="115"/>
      <c r="Y322" s="115"/>
      <c r="Z322" s="115"/>
      <c r="AA322" s="115"/>
      <c r="AB322" s="115"/>
      <c r="AC322" s="115"/>
      <c r="AD322" s="115"/>
      <c r="AE322" s="115"/>
      <c r="AF322" s="115"/>
      <c r="AG322" s="115"/>
      <c r="AH322" s="113"/>
      <c r="AI322" s="115"/>
      <c r="AJ322" s="115"/>
      <c r="AK322" s="107"/>
    </row>
    <row r="323" spans="1:37" s="76" customFormat="1" ht="12">
      <c r="A323" s="107"/>
      <c r="B323" s="115"/>
      <c r="C323" s="115"/>
      <c r="D323" s="115"/>
      <c r="E323" s="115"/>
      <c r="F323" s="115"/>
      <c r="G323" s="115"/>
      <c r="H323" s="115"/>
      <c r="I323" s="115"/>
      <c r="J323" s="115"/>
      <c r="K323" s="113"/>
      <c r="L323" s="113"/>
      <c r="M323" s="113"/>
      <c r="N323" s="113"/>
      <c r="O323" s="115"/>
      <c r="P323" s="115"/>
      <c r="Q323" s="115"/>
      <c r="R323" s="930"/>
      <c r="S323" s="930"/>
      <c r="T323" s="107"/>
      <c r="U323" s="107"/>
      <c r="V323" s="107"/>
      <c r="W323" s="115"/>
      <c r="X323" s="115"/>
      <c r="Y323" s="115"/>
      <c r="Z323" s="115"/>
      <c r="AA323" s="115"/>
      <c r="AB323" s="115"/>
      <c r="AC323" s="115"/>
      <c r="AD323" s="115"/>
      <c r="AE323" s="115"/>
      <c r="AF323" s="115"/>
      <c r="AG323" s="115"/>
      <c r="AH323" s="113"/>
      <c r="AI323" s="115"/>
      <c r="AJ323" s="115"/>
      <c r="AK323" s="107"/>
    </row>
    <row r="324" spans="1:37" s="76" customFormat="1" ht="12">
      <c r="A324" s="107"/>
      <c r="B324" s="115"/>
      <c r="C324" s="115"/>
      <c r="D324" s="115"/>
      <c r="E324" s="115"/>
      <c r="F324" s="115"/>
      <c r="G324" s="115"/>
      <c r="H324" s="115"/>
      <c r="I324" s="115"/>
      <c r="J324" s="115"/>
      <c r="K324" s="113"/>
      <c r="L324" s="113"/>
      <c r="M324" s="113"/>
      <c r="N324" s="113"/>
      <c r="O324" s="115"/>
      <c r="P324" s="115"/>
      <c r="Q324" s="115"/>
      <c r="R324" s="930"/>
      <c r="S324" s="930"/>
      <c r="T324" s="107"/>
      <c r="U324" s="107"/>
      <c r="V324" s="107"/>
      <c r="W324" s="115"/>
      <c r="X324" s="115"/>
      <c r="Y324" s="115"/>
      <c r="Z324" s="115"/>
      <c r="AA324" s="115"/>
      <c r="AB324" s="115"/>
      <c r="AC324" s="115"/>
      <c r="AD324" s="115"/>
      <c r="AE324" s="115"/>
      <c r="AF324" s="115"/>
      <c r="AG324" s="115"/>
      <c r="AH324" s="113"/>
      <c r="AI324" s="115"/>
      <c r="AJ324" s="115"/>
      <c r="AK324" s="107"/>
    </row>
    <row r="325" spans="1:37" s="76" customFormat="1" ht="12">
      <c r="A325" s="107"/>
      <c r="B325" s="115"/>
      <c r="C325" s="115"/>
      <c r="D325" s="115"/>
      <c r="E325" s="115"/>
      <c r="F325" s="115"/>
      <c r="G325" s="115"/>
      <c r="H325" s="115"/>
      <c r="I325" s="115"/>
      <c r="J325" s="115"/>
      <c r="K325" s="113"/>
      <c r="L325" s="113"/>
      <c r="M325" s="113"/>
      <c r="N325" s="113"/>
      <c r="O325" s="115"/>
      <c r="P325" s="115"/>
      <c r="Q325" s="115"/>
      <c r="R325" s="930"/>
      <c r="S325" s="930"/>
      <c r="T325" s="107"/>
      <c r="U325" s="107"/>
      <c r="V325" s="107"/>
      <c r="W325" s="115"/>
      <c r="X325" s="115"/>
      <c r="Y325" s="115"/>
      <c r="Z325" s="115"/>
      <c r="AA325" s="115"/>
      <c r="AB325" s="115"/>
      <c r="AC325" s="115"/>
      <c r="AD325" s="115"/>
      <c r="AE325" s="115"/>
      <c r="AF325" s="115"/>
      <c r="AG325" s="115"/>
      <c r="AH325" s="113"/>
      <c r="AI325" s="115"/>
      <c r="AJ325" s="115"/>
      <c r="AK325" s="107"/>
    </row>
    <row r="326" spans="1:37" s="76" customFormat="1" ht="12">
      <c r="A326" s="107"/>
      <c r="B326" s="115"/>
      <c r="C326" s="115"/>
      <c r="D326" s="115"/>
      <c r="E326" s="115"/>
      <c r="F326" s="115"/>
      <c r="G326" s="115"/>
      <c r="H326" s="115"/>
      <c r="I326" s="115"/>
      <c r="J326" s="115"/>
      <c r="K326" s="113"/>
      <c r="L326" s="113"/>
      <c r="M326" s="113"/>
      <c r="N326" s="113"/>
      <c r="O326" s="115"/>
      <c r="P326" s="115"/>
      <c r="Q326" s="115"/>
      <c r="R326" s="930"/>
      <c r="S326" s="930"/>
      <c r="T326" s="107"/>
      <c r="U326" s="107"/>
      <c r="V326" s="107"/>
      <c r="W326" s="115"/>
      <c r="X326" s="115"/>
      <c r="Y326" s="115"/>
      <c r="Z326" s="115"/>
      <c r="AA326" s="115"/>
      <c r="AB326" s="115"/>
      <c r="AC326" s="115"/>
      <c r="AD326" s="115"/>
      <c r="AE326" s="115"/>
      <c r="AF326" s="115"/>
      <c r="AG326" s="115"/>
      <c r="AH326" s="113"/>
      <c r="AI326" s="115"/>
      <c r="AJ326" s="115"/>
      <c r="AK326" s="107"/>
    </row>
    <row r="327" spans="1:37" s="76" customFormat="1" ht="12">
      <c r="A327" s="107"/>
      <c r="B327" s="115"/>
      <c r="C327" s="115"/>
      <c r="D327" s="115"/>
      <c r="E327" s="115"/>
      <c r="F327" s="115"/>
      <c r="G327" s="115"/>
      <c r="H327" s="115"/>
      <c r="I327" s="115"/>
      <c r="J327" s="115"/>
      <c r="K327" s="113"/>
      <c r="L327" s="113"/>
      <c r="M327" s="113"/>
      <c r="N327" s="113"/>
      <c r="O327" s="115"/>
      <c r="P327" s="115"/>
      <c r="Q327" s="115"/>
      <c r="R327" s="930"/>
      <c r="S327" s="930"/>
      <c r="T327" s="107"/>
      <c r="U327" s="107"/>
      <c r="V327" s="107"/>
      <c r="W327" s="115"/>
      <c r="X327" s="115"/>
      <c r="Y327" s="115"/>
      <c r="Z327" s="115"/>
      <c r="AA327" s="115"/>
      <c r="AB327" s="115"/>
      <c r="AC327" s="115"/>
      <c r="AD327" s="115"/>
      <c r="AE327" s="115"/>
      <c r="AF327" s="115"/>
      <c r="AG327" s="115"/>
      <c r="AH327" s="113"/>
      <c r="AI327" s="115"/>
      <c r="AJ327" s="115"/>
      <c r="AK327" s="107"/>
    </row>
    <row r="328" spans="1:37" s="76" customFormat="1" ht="12">
      <c r="A328" s="107"/>
      <c r="B328" s="115"/>
      <c r="C328" s="115"/>
      <c r="D328" s="115"/>
      <c r="E328" s="115"/>
      <c r="F328" s="115"/>
      <c r="G328" s="115"/>
      <c r="H328" s="115"/>
      <c r="I328" s="115"/>
      <c r="J328" s="115"/>
      <c r="K328" s="113"/>
      <c r="L328" s="113"/>
      <c r="M328" s="113"/>
      <c r="N328" s="113"/>
      <c r="O328" s="115"/>
      <c r="P328" s="115"/>
      <c r="Q328" s="115"/>
      <c r="R328" s="930"/>
      <c r="S328" s="930"/>
      <c r="T328" s="107"/>
      <c r="U328" s="107"/>
      <c r="V328" s="107"/>
      <c r="W328" s="115"/>
      <c r="X328" s="115"/>
      <c r="Y328" s="115"/>
      <c r="Z328" s="115"/>
      <c r="AA328" s="115"/>
      <c r="AB328" s="115"/>
      <c r="AC328" s="115"/>
      <c r="AD328" s="115"/>
      <c r="AE328" s="115"/>
      <c r="AF328" s="115"/>
      <c r="AG328" s="115"/>
      <c r="AH328" s="113"/>
      <c r="AI328" s="115"/>
      <c r="AJ328" s="115"/>
      <c r="AK328" s="107"/>
    </row>
    <row r="329" spans="1:37" s="76" customFormat="1" ht="12">
      <c r="A329" s="107"/>
      <c r="B329" s="115"/>
      <c r="C329" s="115"/>
      <c r="D329" s="115"/>
      <c r="E329" s="115"/>
      <c r="F329" s="115"/>
      <c r="G329" s="115"/>
      <c r="H329" s="115"/>
      <c r="I329" s="115"/>
      <c r="J329" s="115"/>
      <c r="K329" s="113"/>
      <c r="L329" s="113"/>
      <c r="M329" s="113"/>
      <c r="N329" s="113"/>
      <c r="O329" s="115"/>
      <c r="P329" s="115"/>
      <c r="Q329" s="115"/>
      <c r="R329" s="930"/>
      <c r="S329" s="930"/>
      <c r="T329" s="107"/>
      <c r="U329" s="107"/>
      <c r="V329" s="107"/>
      <c r="W329" s="115"/>
      <c r="X329" s="115"/>
      <c r="Y329" s="115"/>
      <c r="Z329" s="115"/>
      <c r="AA329" s="115"/>
      <c r="AB329" s="115"/>
      <c r="AC329" s="115"/>
      <c r="AD329" s="115"/>
      <c r="AE329" s="115"/>
      <c r="AF329" s="115"/>
      <c r="AG329" s="115"/>
      <c r="AH329" s="113"/>
      <c r="AI329" s="115"/>
      <c r="AJ329" s="115"/>
      <c r="AK329" s="107"/>
    </row>
    <row r="330" spans="1:37" s="76" customFormat="1" ht="12">
      <c r="A330" s="107"/>
      <c r="B330" s="115"/>
      <c r="C330" s="115"/>
      <c r="D330" s="115"/>
      <c r="E330" s="115"/>
      <c r="F330" s="115"/>
      <c r="G330" s="115"/>
      <c r="H330" s="115"/>
      <c r="I330" s="115"/>
      <c r="J330" s="115"/>
      <c r="K330" s="113"/>
      <c r="L330" s="113"/>
      <c r="M330" s="113"/>
      <c r="N330" s="113"/>
      <c r="O330" s="115"/>
      <c r="P330" s="115"/>
      <c r="Q330" s="115"/>
      <c r="R330" s="930"/>
      <c r="S330" s="930"/>
      <c r="T330" s="107"/>
      <c r="U330" s="107"/>
      <c r="V330" s="107"/>
      <c r="W330" s="115"/>
      <c r="X330" s="115"/>
      <c r="Y330" s="115"/>
      <c r="Z330" s="115"/>
      <c r="AA330" s="115"/>
      <c r="AB330" s="115"/>
      <c r="AC330" s="115"/>
      <c r="AD330" s="115"/>
      <c r="AE330" s="115"/>
      <c r="AF330" s="115"/>
      <c r="AG330" s="115"/>
      <c r="AH330" s="113"/>
      <c r="AI330" s="115"/>
      <c r="AJ330" s="115"/>
      <c r="AK330" s="107"/>
    </row>
    <row r="331" spans="1:37" s="76" customFormat="1" ht="12">
      <c r="A331" s="107"/>
      <c r="B331" s="115"/>
      <c r="C331" s="115"/>
      <c r="D331" s="115"/>
      <c r="E331" s="115"/>
      <c r="F331" s="115"/>
      <c r="G331" s="115"/>
      <c r="H331" s="115"/>
      <c r="I331" s="115"/>
      <c r="J331" s="115"/>
      <c r="K331" s="113"/>
      <c r="L331" s="113"/>
      <c r="M331" s="113"/>
      <c r="N331" s="113"/>
      <c r="O331" s="115"/>
      <c r="P331" s="115"/>
      <c r="Q331" s="115"/>
      <c r="R331" s="930"/>
      <c r="S331" s="930"/>
      <c r="T331" s="107"/>
      <c r="U331" s="107"/>
      <c r="V331" s="107"/>
      <c r="W331" s="115"/>
      <c r="X331" s="115"/>
      <c r="Y331" s="115"/>
      <c r="Z331" s="115"/>
      <c r="AA331" s="115"/>
      <c r="AB331" s="115"/>
      <c r="AC331" s="115"/>
      <c r="AD331" s="115"/>
      <c r="AE331" s="115"/>
      <c r="AF331" s="115"/>
      <c r="AG331" s="115"/>
      <c r="AH331" s="113"/>
      <c r="AI331" s="115"/>
      <c r="AJ331" s="115"/>
      <c r="AK331" s="107"/>
    </row>
    <row r="332" spans="1:37" s="76" customFormat="1" ht="12">
      <c r="A332" s="107"/>
      <c r="B332" s="115"/>
      <c r="C332" s="115"/>
      <c r="D332" s="115"/>
      <c r="E332" s="115"/>
      <c r="F332" s="115"/>
      <c r="G332" s="115"/>
      <c r="H332" s="115"/>
      <c r="I332" s="115"/>
      <c r="J332" s="115"/>
      <c r="K332" s="113"/>
      <c r="L332" s="113"/>
      <c r="M332" s="113"/>
      <c r="N332" s="113"/>
      <c r="O332" s="115"/>
      <c r="P332" s="115"/>
      <c r="Q332" s="115"/>
      <c r="R332" s="930"/>
      <c r="S332" s="930"/>
      <c r="T332" s="107"/>
      <c r="U332" s="107"/>
      <c r="V332" s="107"/>
      <c r="W332" s="115"/>
      <c r="X332" s="115"/>
      <c r="Y332" s="115"/>
      <c r="Z332" s="115"/>
      <c r="AA332" s="115"/>
      <c r="AB332" s="115"/>
      <c r="AC332" s="115"/>
      <c r="AD332" s="115"/>
      <c r="AE332" s="115"/>
      <c r="AF332" s="115"/>
      <c r="AG332" s="115"/>
      <c r="AH332" s="113"/>
      <c r="AI332" s="115"/>
      <c r="AJ332" s="115"/>
      <c r="AK332" s="107"/>
    </row>
    <row r="333" spans="1:37" s="76" customFormat="1" ht="12">
      <c r="A333" s="107"/>
      <c r="B333" s="115"/>
      <c r="C333" s="115"/>
      <c r="D333" s="115"/>
      <c r="E333" s="115"/>
      <c r="F333" s="115"/>
      <c r="G333" s="115"/>
      <c r="H333" s="115"/>
      <c r="I333" s="115"/>
      <c r="J333" s="115"/>
      <c r="K333" s="113"/>
      <c r="L333" s="113"/>
      <c r="M333" s="113"/>
      <c r="N333" s="113"/>
      <c r="O333" s="115"/>
      <c r="P333" s="115"/>
      <c r="Q333" s="115"/>
      <c r="R333" s="930"/>
      <c r="S333" s="930"/>
      <c r="T333" s="107"/>
      <c r="U333" s="107"/>
      <c r="V333" s="107"/>
      <c r="W333" s="115"/>
      <c r="X333" s="115"/>
      <c r="Y333" s="115"/>
      <c r="Z333" s="115"/>
      <c r="AA333" s="115"/>
      <c r="AB333" s="115"/>
      <c r="AC333" s="115"/>
      <c r="AD333" s="115"/>
      <c r="AE333" s="115"/>
      <c r="AF333" s="115"/>
      <c r="AG333" s="115"/>
      <c r="AH333" s="113"/>
      <c r="AI333" s="115"/>
      <c r="AJ333" s="115"/>
      <c r="AK333" s="107"/>
    </row>
    <row r="334" spans="1:37" s="76" customFormat="1" ht="12">
      <c r="A334" s="107"/>
      <c r="B334" s="115"/>
      <c r="C334" s="115"/>
      <c r="D334" s="115"/>
      <c r="E334" s="115"/>
      <c r="F334" s="115"/>
      <c r="G334" s="115"/>
      <c r="H334" s="115"/>
      <c r="I334" s="115"/>
      <c r="J334" s="115"/>
      <c r="K334" s="113"/>
      <c r="L334" s="113"/>
      <c r="M334" s="113"/>
      <c r="N334" s="113"/>
      <c r="O334" s="115"/>
      <c r="P334" s="115"/>
      <c r="Q334" s="115"/>
      <c r="R334" s="930"/>
      <c r="S334" s="930"/>
      <c r="T334" s="107"/>
      <c r="U334" s="107"/>
      <c r="V334" s="107"/>
      <c r="W334" s="115"/>
      <c r="X334" s="115"/>
      <c r="Y334" s="115"/>
      <c r="Z334" s="115"/>
      <c r="AA334" s="115"/>
      <c r="AB334" s="115"/>
      <c r="AC334" s="115"/>
      <c r="AD334" s="115"/>
      <c r="AE334" s="115"/>
      <c r="AF334" s="115"/>
      <c r="AG334" s="115"/>
      <c r="AH334" s="113"/>
      <c r="AI334" s="115"/>
      <c r="AJ334" s="115"/>
      <c r="AK334" s="107"/>
    </row>
    <row r="335" spans="1:37" s="76" customFormat="1" ht="12">
      <c r="A335" s="107"/>
      <c r="B335" s="115"/>
      <c r="C335" s="115"/>
      <c r="D335" s="115"/>
      <c r="E335" s="115"/>
      <c r="F335" s="115"/>
      <c r="G335" s="115"/>
      <c r="H335" s="115"/>
      <c r="I335" s="115"/>
      <c r="J335" s="115"/>
      <c r="K335" s="113"/>
      <c r="L335" s="113"/>
      <c r="M335" s="113"/>
      <c r="N335" s="113"/>
      <c r="O335" s="115"/>
      <c r="P335" s="115"/>
      <c r="Q335" s="115"/>
      <c r="R335" s="930"/>
      <c r="S335" s="930"/>
      <c r="T335" s="107"/>
      <c r="U335" s="107"/>
      <c r="V335" s="107"/>
      <c r="W335" s="115"/>
      <c r="X335" s="115"/>
      <c r="Y335" s="115"/>
      <c r="Z335" s="115"/>
      <c r="AA335" s="115"/>
      <c r="AB335" s="115"/>
      <c r="AC335" s="115"/>
      <c r="AD335" s="115"/>
      <c r="AE335" s="115"/>
      <c r="AF335" s="115"/>
      <c r="AG335" s="115"/>
      <c r="AH335" s="113"/>
      <c r="AI335" s="115"/>
      <c r="AJ335" s="115"/>
      <c r="AK335" s="107"/>
    </row>
    <row r="336" spans="1:37" s="76" customFormat="1" ht="12">
      <c r="A336" s="107"/>
      <c r="B336" s="115"/>
      <c r="C336" s="115"/>
      <c r="D336" s="115"/>
      <c r="E336" s="115"/>
      <c r="F336" s="115"/>
      <c r="G336" s="115"/>
      <c r="H336" s="115"/>
      <c r="I336" s="115"/>
      <c r="J336" s="115"/>
      <c r="K336" s="113"/>
      <c r="L336" s="113"/>
      <c r="M336" s="113"/>
      <c r="N336" s="113"/>
      <c r="O336" s="115"/>
      <c r="P336" s="115"/>
      <c r="Q336" s="115"/>
      <c r="R336" s="930"/>
      <c r="S336" s="930"/>
      <c r="T336" s="107"/>
      <c r="U336" s="107"/>
      <c r="V336" s="107"/>
      <c r="W336" s="115"/>
      <c r="X336" s="115"/>
      <c r="Y336" s="115"/>
      <c r="Z336" s="115"/>
      <c r="AA336" s="115"/>
      <c r="AB336" s="115"/>
      <c r="AC336" s="115"/>
      <c r="AD336" s="115"/>
      <c r="AE336" s="115"/>
      <c r="AF336" s="115"/>
      <c r="AG336" s="115"/>
      <c r="AH336" s="113"/>
      <c r="AI336" s="115"/>
      <c r="AJ336" s="115"/>
      <c r="AK336" s="107"/>
    </row>
    <row r="337" spans="1:37" s="76" customFormat="1" ht="12">
      <c r="A337" s="107"/>
      <c r="B337" s="115"/>
      <c r="C337" s="115"/>
      <c r="D337" s="115"/>
      <c r="E337" s="115"/>
      <c r="F337" s="115"/>
      <c r="G337" s="115"/>
      <c r="H337" s="115"/>
      <c r="I337" s="115"/>
      <c r="J337" s="115"/>
      <c r="K337" s="113"/>
      <c r="L337" s="113"/>
      <c r="M337" s="113"/>
      <c r="N337" s="113"/>
      <c r="O337" s="115"/>
      <c r="P337" s="115"/>
      <c r="Q337" s="115"/>
      <c r="R337" s="930"/>
      <c r="S337" s="930"/>
      <c r="T337" s="107"/>
      <c r="U337" s="107"/>
      <c r="V337" s="107"/>
      <c r="W337" s="115"/>
      <c r="X337" s="115"/>
      <c r="Y337" s="115"/>
      <c r="Z337" s="115"/>
      <c r="AA337" s="115"/>
      <c r="AB337" s="115"/>
      <c r="AC337" s="115"/>
      <c r="AD337" s="115"/>
      <c r="AE337" s="115"/>
      <c r="AF337" s="115"/>
      <c r="AG337" s="115"/>
      <c r="AH337" s="113"/>
      <c r="AI337" s="115"/>
      <c r="AJ337" s="115"/>
      <c r="AK337" s="107"/>
    </row>
    <row r="338" spans="1:37" s="76" customFormat="1" ht="12">
      <c r="A338" s="107"/>
      <c r="B338" s="115"/>
      <c r="C338" s="115"/>
      <c r="D338" s="115"/>
      <c r="E338" s="115"/>
      <c r="F338" s="115"/>
      <c r="G338" s="115"/>
      <c r="H338" s="115"/>
      <c r="I338" s="115"/>
      <c r="J338" s="115"/>
      <c r="K338" s="113"/>
      <c r="L338" s="113"/>
      <c r="M338" s="113"/>
      <c r="N338" s="113"/>
      <c r="O338" s="115"/>
      <c r="P338" s="115"/>
      <c r="Q338" s="115"/>
      <c r="R338" s="930"/>
      <c r="S338" s="930"/>
      <c r="T338" s="107"/>
      <c r="U338" s="107"/>
      <c r="V338" s="107"/>
      <c r="W338" s="115"/>
      <c r="X338" s="115"/>
      <c r="Y338" s="115"/>
      <c r="Z338" s="115"/>
      <c r="AA338" s="115"/>
      <c r="AB338" s="115"/>
      <c r="AC338" s="115"/>
      <c r="AD338" s="115"/>
      <c r="AE338" s="115"/>
      <c r="AF338" s="115"/>
      <c r="AG338" s="115"/>
      <c r="AH338" s="113"/>
      <c r="AI338" s="115"/>
      <c r="AJ338" s="115"/>
      <c r="AK338" s="107"/>
    </row>
    <row r="339" spans="1:37" s="76" customFormat="1" ht="12">
      <c r="A339" s="107"/>
      <c r="B339" s="115"/>
      <c r="C339" s="115"/>
      <c r="D339" s="115"/>
      <c r="E339" s="115"/>
      <c r="F339" s="115"/>
      <c r="G339" s="115"/>
      <c r="H339" s="115"/>
      <c r="I339" s="115"/>
      <c r="J339" s="115"/>
      <c r="K339" s="113"/>
      <c r="L339" s="113"/>
      <c r="M339" s="113"/>
      <c r="N339" s="113"/>
      <c r="O339" s="115"/>
      <c r="P339" s="115"/>
      <c r="Q339" s="115"/>
      <c r="R339" s="930"/>
      <c r="S339" s="930"/>
      <c r="T339" s="107"/>
      <c r="U339" s="107"/>
      <c r="V339" s="107"/>
      <c r="W339" s="115"/>
      <c r="X339" s="115"/>
      <c r="Y339" s="115"/>
      <c r="Z339" s="115"/>
      <c r="AA339" s="115"/>
      <c r="AB339" s="115"/>
      <c r="AC339" s="115"/>
      <c r="AD339" s="115"/>
      <c r="AE339" s="115"/>
      <c r="AF339" s="115"/>
      <c r="AG339" s="115"/>
      <c r="AH339" s="113"/>
      <c r="AI339" s="115"/>
      <c r="AJ339" s="115"/>
      <c r="AK339" s="107"/>
    </row>
    <row r="340" spans="1:37" s="76" customFormat="1" ht="12">
      <c r="A340" s="107"/>
      <c r="B340" s="115"/>
      <c r="C340" s="115"/>
      <c r="D340" s="115"/>
      <c r="E340" s="115"/>
      <c r="F340" s="115"/>
      <c r="G340" s="115"/>
      <c r="H340" s="115"/>
      <c r="I340" s="115"/>
      <c r="J340" s="115"/>
      <c r="K340" s="113"/>
      <c r="L340" s="113"/>
      <c r="M340" s="113"/>
      <c r="N340" s="113"/>
      <c r="O340" s="115"/>
      <c r="P340" s="115"/>
      <c r="Q340" s="115"/>
      <c r="R340" s="930"/>
      <c r="S340" s="930"/>
      <c r="T340" s="107"/>
      <c r="U340" s="107"/>
      <c r="V340" s="107"/>
      <c r="W340" s="115"/>
      <c r="X340" s="115"/>
      <c r="Y340" s="115"/>
      <c r="Z340" s="115"/>
      <c r="AA340" s="115"/>
      <c r="AB340" s="115"/>
      <c r="AC340" s="115"/>
      <c r="AD340" s="115"/>
      <c r="AE340" s="115"/>
      <c r="AF340" s="115"/>
      <c r="AG340" s="115"/>
      <c r="AH340" s="113"/>
      <c r="AI340" s="115"/>
      <c r="AJ340" s="115"/>
      <c r="AK340" s="107"/>
    </row>
    <row r="341" spans="1:37" s="76" customFormat="1" ht="12">
      <c r="A341" s="107"/>
      <c r="B341" s="115"/>
      <c r="C341" s="115"/>
      <c r="D341" s="115"/>
      <c r="E341" s="115"/>
      <c r="F341" s="115"/>
      <c r="G341" s="115"/>
      <c r="H341" s="115"/>
      <c r="I341" s="115"/>
      <c r="J341" s="115"/>
      <c r="K341" s="113"/>
      <c r="L341" s="113"/>
      <c r="M341" s="113"/>
      <c r="N341" s="113"/>
      <c r="O341" s="115"/>
      <c r="P341" s="115"/>
      <c r="Q341" s="115"/>
      <c r="R341" s="930"/>
      <c r="S341" s="930"/>
      <c r="T341" s="107"/>
      <c r="U341" s="107"/>
      <c r="V341" s="107"/>
      <c r="W341" s="115"/>
      <c r="X341" s="115"/>
      <c r="Y341" s="115"/>
      <c r="Z341" s="115"/>
      <c r="AA341" s="115"/>
      <c r="AB341" s="115"/>
      <c r="AC341" s="115"/>
      <c r="AD341" s="115"/>
      <c r="AE341" s="115"/>
      <c r="AF341" s="115"/>
      <c r="AG341" s="115"/>
      <c r="AH341" s="113"/>
      <c r="AI341" s="115"/>
      <c r="AJ341" s="115"/>
      <c r="AK341" s="107"/>
    </row>
    <row r="342" spans="1:37" s="76" customFormat="1" ht="12">
      <c r="A342" s="107"/>
      <c r="B342" s="115"/>
      <c r="C342" s="115"/>
      <c r="D342" s="115"/>
      <c r="E342" s="115"/>
      <c r="F342" s="115"/>
      <c r="G342" s="115"/>
      <c r="H342" s="115"/>
      <c r="I342" s="115"/>
      <c r="J342" s="115"/>
      <c r="K342" s="113"/>
      <c r="L342" s="113"/>
      <c r="M342" s="113"/>
      <c r="N342" s="113"/>
      <c r="O342" s="115"/>
      <c r="P342" s="115"/>
      <c r="Q342" s="115"/>
      <c r="R342" s="930"/>
      <c r="S342" s="930"/>
      <c r="T342" s="107"/>
      <c r="U342" s="107"/>
      <c r="V342" s="107"/>
      <c r="W342" s="115"/>
      <c r="X342" s="115"/>
      <c r="Y342" s="115"/>
      <c r="Z342" s="115"/>
      <c r="AA342" s="115"/>
      <c r="AB342" s="115"/>
      <c r="AC342" s="115"/>
      <c r="AD342" s="115"/>
      <c r="AE342" s="115"/>
      <c r="AF342" s="115"/>
      <c r="AG342" s="115"/>
      <c r="AH342" s="113"/>
      <c r="AI342" s="115"/>
      <c r="AJ342" s="115"/>
      <c r="AK342" s="107"/>
    </row>
    <row r="343" spans="1:37" s="76" customFormat="1" ht="12">
      <c r="A343" s="107"/>
      <c r="B343" s="115"/>
      <c r="C343" s="115"/>
      <c r="D343" s="115"/>
      <c r="E343" s="115"/>
      <c r="F343" s="115"/>
      <c r="G343" s="115"/>
      <c r="H343" s="115"/>
      <c r="I343" s="115"/>
      <c r="J343" s="115"/>
      <c r="K343" s="113"/>
      <c r="L343" s="113"/>
      <c r="M343" s="113"/>
      <c r="N343" s="113"/>
      <c r="O343" s="115"/>
      <c r="P343" s="115"/>
      <c r="Q343" s="115"/>
      <c r="R343" s="930"/>
      <c r="S343" s="930"/>
      <c r="T343" s="107"/>
      <c r="U343" s="107"/>
      <c r="V343" s="107"/>
      <c r="W343" s="115"/>
      <c r="X343" s="115"/>
      <c r="Y343" s="115"/>
      <c r="Z343" s="115"/>
      <c r="AA343" s="115"/>
      <c r="AB343" s="115"/>
      <c r="AC343" s="115"/>
      <c r="AD343" s="115"/>
      <c r="AE343" s="115"/>
      <c r="AF343" s="115"/>
      <c r="AG343" s="115"/>
      <c r="AH343" s="113"/>
      <c r="AI343" s="115"/>
      <c r="AJ343" s="115"/>
      <c r="AK343" s="107"/>
    </row>
    <row r="344" spans="1:37" s="76" customFormat="1" ht="12">
      <c r="A344" s="107"/>
      <c r="B344" s="115"/>
      <c r="C344" s="115"/>
      <c r="D344" s="115"/>
      <c r="E344" s="115"/>
      <c r="F344" s="115"/>
      <c r="G344" s="115"/>
      <c r="H344" s="115"/>
      <c r="I344" s="115"/>
      <c r="J344" s="115"/>
      <c r="K344" s="113"/>
      <c r="L344" s="113"/>
      <c r="M344" s="113"/>
      <c r="N344" s="113"/>
      <c r="O344" s="115"/>
      <c r="P344" s="115"/>
      <c r="Q344" s="115"/>
      <c r="R344" s="930"/>
      <c r="S344" s="930"/>
      <c r="T344" s="107"/>
      <c r="U344" s="107"/>
      <c r="V344" s="107"/>
      <c r="W344" s="115"/>
      <c r="X344" s="115"/>
      <c r="Y344" s="115"/>
      <c r="Z344" s="115"/>
      <c r="AA344" s="115"/>
      <c r="AB344" s="115"/>
      <c r="AC344" s="115"/>
      <c r="AD344" s="115"/>
      <c r="AE344" s="115"/>
      <c r="AF344" s="115"/>
      <c r="AG344" s="115"/>
      <c r="AH344" s="113"/>
      <c r="AI344" s="115"/>
      <c r="AJ344" s="115"/>
      <c r="AK344" s="107"/>
    </row>
    <row r="345" spans="1:37" s="76" customFormat="1" ht="12">
      <c r="A345" s="107"/>
      <c r="B345" s="115"/>
      <c r="C345" s="115"/>
      <c r="D345" s="115"/>
      <c r="E345" s="115"/>
      <c r="F345" s="115"/>
      <c r="G345" s="115"/>
      <c r="H345" s="115"/>
      <c r="I345" s="115"/>
      <c r="J345" s="115"/>
      <c r="K345" s="113"/>
      <c r="L345" s="113"/>
      <c r="M345" s="113"/>
      <c r="N345" s="113"/>
      <c r="O345" s="115"/>
      <c r="P345" s="115"/>
      <c r="Q345" s="115"/>
      <c r="R345" s="930"/>
      <c r="S345" s="930"/>
      <c r="T345" s="107"/>
      <c r="U345" s="107"/>
      <c r="V345" s="107"/>
      <c r="W345" s="115"/>
      <c r="X345" s="115"/>
      <c r="Y345" s="115"/>
      <c r="Z345" s="115"/>
      <c r="AA345" s="115"/>
      <c r="AB345" s="115"/>
      <c r="AC345" s="115"/>
      <c r="AD345" s="115"/>
      <c r="AE345" s="115"/>
      <c r="AF345" s="115"/>
      <c r="AG345" s="115"/>
      <c r="AH345" s="113"/>
      <c r="AI345" s="115"/>
      <c r="AJ345" s="115"/>
      <c r="AK345" s="107"/>
    </row>
    <row r="346" spans="1:37" s="76" customFormat="1" ht="12">
      <c r="A346" s="107"/>
      <c r="B346" s="115"/>
      <c r="C346" s="115"/>
      <c r="D346" s="115"/>
      <c r="E346" s="115"/>
      <c r="F346" s="115"/>
      <c r="G346" s="115"/>
      <c r="H346" s="115"/>
      <c r="I346" s="115"/>
      <c r="J346" s="115"/>
      <c r="K346" s="113"/>
      <c r="L346" s="113"/>
      <c r="M346" s="113"/>
      <c r="N346" s="113"/>
      <c r="O346" s="115"/>
      <c r="P346" s="115"/>
      <c r="Q346" s="115"/>
      <c r="R346" s="930"/>
      <c r="S346" s="930"/>
      <c r="T346" s="107"/>
      <c r="U346" s="107"/>
      <c r="V346" s="107"/>
      <c r="W346" s="115"/>
      <c r="X346" s="115"/>
      <c r="Y346" s="115"/>
      <c r="Z346" s="115"/>
      <c r="AA346" s="115"/>
      <c r="AB346" s="115"/>
      <c r="AC346" s="115"/>
      <c r="AD346" s="115"/>
      <c r="AE346" s="115"/>
      <c r="AF346" s="115"/>
      <c r="AG346" s="115"/>
      <c r="AH346" s="113"/>
      <c r="AI346" s="115"/>
      <c r="AJ346" s="115"/>
      <c r="AK346" s="107"/>
    </row>
    <row r="347" spans="1:37" s="76" customFormat="1" ht="12">
      <c r="A347" s="107"/>
      <c r="B347" s="115"/>
      <c r="C347" s="115"/>
      <c r="D347" s="115"/>
      <c r="E347" s="115"/>
      <c r="F347" s="115"/>
      <c r="G347" s="115"/>
      <c r="H347" s="115"/>
      <c r="I347" s="115"/>
      <c r="J347" s="115"/>
      <c r="K347" s="113"/>
      <c r="L347" s="113"/>
      <c r="M347" s="113"/>
      <c r="N347" s="113"/>
      <c r="O347" s="115"/>
      <c r="P347" s="115"/>
      <c r="Q347" s="115"/>
      <c r="R347" s="930"/>
      <c r="S347" s="930"/>
      <c r="T347" s="107"/>
      <c r="U347" s="107"/>
      <c r="V347" s="107"/>
      <c r="W347" s="115"/>
      <c r="X347" s="115"/>
      <c r="Y347" s="115"/>
      <c r="Z347" s="115"/>
      <c r="AA347" s="115"/>
      <c r="AB347" s="115"/>
      <c r="AC347" s="115"/>
      <c r="AD347" s="115"/>
      <c r="AE347" s="115"/>
      <c r="AF347" s="115"/>
      <c r="AG347" s="115"/>
      <c r="AH347" s="113"/>
      <c r="AI347" s="115"/>
      <c r="AJ347" s="115"/>
      <c r="AK347" s="107"/>
    </row>
    <row r="348" spans="1:37" s="76" customFormat="1" ht="12">
      <c r="A348" s="107"/>
      <c r="B348" s="115"/>
      <c r="C348" s="115"/>
      <c r="D348" s="115"/>
      <c r="E348" s="115"/>
      <c r="F348" s="115"/>
      <c r="G348" s="115"/>
      <c r="H348" s="115"/>
      <c r="I348" s="115"/>
      <c r="J348" s="115"/>
      <c r="K348" s="113"/>
      <c r="L348" s="113"/>
      <c r="M348" s="113"/>
      <c r="N348" s="113"/>
      <c r="O348" s="115"/>
      <c r="P348" s="115"/>
      <c r="Q348" s="115"/>
      <c r="R348" s="930"/>
      <c r="S348" s="930"/>
      <c r="T348" s="107"/>
      <c r="U348" s="107"/>
      <c r="V348" s="107"/>
      <c r="W348" s="115"/>
      <c r="X348" s="115"/>
      <c r="Y348" s="115"/>
      <c r="Z348" s="115"/>
      <c r="AA348" s="115"/>
      <c r="AB348" s="115"/>
      <c r="AC348" s="115"/>
      <c r="AD348" s="115"/>
      <c r="AE348" s="115"/>
      <c r="AF348" s="115"/>
      <c r="AG348" s="115"/>
      <c r="AH348" s="113"/>
      <c r="AI348" s="115"/>
      <c r="AJ348" s="115"/>
      <c r="AK348" s="107"/>
    </row>
    <row r="349" spans="1:37" s="76" customFormat="1" ht="12">
      <c r="A349" s="107"/>
      <c r="B349" s="115"/>
      <c r="C349" s="115"/>
      <c r="D349" s="115"/>
      <c r="E349" s="115"/>
      <c r="F349" s="115"/>
      <c r="G349" s="115"/>
      <c r="H349" s="115"/>
      <c r="I349" s="115"/>
      <c r="J349" s="115"/>
      <c r="K349" s="113"/>
      <c r="L349" s="113"/>
      <c r="M349" s="113"/>
      <c r="N349" s="113"/>
      <c r="O349" s="115"/>
      <c r="P349" s="115"/>
      <c r="Q349" s="115"/>
      <c r="R349" s="930"/>
      <c r="S349" s="930"/>
      <c r="T349" s="107"/>
      <c r="U349" s="107"/>
      <c r="V349" s="107"/>
      <c r="W349" s="115"/>
      <c r="X349" s="115"/>
      <c r="Y349" s="115"/>
      <c r="Z349" s="115"/>
      <c r="AA349" s="115"/>
      <c r="AB349" s="115"/>
      <c r="AC349" s="115"/>
      <c r="AD349" s="115"/>
      <c r="AE349" s="115"/>
      <c r="AF349" s="115"/>
      <c r="AG349" s="115"/>
      <c r="AH349" s="113"/>
      <c r="AI349" s="115"/>
      <c r="AJ349" s="115"/>
      <c r="AK349" s="107"/>
    </row>
    <row r="350" spans="1:37" s="76" customFormat="1" ht="12">
      <c r="A350" s="107"/>
      <c r="B350" s="115"/>
      <c r="C350" s="115"/>
      <c r="D350" s="115"/>
      <c r="E350" s="115"/>
      <c r="F350" s="115"/>
      <c r="G350" s="115"/>
      <c r="H350" s="115"/>
      <c r="I350" s="115"/>
      <c r="J350" s="115"/>
      <c r="K350" s="113"/>
      <c r="L350" s="113"/>
      <c r="M350" s="113"/>
      <c r="N350" s="113"/>
      <c r="O350" s="115"/>
      <c r="P350" s="115"/>
      <c r="Q350" s="115"/>
      <c r="R350" s="930"/>
      <c r="S350" s="930"/>
      <c r="T350" s="107"/>
      <c r="U350" s="107"/>
      <c r="V350" s="107"/>
      <c r="W350" s="115"/>
      <c r="X350" s="115"/>
      <c r="Y350" s="115"/>
      <c r="Z350" s="115"/>
      <c r="AA350" s="115"/>
      <c r="AB350" s="115"/>
      <c r="AC350" s="115"/>
      <c r="AD350" s="115"/>
      <c r="AE350" s="115"/>
      <c r="AF350" s="115"/>
      <c r="AG350" s="115"/>
      <c r="AH350" s="113"/>
      <c r="AI350" s="115"/>
      <c r="AJ350" s="115"/>
      <c r="AK350" s="107"/>
    </row>
    <row r="351" spans="1:37" s="76" customFormat="1" ht="12">
      <c r="A351" s="107"/>
      <c r="B351" s="115"/>
      <c r="C351" s="115"/>
      <c r="D351" s="115"/>
      <c r="E351" s="115"/>
      <c r="F351" s="115"/>
      <c r="G351" s="115"/>
      <c r="H351" s="115"/>
      <c r="I351" s="115"/>
      <c r="J351" s="115"/>
      <c r="K351" s="113"/>
      <c r="L351" s="113"/>
      <c r="M351" s="113"/>
      <c r="N351" s="113"/>
      <c r="O351" s="115"/>
      <c r="P351" s="115"/>
      <c r="Q351" s="115"/>
      <c r="R351" s="930"/>
      <c r="S351" s="930"/>
      <c r="T351" s="107"/>
      <c r="U351" s="107"/>
      <c r="V351" s="107"/>
      <c r="W351" s="115"/>
      <c r="X351" s="115"/>
      <c r="Y351" s="115"/>
      <c r="Z351" s="115"/>
      <c r="AA351" s="115"/>
      <c r="AB351" s="115"/>
      <c r="AC351" s="115"/>
      <c r="AD351" s="115"/>
      <c r="AE351" s="115"/>
      <c r="AF351" s="115"/>
      <c r="AG351" s="115"/>
      <c r="AH351" s="113"/>
      <c r="AI351" s="115"/>
      <c r="AJ351" s="115"/>
      <c r="AK351" s="107"/>
    </row>
    <row r="352" spans="1:37" s="76" customFormat="1" ht="12">
      <c r="A352" s="107"/>
      <c r="B352" s="115"/>
      <c r="C352" s="115"/>
      <c r="D352" s="115"/>
      <c r="E352" s="115"/>
      <c r="F352" s="115"/>
      <c r="G352" s="115"/>
      <c r="H352" s="115"/>
      <c r="I352" s="115"/>
      <c r="J352" s="115"/>
      <c r="K352" s="113"/>
      <c r="L352" s="113"/>
      <c r="M352" s="113"/>
      <c r="N352" s="113"/>
      <c r="O352" s="115"/>
      <c r="P352" s="115"/>
      <c r="Q352" s="115"/>
      <c r="R352" s="930"/>
      <c r="S352" s="930"/>
      <c r="T352" s="107"/>
      <c r="U352" s="107"/>
      <c r="V352" s="107"/>
      <c r="W352" s="115"/>
      <c r="X352" s="115"/>
      <c r="Y352" s="115"/>
      <c r="Z352" s="115"/>
      <c r="AA352" s="115"/>
      <c r="AB352" s="115"/>
      <c r="AC352" s="115"/>
      <c r="AD352" s="115"/>
      <c r="AE352" s="115"/>
      <c r="AF352" s="115"/>
      <c r="AG352" s="115"/>
      <c r="AH352" s="113"/>
      <c r="AI352" s="115"/>
      <c r="AJ352" s="115"/>
      <c r="AK352" s="107"/>
    </row>
    <row r="353" spans="1:37" s="76" customFormat="1" ht="12">
      <c r="A353" s="107"/>
      <c r="B353" s="115"/>
      <c r="C353" s="115"/>
      <c r="D353" s="115"/>
      <c r="E353" s="115"/>
      <c r="F353" s="115"/>
      <c r="G353" s="115"/>
      <c r="H353" s="115"/>
      <c r="I353" s="115"/>
      <c r="J353" s="115"/>
      <c r="K353" s="113"/>
      <c r="L353" s="113"/>
      <c r="M353" s="113"/>
      <c r="N353" s="113"/>
      <c r="O353" s="115"/>
      <c r="P353" s="115"/>
      <c r="Q353" s="115"/>
      <c r="R353" s="930"/>
      <c r="S353" s="930"/>
      <c r="T353" s="107"/>
      <c r="U353" s="107"/>
      <c r="V353" s="107"/>
      <c r="W353" s="115"/>
      <c r="X353" s="115"/>
      <c r="Y353" s="115"/>
      <c r="Z353" s="115"/>
      <c r="AA353" s="115"/>
      <c r="AB353" s="115"/>
      <c r="AC353" s="115"/>
      <c r="AD353" s="115"/>
      <c r="AE353" s="115"/>
      <c r="AF353" s="115"/>
      <c r="AG353" s="115"/>
      <c r="AH353" s="113"/>
      <c r="AI353" s="115"/>
      <c r="AJ353" s="115"/>
      <c r="AK353" s="107"/>
    </row>
    <row r="354" spans="1:37" s="76" customFormat="1" ht="12">
      <c r="A354" s="107"/>
      <c r="B354" s="115"/>
      <c r="C354" s="115"/>
      <c r="D354" s="115"/>
      <c r="E354" s="115"/>
      <c r="F354" s="115"/>
      <c r="G354" s="115"/>
      <c r="H354" s="115"/>
      <c r="I354" s="115"/>
      <c r="J354" s="115"/>
      <c r="K354" s="113"/>
      <c r="L354" s="113"/>
      <c r="M354" s="113"/>
      <c r="N354" s="113"/>
      <c r="O354" s="115"/>
      <c r="P354" s="115"/>
      <c r="Q354" s="115"/>
      <c r="R354" s="930"/>
      <c r="S354" s="930"/>
      <c r="T354" s="107"/>
      <c r="U354" s="107"/>
      <c r="V354" s="107"/>
      <c r="W354" s="115"/>
      <c r="X354" s="115"/>
      <c r="Y354" s="115"/>
      <c r="Z354" s="115"/>
      <c r="AA354" s="115"/>
      <c r="AB354" s="115"/>
      <c r="AC354" s="115"/>
      <c r="AD354" s="115"/>
      <c r="AE354" s="115"/>
      <c r="AF354" s="115"/>
      <c r="AG354" s="115"/>
      <c r="AH354" s="113"/>
      <c r="AI354" s="115"/>
      <c r="AJ354" s="115"/>
      <c r="AK354" s="107"/>
    </row>
    <row r="355" spans="1:37" s="76" customFormat="1" ht="12">
      <c r="A355" s="107"/>
      <c r="B355" s="115"/>
      <c r="C355" s="115"/>
      <c r="D355" s="115"/>
      <c r="E355" s="115"/>
      <c r="F355" s="115"/>
      <c r="G355" s="115"/>
      <c r="H355" s="115"/>
      <c r="I355" s="115"/>
      <c r="J355" s="115"/>
      <c r="K355" s="113"/>
      <c r="L355" s="113"/>
      <c r="M355" s="113"/>
      <c r="N355" s="113"/>
      <c r="O355" s="115"/>
      <c r="P355" s="115"/>
      <c r="Q355" s="115"/>
      <c r="R355" s="930"/>
      <c r="S355" s="930"/>
      <c r="T355" s="107"/>
      <c r="U355" s="107"/>
      <c r="V355" s="107"/>
      <c r="W355" s="115"/>
      <c r="X355" s="115"/>
      <c r="Y355" s="115"/>
      <c r="Z355" s="115"/>
      <c r="AA355" s="115"/>
      <c r="AB355" s="115"/>
      <c r="AC355" s="115"/>
      <c r="AD355" s="115"/>
      <c r="AE355" s="115"/>
      <c r="AF355" s="115"/>
      <c r="AG355" s="115"/>
      <c r="AH355" s="113"/>
      <c r="AI355" s="115"/>
      <c r="AJ355" s="115"/>
      <c r="AK355" s="107"/>
    </row>
    <row r="356" spans="1:37" s="76" customFormat="1" ht="12">
      <c r="A356" s="107"/>
      <c r="B356" s="115"/>
      <c r="C356" s="115"/>
      <c r="D356" s="115"/>
      <c r="E356" s="115"/>
      <c r="F356" s="115"/>
      <c r="G356" s="115"/>
      <c r="H356" s="115"/>
      <c r="I356" s="115"/>
      <c r="J356" s="115"/>
      <c r="K356" s="113"/>
      <c r="L356" s="113"/>
      <c r="M356" s="113"/>
      <c r="N356" s="113"/>
      <c r="O356" s="115"/>
      <c r="P356" s="115"/>
      <c r="Q356" s="115"/>
      <c r="R356" s="930"/>
      <c r="S356" s="930"/>
      <c r="T356" s="107"/>
      <c r="U356" s="107"/>
      <c r="V356" s="107"/>
      <c r="W356" s="115"/>
      <c r="X356" s="115"/>
      <c r="Y356" s="115"/>
      <c r="Z356" s="115"/>
      <c r="AA356" s="115"/>
      <c r="AB356" s="115"/>
      <c r="AC356" s="115"/>
      <c r="AD356" s="115"/>
      <c r="AE356" s="115"/>
      <c r="AF356" s="115"/>
      <c r="AG356" s="115"/>
      <c r="AH356" s="113"/>
      <c r="AI356" s="115"/>
      <c r="AJ356" s="115"/>
      <c r="AK356" s="107"/>
    </row>
    <row r="357" spans="1:37" s="76" customFormat="1" ht="12">
      <c r="A357" s="107"/>
      <c r="B357" s="115"/>
      <c r="C357" s="115"/>
      <c r="D357" s="115"/>
      <c r="E357" s="115"/>
      <c r="F357" s="115"/>
      <c r="G357" s="115"/>
      <c r="H357" s="115"/>
      <c r="I357" s="115"/>
      <c r="J357" s="115"/>
      <c r="K357" s="113"/>
      <c r="L357" s="113"/>
      <c r="M357" s="113"/>
      <c r="N357" s="113"/>
      <c r="O357" s="115"/>
      <c r="P357" s="115"/>
      <c r="Q357" s="115"/>
      <c r="R357" s="930"/>
      <c r="S357" s="930"/>
      <c r="T357" s="107"/>
      <c r="U357" s="107"/>
      <c r="V357" s="107"/>
      <c r="W357" s="115"/>
      <c r="X357" s="115"/>
      <c r="Y357" s="115"/>
      <c r="Z357" s="115"/>
      <c r="AA357" s="115"/>
      <c r="AB357" s="115"/>
      <c r="AC357" s="115"/>
      <c r="AD357" s="115"/>
      <c r="AE357" s="115"/>
      <c r="AF357" s="115"/>
      <c r="AG357" s="115"/>
      <c r="AH357" s="113"/>
      <c r="AI357" s="115"/>
      <c r="AJ357" s="115"/>
      <c r="AK357" s="107"/>
    </row>
    <row r="358" spans="1:37" s="76" customFormat="1" ht="12">
      <c r="A358" s="107"/>
      <c r="B358" s="115"/>
      <c r="C358" s="115"/>
      <c r="D358" s="115"/>
      <c r="E358" s="115"/>
      <c r="F358" s="115"/>
      <c r="G358" s="115"/>
      <c r="H358" s="115"/>
      <c r="I358" s="115"/>
      <c r="J358" s="115"/>
      <c r="K358" s="113"/>
      <c r="L358" s="113"/>
      <c r="M358" s="113"/>
      <c r="N358" s="113"/>
      <c r="O358" s="115"/>
      <c r="P358" s="115"/>
      <c r="Q358" s="115"/>
      <c r="R358" s="930"/>
      <c r="S358" s="930"/>
      <c r="T358" s="107"/>
      <c r="U358" s="107"/>
      <c r="V358" s="107"/>
      <c r="W358" s="115"/>
      <c r="X358" s="115"/>
      <c r="Y358" s="115"/>
      <c r="Z358" s="115"/>
      <c r="AA358" s="115"/>
      <c r="AB358" s="115"/>
      <c r="AC358" s="115"/>
      <c r="AD358" s="115"/>
      <c r="AE358" s="115"/>
      <c r="AF358" s="115"/>
      <c r="AG358" s="115"/>
      <c r="AH358" s="113"/>
      <c r="AI358" s="115"/>
      <c r="AJ358" s="115"/>
      <c r="AK358" s="107"/>
    </row>
    <row r="359" spans="1:37" s="76" customFormat="1" ht="12">
      <c r="A359" s="107"/>
      <c r="B359" s="115"/>
      <c r="C359" s="115"/>
      <c r="D359" s="115"/>
      <c r="E359" s="115"/>
      <c r="F359" s="115"/>
      <c r="G359" s="115"/>
      <c r="H359" s="115"/>
      <c r="I359" s="115"/>
      <c r="J359" s="115"/>
      <c r="K359" s="113"/>
      <c r="L359" s="113"/>
      <c r="M359" s="113"/>
      <c r="N359" s="113"/>
      <c r="O359" s="115"/>
      <c r="P359" s="115"/>
      <c r="Q359" s="115"/>
      <c r="R359" s="930"/>
      <c r="S359" s="930"/>
      <c r="T359" s="107"/>
      <c r="U359" s="107"/>
      <c r="V359" s="107"/>
      <c r="W359" s="115"/>
      <c r="X359" s="115"/>
      <c r="Y359" s="115"/>
      <c r="Z359" s="115"/>
      <c r="AA359" s="115"/>
      <c r="AB359" s="115"/>
      <c r="AC359" s="115"/>
      <c r="AD359" s="115"/>
      <c r="AE359" s="115"/>
      <c r="AF359" s="115"/>
      <c r="AG359" s="115"/>
      <c r="AH359" s="113"/>
      <c r="AI359" s="115"/>
      <c r="AJ359" s="115"/>
      <c r="AK359" s="107"/>
    </row>
    <row r="360" spans="1:37" s="76" customFormat="1" ht="12">
      <c r="A360" s="107"/>
      <c r="B360" s="115"/>
      <c r="C360" s="115"/>
      <c r="D360" s="115"/>
      <c r="E360" s="115"/>
      <c r="F360" s="115"/>
      <c r="G360" s="115"/>
      <c r="H360" s="115"/>
      <c r="I360" s="115"/>
      <c r="J360" s="115"/>
      <c r="K360" s="113"/>
      <c r="L360" s="113"/>
      <c r="M360" s="113"/>
      <c r="N360" s="113"/>
      <c r="O360" s="115"/>
      <c r="P360" s="115"/>
      <c r="Q360" s="115"/>
      <c r="R360" s="930"/>
      <c r="S360" s="930"/>
      <c r="T360" s="107"/>
      <c r="U360" s="107"/>
      <c r="V360" s="107"/>
      <c r="W360" s="115"/>
      <c r="X360" s="115"/>
      <c r="Y360" s="115"/>
      <c r="Z360" s="115"/>
      <c r="AA360" s="115"/>
      <c r="AB360" s="115"/>
      <c r="AC360" s="115"/>
      <c r="AD360" s="115"/>
      <c r="AE360" s="115"/>
      <c r="AF360" s="115"/>
      <c r="AG360" s="115"/>
      <c r="AH360" s="113"/>
      <c r="AI360" s="115"/>
      <c r="AJ360" s="115"/>
      <c r="AK360" s="107"/>
    </row>
    <row r="361" spans="1:37" s="76" customFormat="1" ht="12">
      <c r="A361" s="107"/>
      <c r="B361" s="115"/>
      <c r="C361" s="115"/>
      <c r="D361" s="115"/>
      <c r="E361" s="115"/>
      <c r="F361" s="115"/>
      <c r="G361" s="115"/>
      <c r="H361" s="115"/>
      <c r="I361" s="115"/>
      <c r="J361" s="115"/>
      <c r="K361" s="113"/>
      <c r="L361" s="113"/>
      <c r="M361" s="113"/>
      <c r="N361" s="113"/>
      <c r="O361" s="115"/>
      <c r="P361" s="115"/>
      <c r="Q361" s="115"/>
      <c r="R361" s="930"/>
      <c r="S361" s="930"/>
      <c r="T361" s="107"/>
      <c r="U361" s="107"/>
      <c r="V361" s="107"/>
      <c r="W361" s="115"/>
      <c r="X361" s="115"/>
      <c r="Y361" s="115"/>
      <c r="Z361" s="115"/>
      <c r="AA361" s="115"/>
      <c r="AB361" s="115"/>
      <c r="AC361" s="115"/>
      <c r="AD361" s="115"/>
      <c r="AE361" s="115"/>
      <c r="AF361" s="115"/>
      <c r="AG361" s="115"/>
      <c r="AH361" s="113"/>
      <c r="AI361" s="115"/>
      <c r="AJ361" s="115"/>
      <c r="AK361" s="107"/>
    </row>
    <row r="362" spans="1:37" s="76" customFormat="1" ht="12">
      <c r="A362" s="107"/>
      <c r="B362" s="115"/>
      <c r="C362" s="115"/>
      <c r="D362" s="115"/>
      <c r="E362" s="115"/>
      <c r="F362" s="115"/>
      <c r="G362" s="115"/>
      <c r="H362" s="115"/>
      <c r="I362" s="115"/>
      <c r="J362" s="115"/>
      <c r="K362" s="113"/>
      <c r="L362" s="113"/>
      <c r="M362" s="113"/>
      <c r="N362" s="113"/>
      <c r="O362" s="115"/>
      <c r="P362" s="115"/>
      <c r="Q362" s="115"/>
      <c r="R362" s="930"/>
      <c r="S362" s="930"/>
      <c r="T362" s="107"/>
      <c r="U362" s="107"/>
      <c r="V362" s="107"/>
      <c r="W362" s="115"/>
      <c r="X362" s="115"/>
      <c r="Y362" s="115"/>
      <c r="Z362" s="115"/>
      <c r="AA362" s="115"/>
      <c r="AB362" s="115"/>
      <c r="AC362" s="115"/>
      <c r="AD362" s="115"/>
      <c r="AE362" s="115"/>
      <c r="AF362" s="115"/>
      <c r="AG362" s="115"/>
      <c r="AH362" s="113"/>
      <c r="AI362" s="115"/>
      <c r="AJ362" s="115"/>
      <c r="AK362" s="107"/>
    </row>
    <row r="363" spans="1:37" s="76" customFormat="1" ht="12">
      <c r="A363" s="107"/>
      <c r="B363" s="115"/>
      <c r="C363" s="115"/>
      <c r="D363" s="115"/>
      <c r="E363" s="115"/>
      <c r="F363" s="115"/>
      <c r="G363" s="115"/>
      <c r="H363" s="115"/>
      <c r="I363" s="115"/>
      <c r="J363" s="115"/>
      <c r="K363" s="113"/>
      <c r="L363" s="113"/>
      <c r="M363" s="113"/>
      <c r="N363" s="113"/>
      <c r="O363" s="115"/>
      <c r="P363" s="115"/>
      <c r="Q363" s="115"/>
      <c r="R363" s="930"/>
      <c r="S363" s="930"/>
      <c r="T363" s="107"/>
      <c r="U363" s="107"/>
      <c r="V363" s="107"/>
      <c r="W363" s="115"/>
      <c r="X363" s="115"/>
      <c r="Y363" s="115"/>
      <c r="Z363" s="115"/>
      <c r="AA363" s="115"/>
      <c r="AB363" s="115"/>
      <c r="AC363" s="115"/>
      <c r="AD363" s="115"/>
      <c r="AE363" s="115"/>
      <c r="AF363" s="115"/>
      <c r="AG363" s="115"/>
      <c r="AH363" s="113"/>
      <c r="AI363" s="115"/>
      <c r="AJ363" s="115"/>
      <c r="AK363" s="107"/>
    </row>
    <row r="364" spans="1:37" s="76" customFormat="1" ht="12">
      <c r="A364" s="107"/>
      <c r="B364" s="115"/>
      <c r="C364" s="115"/>
      <c r="D364" s="115"/>
      <c r="E364" s="115"/>
      <c r="F364" s="115"/>
      <c r="G364" s="115"/>
      <c r="H364" s="115"/>
      <c r="I364" s="115"/>
      <c r="J364" s="115"/>
      <c r="K364" s="113"/>
      <c r="L364" s="113"/>
      <c r="M364" s="113"/>
      <c r="N364" s="113"/>
      <c r="O364" s="115"/>
      <c r="P364" s="115"/>
      <c r="Q364" s="115"/>
      <c r="R364" s="930"/>
      <c r="S364" s="930"/>
      <c r="T364" s="107"/>
      <c r="U364" s="107"/>
      <c r="V364" s="107"/>
      <c r="W364" s="115"/>
      <c r="X364" s="115"/>
      <c r="Y364" s="115"/>
      <c r="Z364" s="115"/>
      <c r="AA364" s="115"/>
      <c r="AB364" s="115"/>
      <c r="AC364" s="115"/>
      <c r="AD364" s="115"/>
      <c r="AE364" s="115"/>
      <c r="AF364" s="115"/>
      <c r="AG364" s="115"/>
      <c r="AH364" s="113"/>
      <c r="AI364" s="115"/>
      <c r="AJ364" s="115"/>
      <c r="AK364" s="107"/>
    </row>
    <row r="365" spans="1:37" s="76" customFormat="1" ht="12">
      <c r="A365" s="107"/>
      <c r="B365" s="115"/>
      <c r="C365" s="115"/>
      <c r="D365" s="115"/>
      <c r="E365" s="115"/>
      <c r="F365" s="115"/>
      <c r="G365" s="115"/>
      <c r="H365" s="115"/>
      <c r="I365" s="115"/>
      <c r="J365" s="115"/>
      <c r="K365" s="113"/>
      <c r="L365" s="113"/>
      <c r="M365" s="113"/>
      <c r="N365" s="113"/>
      <c r="O365" s="115"/>
      <c r="P365" s="115"/>
      <c r="Q365" s="115"/>
      <c r="R365" s="930"/>
      <c r="S365" s="930"/>
      <c r="T365" s="107"/>
      <c r="U365" s="107"/>
      <c r="V365" s="107"/>
      <c r="W365" s="115"/>
      <c r="X365" s="115"/>
      <c r="Y365" s="115"/>
      <c r="Z365" s="115"/>
      <c r="AA365" s="115"/>
      <c r="AB365" s="115"/>
      <c r="AC365" s="115"/>
      <c r="AD365" s="115"/>
      <c r="AE365" s="115"/>
      <c r="AF365" s="115"/>
      <c r="AG365" s="115"/>
      <c r="AH365" s="113"/>
      <c r="AI365" s="115"/>
      <c r="AJ365" s="115"/>
      <c r="AK365" s="107"/>
    </row>
    <row r="366" spans="1:37" s="76" customFormat="1" ht="12">
      <c r="A366" s="107"/>
      <c r="B366" s="115"/>
      <c r="C366" s="115"/>
      <c r="D366" s="115"/>
      <c r="E366" s="115"/>
      <c r="F366" s="115"/>
      <c r="G366" s="115"/>
      <c r="H366" s="115"/>
      <c r="I366" s="115"/>
      <c r="J366" s="115"/>
      <c r="K366" s="113"/>
      <c r="L366" s="113"/>
      <c r="M366" s="113"/>
      <c r="N366" s="113"/>
      <c r="O366" s="115"/>
      <c r="P366" s="115"/>
      <c r="Q366" s="115"/>
      <c r="R366" s="930"/>
      <c r="S366" s="930"/>
      <c r="T366" s="107"/>
      <c r="U366" s="107"/>
      <c r="V366" s="107"/>
      <c r="W366" s="115"/>
      <c r="X366" s="115"/>
      <c r="Y366" s="115"/>
      <c r="Z366" s="115"/>
      <c r="AA366" s="115"/>
      <c r="AB366" s="115"/>
      <c r="AC366" s="115"/>
      <c r="AD366" s="115"/>
      <c r="AE366" s="115"/>
      <c r="AF366" s="115"/>
      <c r="AG366" s="115"/>
      <c r="AH366" s="113"/>
      <c r="AI366" s="115"/>
      <c r="AJ366" s="115"/>
      <c r="AK366" s="107"/>
    </row>
    <row r="367" spans="1:37" s="76" customFormat="1" ht="12">
      <c r="A367" s="107"/>
      <c r="B367" s="115"/>
      <c r="C367" s="115"/>
      <c r="D367" s="115"/>
      <c r="E367" s="115"/>
      <c r="F367" s="115"/>
      <c r="G367" s="115"/>
      <c r="H367" s="115"/>
      <c r="I367" s="115"/>
      <c r="J367" s="115"/>
      <c r="K367" s="113"/>
      <c r="L367" s="113"/>
      <c r="M367" s="113"/>
      <c r="N367" s="113"/>
      <c r="O367" s="115"/>
      <c r="P367" s="115"/>
      <c r="Q367" s="115"/>
      <c r="R367" s="930"/>
      <c r="S367" s="930"/>
      <c r="T367" s="107"/>
      <c r="U367" s="107"/>
      <c r="V367" s="107"/>
      <c r="W367" s="115"/>
      <c r="X367" s="115"/>
      <c r="Y367" s="115"/>
      <c r="Z367" s="115"/>
      <c r="AA367" s="115"/>
      <c r="AB367" s="115"/>
      <c r="AC367" s="115"/>
      <c r="AD367" s="115"/>
      <c r="AE367" s="115"/>
      <c r="AF367" s="115"/>
      <c r="AG367" s="115"/>
      <c r="AH367" s="113"/>
      <c r="AI367" s="115"/>
      <c r="AJ367" s="115"/>
      <c r="AK367" s="107"/>
    </row>
    <row r="368" spans="1:37" s="76" customFormat="1" ht="12">
      <c r="A368" s="107"/>
      <c r="B368" s="115"/>
      <c r="C368" s="115"/>
      <c r="D368" s="115"/>
      <c r="E368" s="115"/>
      <c r="F368" s="115"/>
      <c r="G368" s="115"/>
      <c r="H368" s="115"/>
      <c r="I368" s="115"/>
      <c r="J368" s="115"/>
      <c r="K368" s="113"/>
      <c r="L368" s="113"/>
      <c r="M368" s="113"/>
      <c r="N368" s="113"/>
      <c r="O368" s="115"/>
      <c r="P368" s="115"/>
      <c r="Q368" s="115"/>
      <c r="R368" s="930"/>
      <c r="S368" s="930"/>
      <c r="T368" s="107"/>
      <c r="U368" s="107"/>
      <c r="V368" s="107"/>
      <c r="W368" s="115"/>
      <c r="X368" s="115"/>
      <c r="Y368" s="115"/>
      <c r="Z368" s="115"/>
      <c r="AA368" s="115"/>
      <c r="AB368" s="115"/>
      <c r="AC368" s="115"/>
      <c r="AD368" s="115"/>
      <c r="AE368" s="115"/>
      <c r="AF368" s="115"/>
      <c r="AG368" s="115"/>
      <c r="AH368" s="113"/>
      <c r="AI368" s="115"/>
      <c r="AJ368" s="115"/>
      <c r="AK368" s="107"/>
    </row>
    <row r="369" spans="1:37" s="76" customFormat="1" ht="12">
      <c r="A369" s="107"/>
      <c r="B369" s="115"/>
      <c r="C369" s="115"/>
      <c r="D369" s="115"/>
      <c r="E369" s="115"/>
      <c r="F369" s="115"/>
      <c r="G369" s="115"/>
      <c r="H369" s="115"/>
      <c r="I369" s="115"/>
      <c r="J369" s="115"/>
      <c r="K369" s="113"/>
      <c r="L369" s="113"/>
      <c r="M369" s="113"/>
      <c r="N369" s="113"/>
      <c r="O369" s="115"/>
      <c r="P369" s="115"/>
      <c r="Q369" s="115"/>
      <c r="R369" s="930"/>
      <c r="S369" s="930"/>
      <c r="T369" s="107"/>
      <c r="U369" s="107"/>
      <c r="V369" s="107"/>
      <c r="W369" s="115"/>
      <c r="X369" s="115"/>
      <c r="Y369" s="115"/>
      <c r="Z369" s="115"/>
      <c r="AA369" s="115"/>
      <c r="AB369" s="115"/>
      <c r="AC369" s="115"/>
      <c r="AD369" s="115"/>
      <c r="AE369" s="115"/>
      <c r="AF369" s="115"/>
      <c r="AG369" s="115"/>
      <c r="AH369" s="113"/>
      <c r="AI369" s="115"/>
      <c r="AJ369" s="115"/>
      <c r="AK369" s="107"/>
    </row>
    <row r="370" spans="1:37" s="76" customFormat="1" ht="12">
      <c r="A370" s="107"/>
      <c r="B370" s="115"/>
      <c r="C370" s="115"/>
      <c r="D370" s="115"/>
      <c r="E370" s="115"/>
      <c r="F370" s="115"/>
      <c r="G370" s="115"/>
      <c r="H370" s="115"/>
      <c r="I370" s="115"/>
      <c r="J370" s="115"/>
      <c r="K370" s="113"/>
      <c r="L370" s="113"/>
      <c r="M370" s="113"/>
      <c r="N370" s="113"/>
      <c r="O370" s="115"/>
      <c r="P370" s="115"/>
      <c r="Q370" s="115"/>
      <c r="R370" s="930"/>
      <c r="S370" s="930"/>
      <c r="T370" s="107"/>
      <c r="U370" s="107"/>
      <c r="V370" s="107"/>
      <c r="W370" s="115"/>
      <c r="X370" s="115"/>
      <c r="Y370" s="115"/>
      <c r="Z370" s="115"/>
      <c r="AA370" s="115"/>
      <c r="AB370" s="115"/>
      <c r="AC370" s="115"/>
      <c r="AD370" s="115"/>
      <c r="AE370" s="115"/>
      <c r="AF370" s="115"/>
      <c r="AG370" s="115"/>
      <c r="AH370" s="113"/>
      <c r="AI370" s="115"/>
      <c r="AJ370" s="115"/>
      <c r="AK370" s="107"/>
    </row>
    <row r="371" spans="1:37" s="76" customFormat="1" ht="12">
      <c r="A371" s="107"/>
      <c r="B371" s="115"/>
      <c r="C371" s="115"/>
      <c r="D371" s="115"/>
      <c r="E371" s="115"/>
      <c r="F371" s="115"/>
      <c r="G371" s="115"/>
      <c r="H371" s="115"/>
      <c r="I371" s="115"/>
      <c r="J371" s="115"/>
      <c r="K371" s="113"/>
      <c r="L371" s="113"/>
      <c r="M371" s="113"/>
      <c r="N371" s="113"/>
      <c r="O371" s="115"/>
      <c r="P371" s="115"/>
      <c r="Q371" s="115"/>
      <c r="R371" s="930"/>
      <c r="S371" s="930"/>
      <c r="T371" s="107"/>
      <c r="U371" s="107"/>
      <c r="V371" s="107"/>
      <c r="W371" s="115"/>
      <c r="X371" s="115"/>
      <c r="Y371" s="115"/>
      <c r="Z371" s="115"/>
      <c r="AA371" s="115"/>
      <c r="AB371" s="115"/>
      <c r="AC371" s="115"/>
      <c r="AD371" s="115"/>
      <c r="AE371" s="115"/>
      <c r="AF371" s="115"/>
      <c r="AG371" s="115"/>
      <c r="AH371" s="113"/>
      <c r="AI371" s="115"/>
      <c r="AJ371" s="115"/>
      <c r="AK371" s="107"/>
    </row>
    <row r="372" spans="1:37" s="76" customFormat="1" ht="12">
      <c r="A372" s="107"/>
      <c r="B372" s="115"/>
      <c r="C372" s="115"/>
      <c r="D372" s="115"/>
      <c r="E372" s="115"/>
      <c r="F372" s="115"/>
      <c r="G372" s="115"/>
      <c r="H372" s="115"/>
      <c r="I372" s="115"/>
      <c r="J372" s="115"/>
      <c r="K372" s="113"/>
      <c r="L372" s="113"/>
      <c r="M372" s="113"/>
      <c r="N372" s="113"/>
      <c r="O372" s="115"/>
      <c r="P372" s="115"/>
      <c r="Q372" s="115"/>
      <c r="R372" s="930"/>
      <c r="S372" s="930"/>
      <c r="T372" s="107"/>
      <c r="U372" s="107"/>
      <c r="V372" s="107"/>
      <c r="W372" s="115"/>
      <c r="X372" s="115"/>
      <c r="Y372" s="115"/>
      <c r="Z372" s="115"/>
      <c r="AA372" s="115"/>
      <c r="AB372" s="115"/>
      <c r="AC372" s="115"/>
      <c r="AD372" s="115"/>
      <c r="AE372" s="115"/>
      <c r="AF372" s="115"/>
      <c r="AG372" s="115"/>
      <c r="AH372" s="113"/>
      <c r="AI372" s="115"/>
      <c r="AJ372" s="115"/>
      <c r="AK372" s="107"/>
    </row>
    <row r="373" spans="1:37" s="76" customFormat="1" ht="12">
      <c r="A373" s="107"/>
      <c r="B373" s="115"/>
      <c r="C373" s="115"/>
      <c r="D373" s="115"/>
      <c r="E373" s="115"/>
      <c r="F373" s="115"/>
      <c r="G373" s="115"/>
      <c r="H373" s="115"/>
      <c r="I373" s="115"/>
      <c r="J373" s="115"/>
      <c r="K373" s="113"/>
      <c r="L373" s="113"/>
      <c r="M373" s="113"/>
      <c r="N373" s="113"/>
      <c r="O373" s="115"/>
      <c r="P373" s="115"/>
      <c r="Q373" s="115"/>
      <c r="R373" s="930"/>
      <c r="S373" s="930"/>
      <c r="T373" s="107"/>
      <c r="U373" s="107"/>
      <c r="V373" s="107"/>
      <c r="W373" s="115"/>
      <c r="X373" s="115"/>
      <c r="Y373" s="115"/>
      <c r="Z373" s="115"/>
      <c r="AA373" s="115"/>
      <c r="AB373" s="115"/>
      <c r="AC373" s="115"/>
      <c r="AD373" s="115"/>
      <c r="AE373" s="115"/>
      <c r="AF373" s="115"/>
      <c r="AG373" s="115"/>
      <c r="AH373" s="113"/>
      <c r="AI373" s="115"/>
      <c r="AJ373" s="115"/>
      <c r="AK373" s="107"/>
    </row>
    <row r="374" spans="1:37" s="76" customFormat="1" ht="12">
      <c r="A374" s="107"/>
      <c r="B374" s="115"/>
      <c r="C374" s="115"/>
      <c r="D374" s="115"/>
      <c r="E374" s="115"/>
      <c r="F374" s="115"/>
      <c r="G374" s="115"/>
      <c r="H374" s="115"/>
      <c r="I374" s="115"/>
      <c r="J374" s="115"/>
      <c r="K374" s="113"/>
      <c r="L374" s="113"/>
      <c r="M374" s="113"/>
      <c r="N374" s="113"/>
      <c r="O374" s="115"/>
      <c r="P374" s="115"/>
      <c r="Q374" s="115"/>
      <c r="R374" s="930"/>
      <c r="S374" s="930"/>
      <c r="T374" s="107"/>
      <c r="U374" s="107"/>
      <c r="V374" s="107"/>
      <c r="W374" s="115"/>
      <c r="X374" s="115"/>
      <c r="Y374" s="115"/>
      <c r="Z374" s="115"/>
      <c r="AA374" s="115"/>
      <c r="AB374" s="115"/>
      <c r="AC374" s="115"/>
      <c r="AD374" s="115"/>
      <c r="AE374" s="115"/>
      <c r="AF374" s="115"/>
      <c r="AG374" s="115"/>
      <c r="AH374" s="113"/>
      <c r="AI374" s="115"/>
      <c r="AJ374" s="115"/>
      <c r="AK374" s="107"/>
    </row>
    <row r="375" spans="1:37" s="76" customFormat="1" ht="12">
      <c r="A375" s="107"/>
      <c r="B375" s="115"/>
      <c r="C375" s="115"/>
      <c r="D375" s="115"/>
      <c r="E375" s="115"/>
      <c r="F375" s="115"/>
      <c r="G375" s="115"/>
      <c r="H375" s="115"/>
      <c r="I375" s="115"/>
      <c r="J375" s="115"/>
      <c r="K375" s="113"/>
      <c r="L375" s="113"/>
      <c r="M375" s="113"/>
      <c r="N375" s="113"/>
      <c r="O375" s="115"/>
      <c r="P375" s="115"/>
      <c r="Q375" s="115"/>
      <c r="R375" s="930"/>
      <c r="S375" s="930"/>
      <c r="T375" s="107"/>
      <c r="U375" s="107"/>
      <c r="V375" s="107"/>
      <c r="W375" s="115"/>
      <c r="X375" s="115"/>
      <c r="Y375" s="115"/>
      <c r="Z375" s="115"/>
      <c r="AA375" s="115"/>
      <c r="AB375" s="115"/>
      <c r="AC375" s="115"/>
      <c r="AD375" s="115"/>
      <c r="AE375" s="115"/>
      <c r="AF375" s="115"/>
      <c r="AG375" s="115"/>
      <c r="AH375" s="113"/>
      <c r="AI375" s="115"/>
      <c r="AJ375" s="115"/>
      <c r="AK375" s="107"/>
    </row>
    <row r="376" spans="1:37" s="76" customFormat="1" ht="12">
      <c r="A376" s="107"/>
      <c r="B376" s="115"/>
      <c r="C376" s="115"/>
      <c r="D376" s="115"/>
      <c r="E376" s="115"/>
      <c r="F376" s="115"/>
      <c r="G376" s="115"/>
      <c r="H376" s="115"/>
      <c r="I376" s="115"/>
      <c r="J376" s="115"/>
      <c r="K376" s="113"/>
      <c r="L376" s="113"/>
      <c r="M376" s="113"/>
      <c r="N376" s="113"/>
      <c r="O376" s="115"/>
      <c r="P376" s="115"/>
      <c r="Q376" s="115"/>
      <c r="R376" s="930"/>
      <c r="S376" s="930"/>
      <c r="T376" s="107"/>
      <c r="U376" s="107"/>
      <c r="V376" s="107"/>
      <c r="W376" s="115"/>
      <c r="X376" s="115"/>
      <c r="Y376" s="115"/>
      <c r="Z376" s="115"/>
      <c r="AA376" s="115"/>
      <c r="AB376" s="115"/>
      <c r="AC376" s="115"/>
      <c r="AD376" s="115"/>
      <c r="AE376" s="115"/>
      <c r="AF376" s="115"/>
      <c r="AG376" s="115"/>
      <c r="AH376" s="113"/>
      <c r="AI376" s="115"/>
      <c r="AJ376" s="115"/>
      <c r="AK376" s="107"/>
    </row>
    <row r="377" spans="1:37" s="76" customFormat="1" ht="12">
      <c r="A377" s="107"/>
      <c r="B377" s="115"/>
      <c r="C377" s="115"/>
      <c r="D377" s="115"/>
      <c r="E377" s="115"/>
      <c r="F377" s="115"/>
      <c r="G377" s="115"/>
      <c r="H377" s="115"/>
      <c r="I377" s="115"/>
      <c r="J377" s="115"/>
      <c r="K377" s="113"/>
      <c r="L377" s="113"/>
      <c r="M377" s="113"/>
      <c r="N377" s="113"/>
      <c r="O377" s="115"/>
      <c r="P377" s="115"/>
      <c r="Q377" s="115"/>
      <c r="R377" s="930"/>
      <c r="S377" s="930"/>
      <c r="T377" s="107"/>
      <c r="U377" s="107"/>
      <c r="V377" s="107"/>
      <c r="W377" s="115"/>
      <c r="X377" s="115"/>
      <c r="Y377" s="115"/>
      <c r="Z377" s="115"/>
      <c r="AA377" s="115"/>
      <c r="AB377" s="115"/>
      <c r="AC377" s="115"/>
      <c r="AD377" s="115"/>
      <c r="AE377" s="115"/>
      <c r="AF377" s="115"/>
      <c r="AG377" s="115"/>
      <c r="AH377" s="113"/>
      <c r="AI377" s="115"/>
      <c r="AJ377" s="115"/>
      <c r="AK377" s="107"/>
    </row>
    <row r="378" spans="1:37" s="76" customFormat="1" ht="12">
      <c r="A378" s="107"/>
      <c r="B378" s="115"/>
      <c r="C378" s="115"/>
      <c r="D378" s="115"/>
      <c r="E378" s="115"/>
      <c r="F378" s="115"/>
      <c r="G378" s="115"/>
      <c r="H378" s="115"/>
      <c r="I378" s="115"/>
      <c r="J378" s="115"/>
      <c r="K378" s="113"/>
      <c r="L378" s="113"/>
      <c r="M378" s="113"/>
      <c r="N378" s="113"/>
      <c r="O378" s="115"/>
      <c r="P378" s="115"/>
      <c r="Q378" s="115"/>
      <c r="R378" s="930"/>
      <c r="S378" s="930"/>
      <c r="T378" s="107"/>
      <c r="U378" s="107"/>
      <c r="V378" s="107"/>
      <c r="W378" s="115"/>
      <c r="X378" s="115"/>
      <c r="Y378" s="115"/>
      <c r="Z378" s="115"/>
      <c r="AA378" s="115"/>
      <c r="AB378" s="115"/>
      <c r="AC378" s="115"/>
      <c r="AD378" s="115"/>
      <c r="AE378" s="115"/>
      <c r="AF378" s="115"/>
      <c r="AG378" s="115"/>
      <c r="AH378" s="113"/>
      <c r="AI378" s="115"/>
      <c r="AJ378" s="115"/>
      <c r="AK378" s="107"/>
    </row>
    <row r="379" spans="1:37" s="76" customFormat="1" ht="12">
      <c r="A379" s="107"/>
      <c r="B379" s="115"/>
      <c r="C379" s="115"/>
      <c r="D379" s="115"/>
      <c r="E379" s="115"/>
      <c r="F379" s="115"/>
      <c r="G379" s="115"/>
      <c r="H379" s="115"/>
      <c r="I379" s="115"/>
      <c r="J379" s="115"/>
      <c r="K379" s="113"/>
      <c r="L379" s="113"/>
      <c r="M379" s="113"/>
      <c r="N379" s="113"/>
      <c r="O379" s="115"/>
      <c r="P379" s="115"/>
      <c r="Q379" s="115"/>
      <c r="R379" s="930"/>
      <c r="S379" s="930"/>
      <c r="T379" s="107"/>
      <c r="U379" s="107"/>
      <c r="V379" s="107"/>
      <c r="W379" s="115"/>
      <c r="X379" s="115"/>
      <c r="Y379" s="115"/>
      <c r="Z379" s="115"/>
      <c r="AA379" s="115"/>
      <c r="AB379" s="115"/>
      <c r="AC379" s="115"/>
      <c r="AD379" s="115"/>
      <c r="AE379" s="115"/>
      <c r="AF379" s="115"/>
      <c r="AG379" s="115"/>
      <c r="AH379" s="113"/>
      <c r="AI379" s="115"/>
      <c r="AJ379" s="115"/>
      <c r="AK379" s="107"/>
    </row>
    <row r="380" spans="1:37" s="76" customFormat="1" ht="12">
      <c r="A380" s="107"/>
      <c r="B380" s="115"/>
      <c r="C380" s="115"/>
      <c r="D380" s="115"/>
      <c r="E380" s="115"/>
      <c r="F380" s="115"/>
      <c r="G380" s="115"/>
      <c r="H380" s="115"/>
      <c r="I380" s="115"/>
      <c r="J380" s="115"/>
      <c r="K380" s="113"/>
      <c r="L380" s="113"/>
      <c r="M380" s="113"/>
      <c r="N380" s="113"/>
      <c r="O380" s="115"/>
      <c r="P380" s="115"/>
      <c r="Q380" s="115"/>
      <c r="R380" s="930"/>
      <c r="S380" s="930"/>
      <c r="T380" s="107"/>
      <c r="U380" s="107"/>
      <c r="V380" s="107"/>
      <c r="W380" s="115"/>
      <c r="X380" s="115"/>
      <c r="Y380" s="115"/>
      <c r="Z380" s="115"/>
      <c r="AA380" s="115"/>
      <c r="AB380" s="115"/>
      <c r="AC380" s="115"/>
      <c r="AD380" s="115"/>
      <c r="AE380" s="115"/>
      <c r="AF380" s="115"/>
      <c r="AG380" s="115"/>
      <c r="AH380" s="113"/>
      <c r="AI380" s="115"/>
      <c r="AJ380" s="115"/>
      <c r="AK380" s="107"/>
    </row>
    <row r="381" spans="1:37" s="76" customFormat="1" ht="12">
      <c r="A381" s="107"/>
      <c r="B381" s="115"/>
      <c r="C381" s="115"/>
      <c r="D381" s="115"/>
      <c r="E381" s="115"/>
      <c r="F381" s="115"/>
      <c r="G381" s="115"/>
      <c r="H381" s="115"/>
      <c r="I381" s="115"/>
      <c r="J381" s="115"/>
      <c r="K381" s="113"/>
      <c r="L381" s="113"/>
      <c r="M381" s="113"/>
      <c r="N381" s="113"/>
      <c r="O381" s="115"/>
      <c r="P381" s="115"/>
      <c r="Q381" s="115"/>
      <c r="R381" s="930"/>
      <c r="S381" s="930"/>
      <c r="T381" s="107"/>
      <c r="U381" s="107"/>
      <c r="V381" s="107"/>
      <c r="W381" s="115"/>
      <c r="X381" s="115"/>
      <c r="Y381" s="115"/>
      <c r="Z381" s="115"/>
      <c r="AA381" s="115"/>
      <c r="AB381" s="115"/>
      <c r="AC381" s="115"/>
      <c r="AD381" s="115"/>
      <c r="AE381" s="115"/>
      <c r="AF381" s="115"/>
      <c r="AG381" s="115"/>
      <c r="AH381" s="113"/>
      <c r="AI381" s="115"/>
      <c r="AJ381" s="115"/>
      <c r="AK381" s="107"/>
    </row>
    <row r="382" spans="1:37" s="76" customFormat="1" ht="12">
      <c r="A382" s="107"/>
      <c r="B382" s="115"/>
      <c r="C382" s="115"/>
      <c r="D382" s="115"/>
      <c r="E382" s="115"/>
      <c r="F382" s="115"/>
      <c r="G382" s="115"/>
      <c r="H382" s="115"/>
      <c r="I382" s="115"/>
      <c r="J382" s="115"/>
      <c r="K382" s="113"/>
      <c r="L382" s="113"/>
      <c r="M382" s="113"/>
      <c r="N382" s="113"/>
      <c r="O382" s="115"/>
      <c r="P382" s="115"/>
      <c r="Q382" s="115"/>
      <c r="R382" s="930"/>
      <c r="S382" s="930"/>
      <c r="T382" s="107"/>
      <c r="U382" s="107"/>
      <c r="V382" s="107"/>
      <c r="W382" s="115"/>
      <c r="X382" s="115"/>
      <c r="Y382" s="115"/>
      <c r="Z382" s="115"/>
      <c r="AA382" s="115"/>
      <c r="AB382" s="115"/>
      <c r="AC382" s="115"/>
      <c r="AD382" s="115"/>
      <c r="AE382" s="115"/>
      <c r="AF382" s="115"/>
      <c r="AG382" s="115"/>
      <c r="AH382" s="113"/>
      <c r="AI382" s="115"/>
      <c r="AJ382" s="115"/>
      <c r="AK382" s="107"/>
    </row>
    <row r="383" spans="1:37" s="76" customFormat="1" ht="12">
      <c r="A383" s="107"/>
      <c r="B383" s="115"/>
      <c r="C383" s="115"/>
      <c r="D383" s="115"/>
      <c r="E383" s="115"/>
      <c r="F383" s="115"/>
      <c r="G383" s="115"/>
      <c r="H383" s="115"/>
      <c r="I383" s="115"/>
      <c r="J383" s="115"/>
      <c r="K383" s="113"/>
      <c r="L383" s="113"/>
      <c r="M383" s="113"/>
      <c r="N383" s="113"/>
      <c r="O383" s="115"/>
      <c r="P383" s="115"/>
      <c r="Q383" s="115"/>
      <c r="R383" s="930"/>
      <c r="S383" s="930"/>
      <c r="T383" s="107"/>
      <c r="U383" s="107"/>
      <c r="V383" s="107"/>
      <c r="W383" s="115"/>
      <c r="X383" s="115"/>
      <c r="Y383" s="115"/>
      <c r="Z383" s="115"/>
      <c r="AA383" s="115"/>
      <c r="AB383" s="115"/>
      <c r="AC383" s="115"/>
      <c r="AD383" s="115"/>
      <c r="AE383" s="115"/>
      <c r="AF383" s="115"/>
      <c r="AG383" s="115"/>
      <c r="AH383" s="113"/>
      <c r="AI383" s="115"/>
      <c r="AJ383" s="115"/>
      <c r="AK383" s="107"/>
    </row>
  </sheetData>
  <mergeCells count="23">
    <mergeCell ref="AJ3:AJ5"/>
    <mergeCell ref="M4:N4"/>
    <mergeCell ref="L3:Q3"/>
    <mergeCell ref="R3:R5"/>
    <mergeCell ref="S3:S5"/>
    <mergeCell ref="L4:L5"/>
    <mergeCell ref="O4:Q4"/>
    <mergeCell ref="A14:B14"/>
    <mergeCell ref="B4:B5"/>
    <mergeCell ref="E4:E5"/>
    <mergeCell ref="F4:I4"/>
    <mergeCell ref="K4:K5"/>
    <mergeCell ref="A3:A5"/>
    <mergeCell ref="J4:J5"/>
    <mergeCell ref="B3:H3"/>
    <mergeCell ref="I3:K3"/>
    <mergeCell ref="S14:T14"/>
    <mergeCell ref="T3:X3"/>
    <mergeCell ref="Y3:AI3"/>
    <mergeCell ref="T4:X4"/>
    <mergeCell ref="Y4:AC4"/>
    <mergeCell ref="AD4:AH4"/>
    <mergeCell ref="AI4:AI5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colBreaks count="3" manualBreakCount="3">
    <brk id="8" max="14" man="1"/>
    <brk id="18" max="14" man="1"/>
    <brk id="27" max="14" man="1"/>
  </colBreaks>
  <ignoredErrors>
    <ignoredError sqref="AD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6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C20" sqref="C20"/>
    </sheetView>
  </sheetViews>
  <sheetFormatPr defaultColWidth="10" defaultRowHeight="13.5"/>
  <cols>
    <col min="1" max="1" width="9.5" style="505" customWidth="1"/>
    <col min="2" max="11" width="15.625" style="505" customWidth="1"/>
    <col min="12" max="12" width="9.5" style="505" customWidth="1"/>
    <col min="13" max="16384" width="10" style="505"/>
  </cols>
  <sheetData>
    <row r="1" spans="1:12" s="1138" customFormat="1" ht="54" customHeight="1">
      <c r="A1" s="1701" t="s">
        <v>1211</v>
      </c>
      <c r="B1" s="1701"/>
      <c r="C1" s="1701"/>
      <c r="D1" s="1701"/>
      <c r="E1" s="1701"/>
      <c r="F1" s="1701"/>
      <c r="G1" s="1701"/>
      <c r="H1" s="1701" t="s">
        <v>86</v>
      </c>
      <c r="I1" s="1701"/>
      <c r="J1" s="1701"/>
      <c r="K1" s="1701"/>
      <c r="L1" s="1701"/>
    </row>
    <row r="2" spans="1:12" s="492" customFormat="1" ht="26.25" customHeight="1" thickBot="1">
      <c r="A2" s="491" t="s">
        <v>129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3" t="s">
        <v>130</v>
      </c>
    </row>
    <row r="3" spans="1:12" s="496" customFormat="1" ht="21.75" customHeight="1" thickTop="1">
      <c r="A3" s="1702" t="s">
        <v>548</v>
      </c>
      <c r="B3" s="494" t="s">
        <v>546</v>
      </c>
      <c r="C3" s="891"/>
      <c r="D3" s="494" t="s">
        <v>547</v>
      </c>
      <c r="E3" s="892"/>
      <c r="F3" s="1706" t="s">
        <v>670</v>
      </c>
      <c r="G3" s="1702"/>
      <c r="H3" s="1705" t="s">
        <v>844</v>
      </c>
      <c r="I3" s="1705"/>
      <c r="J3" s="1706" t="s">
        <v>671</v>
      </c>
      <c r="K3" s="1705"/>
      <c r="L3" s="1706" t="s">
        <v>552</v>
      </c>
    </row>
    <row r="4" spans="1:12" s="496" customFormat="1" ht="21.75" customHeight="1">
      <c r="A4" s="1703"/>
      <c r="B4" s="893" t="s">
        <v>549</v>
      </c>
      <c r="C4" s="893"/>
      <c r="D4" s="893" t="s">
        <v>550</v>
      </c>
      <c r="E4" s="894"/>
      <c r="F4" s="1710" t="s">
        <v>551</v>
      </c>
      <c r="G4" s="1711"/>
      <c r="H4" s="1709" t="s">
        <v>843</v>
      </c>
      <c r="I4" s="1709"/>
      <c r="J4" s="1708" t="s">
        <v>672</v>
      </c>
      <c r="K4" s="1709"/>
      <c r="L4" s="1707"/>
    </row>
    <row r="5" spans="1:12" s="496" customFormat="1" ht="21.75" customHeight="1">
      <c r="A5" s="1703"/>
      <c r="B5" s="895" t="s">
        <v>673</v>
      </c>
      <c r="C5" s="895" t="s">
        <v>553</v>
      </c>
      <c r="D5" s="895" t="s">
        <v>554</v>
      </c>
      <c r="E5" s="895" t="s">
        <v>543</v>
      </c>
      <c r="F5" s="895" t="s">
        <v>554</v>
      </c>
      <c r="G5" s="1142" t="s">
        <v>553</v>
      </c>
      <c r="H5" s="897" t="s">
        <v>43</v>
      </c>
      <c r="I5" s="896" t="s">
        <v>553</v>
      </c>
      <c r="J5" s="895" t="s">
        <v>554</v>
      </c>
      <c r="K5" s="896" t="s">
        <v>553</v>
      </c>
      <c r="L5" s="1707"/>
    </row>
    <row r="6" spans="1:12" s="496" customFormat="1" ht="21.75" customHeight="1">
      <c r="A6" s="1704"/>
      <c r="B6" s="898" t="s">
        <v>555</v>
      </c>
      <c r="C6" s="898" t="s">
        <v>556</v>
      </c>
      <c r="D6" s="898" t="s">
        <v>544</v>
      </c>
      <c r="E6" s="898" t="s">
        <v>545</v>
      </c>
      <c r="F6" s="1143" t="s">
        <v>544</v>
      </c>
      <c r="G6" s="512" t="s">
        <v>556</v>
      </c>
      <c r="H6" s="894" t="s">
        <v>555</v>
      </c>
      <c r="I6" s="512" t="s">
        <v>556</v>
      </c>
      <c r="J6" s="894" t="s">
        <v>555</v>
      </c>
      <c r="K6" s="898" t="s">
        <v>556</v>
      </c>
      <c r="L6" s="1708"/>
    </row>
    <row r="7" spans="1:12" s="496" customFormat="1" ht="12" customHeight="1">
      <c r="A7" s="825"/>
      <c r="B7" s="495"/>
      <c r="C7" s="495"/>
      <c r="D7" s="495"/>
      <c r="E7" s="495"/>
      <c r="F7" s="495"/>
      <c r="G7" s="825"/>
      <c r="H7" s="495"/>
      <c r="I7" s="825"/>
      <c r="J7" s="495"/>
      <c r="K7" s="1140"/>
      <c r="L7" s="825"/>
    </row>
    <row r="8" spans="1:12" s="496" customFormat="1" ht="35.1" customHeight="1">
      <c r="A8" s="497">
        <v>2011</v>
      </c>
      <c r="B8" s="510">
        <v>77</v>
      </c>
      <c r="C8" s="508">
        <v>4162</v>
      </c>
      <c r="D8" s="506">
        <v>0</v>
      </c>
      <c r="E8" s="506">
        <v>0</v>
      </c>
      <c r="F8" s="507" t="s">
        <v>231</v>
      </c>
      <c r="G8" s="506">
        <v>1032</v>
      </c>
      <c r="H8" s="507" t="s">
        <v>1212</v>
      </c>
      <c r="I8" s="508">
        <v>4773</v>
      </c>
      <c r="J8" s="498" t="s">
        <v>231</v>
      </c>
      <c r="K8" s="506">
        <v>60</v>
      </c>
      <c r="L8" s="499">
        <v>2011</v>
      </c>
    </row>
    <row r="9" spans="1:12" s="496" customFormat="1" ht="35.1" customHeight="1">
      <c r="A9" s="497">
        <v>2012</v>
      </c>
      <c r="B9" s="510">
        <v>100</v>
      </c>
      <c r="C9" s="508">
        <v>5707</v>
      </c>
      <c r="D9" s="506">
        <v>0</v>
      </c>
      <c r="E9" s="506">
        <v>0</v>
      </c>
      <c r="F9" s="507" t="s">
        <v>231</v>
      </c>
      <c r="G9" s="506">
        <v>3303</v>
      </c>
      <c r="H9" s="507" t="s">
        <v>1212</v>
      </c>
      <c r="I9" s="508">
        <v>5877</v>
      </c>
      <c r="J9" s="498" t="s">
        <v>231</v>
      </c>
      <c r="K9" s="506">
        <v>59</v>
      </c>
      <c r="L9" s="499">
        <v>2012</v>
      </c>
    </row>
    <row r="10" spans="1:12" s="496" customFormat="1" ht="35.1" customHeight="1">
      <c r="A10" s="497">
        <v>2013</v>
      </c>
      <c r="B10" s="511">
        <v>43</v>
      </c>
      <c r="C10" s="509">
        <v>2222</v>
      </c>
      <c r="D10" s="498">
        <v>189</v>
      </c>
      <c r="E10" s="498">
        <v>189</v>
      </c>
      <c r="F10" s="507" t="s">
        <v>231</v>
      </c>
      <c r="G10" s="498">
        <v>7181</v>
      </c>
      <c r="H10" s="507" t="s">
        <v>1212</v>
      </c>
      <c r="I10" s="509">
        <v>4511</v>
      </c>
      <c r="J10" s="498" t="s">
        <v>231</v>
      </c>
      <c r="K10" s="498">
        <v>36</v>
      </c>
      <c r="L10" s="499">
        <v>2013</v>
      </c>
    </row>
    <row r="11" spans="1:12" s="496" customFormat="1" ht="35.1" customHeight="1">
      <c r="A11" s="1331">
        <v>2014</v>
      </c>
      <c r="B11" s="511">
        <v>111</v>
      </c>
      <c r="C11" s="509">
        <v>7637</v>
      </c>
      <c r="D11" s="498">
        <v>20</v>
      </c>
      <c r="E11" s="498">
        <v>20</v>
      </c>
      <c r="F11" s="498" t="s">
        <v>1212</v>
      </c>
      <c r="G11" s="498">
        <v>10422</v>
      </c>
      <c r="H11" s="498" t="s">
        <v>1212</v>
      </c>
      <c r="I11" s="509">
        <v>2573</v>
      </c>
      <c r="J11" s="498" t="s">
        <v>231</v>
      </c>
      <c r="K11" s="498">
        <v>48</v>
      </c>
      <c r="L11" s="499">
        <v>2014</v>
      </c>
    </row>
    <row r="12" spans="1:12" s="496" customFormat="1" ht="35.1" customHeight="1">
      <c r="A12" s="1380">
        <v>2015</v>
      </c>
      <c r="B12" s="509">
        <v>1950</v>
      </c>
      <c r="C12" s="509">
        <v>5161</v>
      </c>
      <c r="D12" s="509">
        <v>0</v>
      </c>
      <c r="E12" s="509">
        <v>0</v>
      </c>
      <c r="F12" s="509" t="s">
        <v>231</v>
      </c>
      <c r="G12" s="509">
        <v>9000</v>
      </c>
      <c r="H12" s="509" t="s">
        <v>231</v>
      </c>
      <c r="I12" s="509">
        <v>1568</v>
      </c>
      <c r="J12" s="509" t="s">
        <v>231</v>
      </c>
      <c r="K12" s="509">
        <v>49</v>
      </c>
      <c r="L12" s="1381">
        <v>2015</v>
      </c>
    </row>
    <row r="13" spans="1:12" s="496" customFormat="1" ht="35.1" customHeight="1">
      <c r="A13" s="1454">
        <v>2016</v>
      </c>
      <c r="B13" s="1455" t="s">
        <v>1451</v>
      </c>
      <c r="C13" s="1455">
        <v>6764</v>
      </c>
      <c r="D13" s="1455" t="s">
        <v>231</v>
      </c>
      <c r="E13" s="1455">
        <v>0</v>
      </c>
      <c r="F13" s="1455" t="s">
        <v>231</v>
      </c>
      <c r="G13" s="1455">
        <v>10045</v>
      </c>
      <c r="H13" s="1455" t="s">
        <v>231</v>
      </c>
      <c r="I13" s="1455">
        <v>0</v>
      </c>
      <c r="J13" s="1455" t="s">
        <v>231</v>
      </c>
      <c r="K13" s="1455">
        <v>49</v>
      </c>
      <c r="L13" s="1456">
        <v>2016</v>
      </c>
    </row>
    <row r="14" spans="1:12" s="503" customFormat="1" ht="12" customHeight="1">
      <c r="A14" s="500"/>
      <c r="B14" s="501"/>
      <c r="C14" s="501"/>
      <c r="D14" s="501"/>
      <c r="E14" s="501"/>
      <c r="F14" s="501"/>
      <c r="G14" s="501"/>
      <c r="H14" s="501"/>
      <c r="I14" s="501"/>
      <c r="J14" s="501"/>
      <c r="K14" s="501"/>
      <c r="L14" s="502"/>
    </row>
    <row r="15" spans="1:12" s="503" customFormat="1" ht="15" customHeight="1">
      <c r="A15" s="503" t="s">
        <v>44</v>
      </c>
      <c r="L15" s="154" t="s">
        <v>1296</v>
      </c>
    </row>
    <row r="16" spans="1:12" s="503" customFormat="1" ht="15" customHeight="1">
      <c r="A16" s="504" t="s">
        <v>1453</v>
      </c>
    </row>
  </sheetData>
  <mergeCells count="10">
    <mergeCell ref="H1:L1"/>
    <mergeCell ref="A1:G1"/>
    <mergeCell ref="A3:A6"/>
    <mergeCell ref="H3:I3"/>
    <mergeCell ref="L3:L6"/>
    <mergeCell ref="F3:G3"/>
    <mergeCell ref="J3:K3"/>
    <mergeCell ref="J4:K4"/>
    <mergeCell ref="F4:G4"/>
    <mergeCell ref="H4:I4"/>
  </mergeCells>
  <phoneticPr fontId="6" type="noConversion"/>
  <pageMargins left="0.39370078740157483" right="0.39370078740157483" top="0.78740157480314965" bottom="0.78740157480314965" header="0" footer="0"/>
  <pageSetup paperSize="202" scale="51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4"/>
  <sheetViews>
    <sheetView view="pageBreakPreview" zoomScale="90" zoomScaleNormal="100" workbookViewId="0">
      <selection activeCell="E17" sqref="E17"/>
    </sheetView>
  </sheetViews>
  <sheetFormatPr defaultRowHeight="12"/>
  <cols>
    <col min="1" max="1" width="14.375" style="151" customWidth="1"/>
    <col min="2" max="5" width="20.375" style="159" customWidth="1"/>
    <col min="6" max="6" width="12.875" style="133" customWidth="1"/>
    <col min="7" max="16384" width="9" style="133"/>
  </cols>
  <sheetData>
    <row r="1" spans="1:6" s="1014" customFormat="1" ht="56.25" customHeight="1">
      <c r="A1" s="1712" t="s">
        <v>1323</v>
      </c>
      <c r="B1" s="1712"/>
      <c r="C1" s="1712"/>
      <c r="D1" s="1712"/>
      <c r="E1" s="1712"/>
      <c r="F1" s="1712"/>
    </row>
    <row r="2" spans="1:6" s="129" customFormat="1" ht="26.25" customHeight="1" thickBot="1">
      <c r="A2" s="125" t="s">
        <v>337</v>
      </c>
      <c r="B2" s="124"/>
      <c r="C2" s="513"/>
      <c r="D2" s="513"/>
      <c r="E2" s="513"/>
      <c r="F2" s="128" t="s">
        <v>256</v>
      </c>
    </row>
    <row r="3" spans="1:6" ht="18.75" customHeight="1" thickTop="1">
      <c r="A3" s="1713" t="s">
        <v>54</v>
      </c>
      <c r="B3" s="1721" t="s">
        <v>1213</v>
      </c>
      <c r="C3" s="1722"/>
      <c r="D3" s="1722"/>
      <c r="E3" s="1723"/>
      <c r="F3" s="1557" t="s">
        <v>33</v>
      </c>
    </row>
    <row r="4" spans="1:6" ht="15.95" customHeight="1">
      <c r="A4" s="1714"/>
      <c r="B4" s="1724" t="s">
        <v>1214</v>
      </c>
      <c r="C4" s="1725"/>
      <c r="D4" s="1725"/>
      <c r="E4" s="1726"/>
      <c r="F4" s="1716"/>
    </row>
    <row r="5" spans="1:6" ht="18.75" customHeight="1">
      <c r="A5" s="1714"/>
      <c r="B5" s="532" t="s">
        <v>1215</v>
      </c>
      <c r="C5" s="1718" t="s">
        <v>1220</v>
      </c>
      <c r="D5" s="1719"/>
      <c r="E5" s="1720"/>
      <c r="F5" s="1716"/>
    </row>
    <row r="6" spans="1:6" ht="29.25" customHeight="1">
      <c r="A6" s="1715"/>
      <c r="B6" s="547" t="s">
        <v>1216</v>
      </c>
      <c r="C6" s="627"/>
      <c r="D6" s="626" t="s">
        <v>1217</v>
      </c>
      <c r="E6" s="626" t="s">
        <v>1218</v>
      </c>
      <c r="F6" s="1717"/>
    </row>
    <row r="7" spans="1:6" ht="70.5" customHeight="1">
      <c r="A7" s="142">
        <v>2011</v>
      </c>
      <c r="B7" s="518">
        <v>817</v>
      </c>
      <c r="C7" s="521">
        <v>1371</v>
      </c>
      <c r="D7" s="521" t="s">
        <v>1219</v>
      </c>
      <c r="E7" s="521" t="s">
        <v>1219</v>
      </c>
      <c r="F7" s="147">
        <v>2011</v>
      </c>
    </row>
    <row r="8" spans="1:6" ht="70.5" customHeight="1">
      <c r="A8" s="142">
        <v>2012</v>
      </c>
      <c r="B8" s="518">
        <v>880</v>
      </c>
      <c r="C8" s="521">
        <v>818</v>
      </c>
      <c r="D8" s="521" t="s">
        <v>1219</v>
      </c>
      <c r="E8" s="521" t="s">
        <v>1219</v>
      </c>
      <c r="F8" s="147">
        <v>2012</v>
      </c>
    </row>
    <row r="9" spans="1:6" ht="70.5" customHeight="1">
      <c r="A9" s="91">
        <v>2013</v>
      </c>
      <c r="B9" s="624">
        <v>870</v>
      </c>
      <c r="C9" s="623">
        <v>756</v>
      </c>
      <c r="D9" s="521" t="s">
        <v>1219</v>
      </c>
      <c r="E9" s="521" t="s">
        <v>1219</v>
      </c>
      <c r="F9" s="97">
        <v>2013</v>
      </c>
    </row>
    <row r="10" spans="1:6" s="610" customFormat="1" ht="70.5" customHeight="1">
      <c r="A10" s="949">
        <v>2014</v>
      </c>
      <c r="B10" s="624">
        <v>832</v>
      </c>
      <c r="C10" s="623">
        <v>717</v>
      </c>
      <c r="D10" s="521">
        <v>398</v>
      </c>
      <c r="E10" s="521">
        <v>319</v>
      </c>
      <c r="F10" s="97">
        <v>2014</v>
      </c>
    </row>
    <row r="11" spans="1:6" s="610" customFormat="1" ht="70.5" customHeight="1">
      <c r="A11" s="949">
        <v>2015</v>
      </c>
      <c r="B11" s="624">
        <v>890</v>
      </c>
      <c r="C11" s="623">
        <v>451</v>
      </c>
      <c r="D11" s="623">
        <v>226</v>
      </c>
      <c r="E11" s="623">
        <v>225</v>
      </c>
      <c r="F11" s="1344">
        <v>2015</v>
      </c>
    </row>
    <row r="12" spans="1:6" s="1408" customFormat="1" ht="70.5" customHeight="1">
      <c r="A12" s="1454">
        <v>2016</v>
      </c>
      <c r="B12" s="1457">
        <v>752</v>
      </c>
      <c r="C12" s="1458">
        <v>684</v>
      </c>
      <c r="D12" s="1458">
        <v>366</v>
      </c>
      <c r="E12" s="1458">
        <v>318</v>
      </c>
      <c r="F12" s="1413">
        <v>2016</v>
      </c>
    </row>
    <row r="13" spans="1:6" ht="2.25" customHeight="1">
      <c r="A13" s="523"/>
      <c r="B13" s="524"/>
      <c r="C13" s="525"/>
      <c r="D13" s="625"/>
      <c r="E13" s="625"/>
      <c r="F13" s="526"/>
    </row>
    <row r="14" spans="1:6" ht="15" customHeight="1">
      <c r="A14" s="151" t="s">
        <v>877</v>
      </c>
      <c r="B14" s="151"/>
      <c r="C14" s="153"/>
      <c r="D14" s="153"/>
      <c r="E14" s="153"/>
      <c r="F14" s="154" t="s">
        <v>1296</v>
      </c>
    </row>
  </sheetData>
  <mergeCells count="6">
    <mergeCell ref="A1:F1"/>
    <mergeCell ref="A3:A6"/>
    <mergeCell ref="F3:F6"/>
    <mergeCell ref="C5:E5"/>
    <mergeCell ref="B3:E3"/>
    <mergeCell ref="B4:E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view="pageBreakPreview" zoomScale="85" zoomScaleNormal="100" zoomScaleSheetLayoutView="85" workbookViewId="0">
      <selection activeCell="I26" sqref="I26"/>
    </sheetView>
  </sheetViews>
  <sheetFormatPr defaultRowHeight="14.25"/>
  <cols>
    <col min="1" max="1" width="9" style="607"/>
    <col min="2" max="2" width="8.75" style="603" customWidth="1"/>
    <col min="3" max="3" width="8.375" style="603" customWidth="1"/>
    <col min="4" max="23" width="7.625" style="603" customWidth="1"/>
    <col min="24" max="16384" width="9" style="607"/>
  </cols>
  <sheetData>
    <row r="1" spans="1:24" s="975" customFormat="1" ht="31.5" customHeight="1">
      <c r="B1" s="976"/>
      <c r="C1" s="976"/>
      <c r="D1" s="976"/>
      <c r="E1" s="609" t="s">
        <v>1290</v>
      </c>
      <c r="F1" s="976"/>
      <c r="G1" s="976"/>
      <c r="H1" s="976"/>
      <c r="I1" s="976"/>
      <c r="J1" s="976"/>
      <c r="K1" s="976"/>
      <c r="L1" s="1751" t="s">
        <v>1291</v>
      </c>
      <c r="M1" s="1751"/>
      <c r="N1" s="1751"/>
      <c r="O1" s="1751"/>
      <c r="P1" s="1751"/>
      <c r="Q1" s="1751"/>
      <c r="R1" s="1751"/>
      <c r="S1" s="1751"/>
      <c r="T1" s="1751"/>
      <c r="U1" s="1751"/>
      <c r="V1" s="1751"/>
      <c r="W1" s="1751"/>
      <c r="X1" s="1751"/>
    </row>
    <row r="2" spans="1:24" ht="13.5" customHeight="1">
      <c r="E2" s="609"/>
      <c r="S2" s="608"/>
    </row>
    <row r="3" spans="1:24" ht="18.75">
      <c r="A3" s="1751" t="s">
        <v>1289</v>
      </c>
      <c r="B3" s="1751"/>
      <c r="C3" s="1751"/>
      <c r="D3" s="1751"/>
      <c r="E3" s="1751"/>
      <c r="F3" s="1751"/>
      <c r="G3" s="1751"/>
      <c r="H3" s="1751"/>
      <c r="I3" s="1751"/>
      <c r="J3" s="1751"/>
      <c r="K3" s="1751"/>
      <c r="L3" s="1752" t="s">
        <v>1292</v>
      </c>
      <c r="M3" s="1752"/>
      <c r="N3" s="1752"/>
      <c r="O3" s="1752"/>
      <c r="P3" s="1752"/>
      <c r="Q3" s="1752"/>
      <c r="R3" s="1752"/>
      <c r="S3" s="1752"/>
      <c r="T3" s="1752"/>
      <c r="U3" s="1752"/>
      <c r="V3" s="1752"/>
      <c r="W3" s="1752"/>
      <c r="X3" s="1752"/>
    </row>
    <row r="4" spans="1:24" s="622" customFormat="1" ht="12.75" thickBot="1">
      <c r="A4" s="1145"/>
      <c r="B4" s="1146"/>
      <c r="C4" s="1146"/>
      <c r="D4" s="1146"/>
      <c r="E4" s="1146"/>
      <c r="F4" s="1146"/>
      <c r="G4" s="1146"/>
      <c r="H4" s="1146"/>
      <c r="I4" s="1146"/>
      <c r="J4" s="1146"/>
      <c r="K4" s="1146"/>
      <c r="L4" s="1146"/>
      <c r="M4" s="1146"/>
      <c r="N4" s="1146"/>
      <c r="O4" s="1146"/>
      <c r="P4" s="1146"/>
      <c r="Q4" s="1146"/>
      <c r="R4" s="1146"/>
      <c r="S4" s="1146"/>
      <c r="T4" s="1146"/>
      <c r="U4" s="1146"/>
      <c r="V4" s="1146"/>
      <c r="W4" s="1146"/>
      <c r="X4" s="128" t="s">
        <v>1325</v>
      </c>
    </row>
    <row r="5" spans="1:24" s="622" customFormat="1" ht="40.5" customHeight="1" thickTop="1">
      <c r="A5" s="1555" t="s">
        <v>604</v>
      </c>
      <c r="B5" s="1744" t="s">
        <v>116</v>
      </c>
      <c r="C5" s="1745"/>
      <c r="D5" s="1744" t="s">
        <v>167</v>
      </c>
      <c r="E5" s="1745"/>
      <c r="F5" s="1727" t="s">
        <v>168</v>
      </c>
      <c r="G5" s="1728"/>
      <c r="H5" s="1727" t="s">
        <v>915</v>
      </c>
      <c r="I5" s="1728"/>
      <c r="J5" s="1727" t="s">
        <v>916</v>
      </c>
      <c r="K5" s="1728"/>
      <c r="L5" s="1727" t="s">
        <v>917</v>
      </c>
      <c r="M5" s="1728"/>
      <c r="N5" s="1727" t="s">
        <v>918</v>
      </c>
      <c r="O5" s="1728"/>
      <c r="P5" s="1729" t="s">
        <v>928</v>
      </c>
      <c r="Q5" s="1730"/>
      <c r="R5" s="1731" t="s">
        <v>919</v>
      </c>
      <c r="S5" s="1728"/>
      <c r="T5" s="1727" t="s">
        <v>920</v>
      </c>
      <c r="U5" s="1728"/>
      <c r="V5" s="1729" t="s">
        <v>1221</v>
      </c>
      <c r="W5" s="1732"/>
      <c r="X5" s="1558" t="s">
        <v>169</v>
      </c>
    </row>
    <row r="6" spans="1:24" s="151" customFormat="1" ht="39.75" customHeight="1">
      <c r="A6" s="1555"/>
      <c r="B6" s="1727" t="s">
        <v>921</v>
      </c>
      <c r="C6" s="1728"/>
      <c r="D6" s="1729" t="s">
        <v>927</v>
      </c>
      <c r="E6" s="1730"/>
      <c r="F6" s="1727" t="s">
        <v>922</v>
      </c>
      <c r="G6" s="1728"/>
      <c r="H6" s="1727" t="s">
        <v>923</v>
      </c>
      <c r="I6" s="1728"/>
      <c r="J6" s="1727" t="s">
        <v>924</v>
      </c>
      <c r="K6" s="1728"/>
      <c r="L6" s="1727" t="s">
        <v>925</v>
      </c>
      <c r="M6" s="1728"/>
      <c r="N6" s="1727" t="s">
        <v>926</v>
      </c>
      <c r="O6" s="1728"/>
      <c r="P6" s="1729" t="s">
        <v>932</v>
      </c>
      <c r="Q6" s="1730"/>
      <c r="R6" s="1732" t="s">
        <v>931</v>
      </c>
      <c r="S6" s="1730"/>
      <c r="T6" s="1729" t="s">
        <v>930</v>
      </c>
      <c r="U6" s="1730"/>
      <c r="V6" s="1729" t="s">
        <v>929</v>
      </c>
      <c r="W6" s="1732"/>
      <c r="X6" s="1558"/>
    </row>
    <row r="7" spans="1:24" s="622" customFormat="1" ht="16.5" customHeight="1">
      <c r="A7" s="1743"/>
      <c r="B7" s="905" t="s">
        <v>913</v>
      </c>
      <c r="C7" s="905" t="s">
        <v>914</v>
      </c>
      <c r="D7" s="905" t="s">
        <v>1279</v>
      </c>
      <c r="E7" s="900" t="s">
        <v>914</v>
      </c>
      <c r="F7" s="905" t="s">
        <v>1280</v>
      </c>
      <c r="G7" s="900" t="s">
        <v>914</v>
      </c>
      <c r="H7" s="905" t="s">
        <v>1281</v>
      </c>
      <c r="I7" s="905" t="s">
        <v>1282</v>
      </c>
      <c r="J7" s="905" t="s">
        <v>1281</v>
      </c>
      <c r="K7" s="900" t="s">
        <v>1282</v>
      </c>
      <c r="L7" s="905" t="s">
        <v>1281</v>
      </c>
      <c r="M7" s="900" t="s">
        <v>1282</v>
      </c>
      <c r="N7" s="905" t="s">
        <v>1281</v>
      </c>
      <c r="O7" s="905" t="s">
        <v>1282</v>
      </c>
      <c r="P7" s="905" t="s">
        <v>1281</v>
      </c>
      <c r="Q7" s="900" t="s">
        <v>1282</v>
      </c>
      <c r="R7" s="905" t="s">
        <v>1281</v>
      </c>
      <c r="S7" s="900" t="s">
        <v>1282</v>
      </c>
      <c r="T7" s="905" t="s">
        <v>1281</v>
      </c>
      <c r="U7" s="900" t="s">
        <v>1282</v>
      </c>
      <c r="V7" s="905" t="s">
        <v>1281</v>
      </c>
      <c r="W7" s="900" t="s">
        <v>1282</v>
      </c>
      <c r="X7" s="1559"/>
    </row>
    <row r="8" spans="1:24" s="622" customFormat="1" ht="7.5" customHeight="1">
      <c r="A8" s="865"/>
      <c r="B8" s="899"/>
      <c r="C8" s="899"/>
      <c r="D8" s="899"/>
      <c r="E8" s="899"/>
      <c r="F8" s="899"/>
      <c r="G8" s="899"/>
      <c r="H8" s="899"/>
      <c r="I8" s="899"/>
      <c r="J8" s="899"/>
      <c r="K8" s="899"/>
      <c r="L8" s="899"/>
      <c r="M8" s="899"/>
      <c r="N8" s="899"/>
      <c r="O8" s="899"/>
      <c r="P8" s="899"/>
      <c r="Q8" s="899"/>
      <c r="R8" s="899"/>
      <c r="S8" s="899"/>
      <c r="T8" s="899"/>
      <c r="U8" s="899"/>
      <c r="V8" s="899"/>
      <c r="W8" s="901"/>
      <c r="X8" s="856"/>
    </row>
    <row r="9" spans="1:24" s="151" customFormat="1" ht="20.100000000000001" customHeight="1">
      <c r="A9" s="864">
        <v>2011</v>
      </c>
      <c r="B9" s="521">
        <v>199</v>
      </c>
      <c r="C9" s="521">
        <v>14816</v>
      </c>
      <c r="D9" s="521">
        <v>42</v>
      </c>
      <c r="E9" s="521">
        <v>3115</v>
      </c>
      <c r="F9" s="521">
        <v>45</v>
      </c>
      <c r="G9" s="521">
        <v>2673</v>
      </c>
      <c r="H9" s="521">
        <v>4</v>
      </c>
      <c r="I9" s="521">
        <v>1200</v>
      </c>
      <c r="J9" s="521">
        <v>27</v>
      </c>
      <c r="K9" s="521">
        <v>1693</v>
      </c>
      <c r="L9" s="521">
        <v>2</v>
      </c>
      <c r="M9" s="521">
        <v>150</v>
      </c>
      <c r="N9" s="521">
        <v>77</v>
      </c>
      <c r="O9" s="521">
        <v>5155</v>
      </c>
      <c r="P9" s="520">
        <v>1</v>
      </c>
      <c r="Q9" s="520">
        <v>30</v>
      </c>
      <c r="R9" s="521">
        <v>1</v>
      </c>
      <c r="S9" s="521">
        <v>800</v>
      </c>
      <c r="T9" s="520">
        <v>0</v>
      </c>
      <c r="U9" s="520">
        <v>0</v>
      </c>
      <c r="V9" s="520">
        <v>0</v>
      </c>
      <c r="W9" s="902">
        <v>0</v>
      </c>
      <c r="X9" s="863">
        <v>2011</v>
      </c>
    </row>
    <row r="10" spans="1:24" s="151" customFormat="1" ht="20.100000000000001" customHeight="1">
      <c r="A10" s="864">
        <v>2012</v>
      </c>
      <c r="B10" s="521">
        <v>743</v>
      </c>
      <c r="C10" s="521">
        <v>36831</v>
      </c>
      <c r="D10" s="521">
        <v>136</v>
      </c>
      <c r="E10" s="521">
        <v>8095</v>
      </c>
      <c r="F10" s="521">
        <v>192</v>
      </c>
      <c r="G10" s="521">
        <v>9739</v>
      </c>
      <c r="H10" s="521">
        <v>12</v>
      </c>
      <c r="I10" s="521">
        <v>2566</v>
      </c>
      <c r="J10" s="521">
        <v>206</v>
      </c>
      <c r="K10" s="521">
        <v>9690</v>
      </c>
      <c r="L10" s="521">
        <v>16</v>
      </c>
      <c r="M10" s="521">
        <v>34</v>
      </c>
      <c r="N10" s="521">
        <v>180</v>
      </c>
      <c r="O10" s="521">
        <v>5707</v>
      </c>
      <c r="P10" s="520">
        <v>0</v>
      </c>
      <c r="Q10" s="520">
        <v>0</v>
      </c>
      <c r="R10" s="521">
        <v>1</v>
      </c>
      <c r="S10" s="521">
        <v>1000</v>
      </c>
      <c r="T10" s="520">
        <v>0</v>
      </c>
      <c r="U10" s="520">
        <v>0</v>
      </c>
      <c r="V10" s="520">
        <v>0</v>
      </c>
      <c r="W10" s="902">
        <v>0</v>
      </c>
      <c r="X10" s="863">
        <v>2012</v>
      </c>
    </row>
    <row r="11" spans="1:24" s="151" customFormat="1" ht="20.100000000000001" customHeight="1">
      <c r="A11" s="864">
        <v>2013</v>
      </c>
      <c r="B11" s="521">
        <v>1354</v>
      </c>
      <c r="C11" s="521">
        <v>24450</v>
      </c>
      <c r="D11" s="521">
        <v>905</v>
      </c>
      <c r="E11" s="521">
        <v>591</v>
      </c>
      <c r="F11" s="521">
        <v>140</v>
      </c>
      <c r="G11" s="521">
        <v>5697</v>
      </c>
      <c r="H11" s="521">
        <v>30</v>
      </c>
      <c r="I11" s="521">
        <v>3000</v>
      </c>
      <c r="J11" s="521">
        <v>67</v>
      </c>
      <c r="K11" s="521">
        <v>2377</v>
      </c>
      <c r="L11" s="521">
        <v>16</v>
      </c>
      <c r="M11" s="521">
        <v>30</v>
      </c>
      <c r="N11" s="521">
        <v>195</v>
      </c>
      <c r="O11" s="521">
        <v>11755</v>
      </c>
      <c r="P11" s="520">
        <v>0</v>
      </c>
      <c r="Q11" s="520">
        <v>0</v>
      </c>
      <c r="R11" s="521">
        <v>1</v>
      </c>
      <c r="S11" s="521">
        <v>1000</v>
      </c>
      <c r="T11" s="520">
        <v>0</v>
      </c>
      <c r="U11" s="520">
        <v>0</v>
      </c>
      <c r="V11" s="520">
        <v>0</v>
      </c>
      <c r="W11" s="902">
        <v>0</v>
      </c>
      <c r="X11" s="863">
        <v>2013</v>
      </c>
    </row>
    <row r="12" spans="1:24" s="960" customFormat="1" ht="20.100000000000001" customHeight="1">
      <c r="A12" s="864">
        <v>2014</v>
      </c>
      <c r="B12" s="1353">
        <v>897</v>
      </c>
      <c r="C12" s="1353">
        <v>19931</v>
      </c>
      <c r="D12" s="1353">
        <v>44</v>
      </c>
      <c r="E12" s="1353">
        <v>2850</v>
      </c>
      <c r="F12" s="1353">
        <v>639</v>
      </c>
      <c r="G12" s="1353">
        <v>4135</v>
      </c>
      <c r="H12" s="1353">
        <v>68</v>
      </c>
      <c r="I12" s="1353">
        <v>1992</v>
      </c>
      <c r="J12" s="1353">
        <v>13</v>
      </c>
      <c r="K12" s="1353">
        <v>2039</v>
      </c>
      <c r="L12" s="1353">
        <v>11</v>
      </c>
      <c r="M12" s="1353">
        <v>30</v>
      </c>
      <c r="N12" s="1353">
        <v>111</v>
      </c>
      <c r="O12" s="1353">
        <v>7637</v>
      </c>
      <c r="P12" s="1354">
        <v>10</v>
      </c>
      <c r="Q12" s="1354">
        <v>248</v>
      </c>
      <c r="R12" s="1353">
        <v>1</v>
      </c>
      <c r="S12" s="1353">
        <v>1000</v>
      </c>
      <c r="T12" s="1354">
        <v>0</v>
      </c>
      <c r="U12" s="1354">
        <v>0</v>
      </c>
      <c r="V12" s="1354">
        <v>0</v>
      </c>
      <c r="W12" s="902">
        <v>0</v>
      </c>
      <c r="X12" s="863">
        <v>2014</v>
      </c>
    </row>
    <row r="13" spans="1:24" s="960" customFormat="1" ht="20.100000000000001" customHeight="1">
      <c r="A13" s="864">
        <v>2015</v>
      </c>
      <c r="B13" s="623">
        <f>SUM(D13+F13+H13+J13+L13+N13+P13+R13)</f>
        <v>2100</v>
      </c>
      <c r="C13" s="623">
        <f>SUM(E13+G13+I13+K13+M13+O13+Q13+S13)</f>
        <v>26627</v>
      </c>
      <c r="D13" s="623">
        <v>37</v>
      </c>
      <c r="E13" s="623">
        <v>12376</v>
      </c>
      <c r="F13" s="623">
        <v>42</v>
      </c>
      <c r="G13" s="623">
        <v>3655</v>
      </c>
      <c r="H13" s="623">
        <v>25</v>
      </c>
      <c r="I13" s="623">
        <v>826</v>
      </c>
      <c r="J13" s="623">
        <v>24</v>
      </c>
      <c r="K13" s="623">
        <v>3330</v>
      </c>
      <c r="L13" s="623">
        <v>11</v>
      </c>
      <c r="M13" s="623">
        <v>30</v>
      </c>
      <c r="N13" s="623">
        <v>1950</v>
      </c>
      <c r="O13" s="623">
        <v>5161</v>
      </c>
      <c r="P13" s="522">
        <v>10</v>
      </c>
      <c r="Q13" s="522">
        <v>249</v>
      </c>
      <c r="R13" s="623">
        <v>1</v>
      </c>
      <c r="S13" s="623">
        <v>1000</v>
      </c>
      <c r="T13" s="1354">
        <v>0</v>
      </c>
      <c r="U13" s="1354">
        <v>0</v>
      </c>
      <c r="V13" s="1354">
        <v>0</v>
      </c>
      <c r="W13" s="902">
        <v>0</v>
      </c>
      <c r="X13" s="863">
        <v>2015</v>
      </c>
    </row>
    <row r="14" spans="1:24" s="151" customFormat="1" ht="20.100000000000001" customHeight="1">
      <c r="A14" s="1528">
        <v>2016</v>
      </c>
      <c r="B14" s="1458">
        <f>SUM(D14+F14+H14+J14+L14+N14+P14+R14)</f>
        <v>814</v>
      </c>
      <c r="C14" s="1458">
        <f>SUM(E14+G14+I14+K14+M14+O14+Q14+S14)</f>
        <v>20863</v>
      </c>
      <c r="D14" s="1458">
        <v>259</v>
      </c>
      <c r="E14" s="1458">
        <v>2796</v>
      </c>
      <c r="F14" s="1458">
        <v>71</v>
      </c>
      <c r="G14" s="1458">
        <v>4113</v>
      </c>
      <c r="H14" s="1458">
        <v>82</v>
      </c>
      <c r="I14" s="1458">
        <v>525</v>
      </c>
      <c r="J14" s="1458">
        <v>118</v>
      </c>
      <c r="K14" s="1458">
        <v>5145</v>
      </c>
      <c r="L14" s="1458">
        <v>50</v>
      </c>
      <c r="M14" s="1458">
        <v>278</v>
      </c>
      <c r="N14" s="1458">
        <v>223</v>
      </c>
      <c r="O14" s="1458">
        <v>6764</v>
      </c>
      <c r="P14" s="1530">
        <v>10</v>
      </c>
      <c r="Q14" s="1530">
        <v>242</v>
      </c>
      <c r="R14" s="1458">
        <v>1</v>
      </c>
      <c r="S14" s="1458">
        <v>1000</v>
      </c>
      <c r="T14" s="1526">
        <v>0</v>
      </c>
      <c r="U14" s="1526">
        <v>0</v>
      </c>
      <c r="V14" s="1526">
        <v>0</v>
      </c>
      <c r="W14" s="1527">
        <v>0</v>
      </c>
      <c r="X14" s="1529">
        <v>2016</v>
      </c>
    </row>
    <row r="15" spans="1:24" s="610" customFormat="1" ht="9" customHeight="1">
      <c r="A15" s="604"/>
      <c r="B15" s="580"/>
      <c r="C15" s="580"/>
      <c r="D15" s="580"/>
      <c r="E15" s="580"/>
      <c r="F15" s="580"/>
      <c r="G15" s="580"/>
      <c r="H15" s="580"/>
      <c r="I15" s="580"/>
      <c r="J15" s="580"/>
      <c r="K15" s="580"/>
      <c r="L15" s="580"/>
      <c r="M15" s="580"/>
      <c r="N15" s="580"/>
      <c r="O15" s="580"/>
      <c r="P15" s="621"/>
      <c r="Q15" s="621"/>
      <c r="R15" s="580"/>
      <c r="S15" s="580"/>
      <c r="T15" s="621"/>
      <c r="U15" s="621"/>
      <c r="V15" s="621"/>
      <c r="W15" s="903"/>
      <c r="X15" s="904"/>
    </row>
    <row r="16" spans="1:24" s="409" customFormat="1">
      <c r="A16" s="1742" t="s">
        <v>412</v>
      </c>
      <c r="B16" s="1742"/>
      <c r="C16" s="620"/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154" t="s">
        <v>1296</v>
      </c>
    </row>
    <row r="17" spans="1:29" s="409" customFormat="1">
      <c r="B17" s="620"/>
      <c r="C17" s="620"/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AC17" s="409" t="s">
        <v>1324</v>
      </c>
    </row>
    <row r="18" spans="1:29" s="409" customFormat="1">
      <c r="B18" s="620"/>
      <c r="C18" s="620"/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</row>
    <row r="19" spans="1:29" s="409" customFormat="1" ht="18.75">
      <c r="B19" s="620"/>
      <c r="C19" s="619" t="s">
        <v>1293</v>
      </c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581" t="s">
        <v>1294</v>
      </c>
      <c r="U19" s="620"/>
      <c r="V19" s="620"/>
      <c r="W19" s="620"/>
    </row>
    <row r="20" spans="1:29" s="681" customFormat="1" ht="12.75" thickBot="1">
      <c r="A20" s="1147"/>
      <c r="B20" s="1148"/>
      <c r="C20" s="1148"/>
      <c r="D20" s="1148"/>
      <c r="E20" s="1148"/>
      <c r="F20" s="1148"/>
      <c r="G20" s="1148"/>
      <c r="H20" s="1148"/>
      <c r="I20" s="1148"/>
      <c r="J20" s="1148"/>
      <c r="K20" s="1148"/>
      <c r="L20" s="1148"/>
      <c r="M20" s="1148"/>
      <c r="N20" s="1148"/>
      <c r="O20" s="1148"/>
      <c r="P20" s="1148"/>
      <c r="Q20" s="1148"/>
      <c r="R20" s="1148"/>
      <c r="S20" s="1148"/>
      <c r="T20" s="1148"/>
      <c r="U20" s="1148"/>
      <c r="V20" s="1148"/>
      <c r="W20" s="1148"/>
      <c r="X20" s="128" t="s">
        <v>1325</v>
      </c>
    </row>
    <row r="21" spans="1:29" s="409" customFormat="1" ht="23.25" customHeight="1" thickTop="1">
      <c r="A21" s="1733" t="s">
        <v>604</v>
      </c>
      <c r="B21" s="1735" t="s">
        <v>116</v>
      </c>
      <c r="C21" s="1736"/>
      <c r="D21" s="1735" t="s">
        <v>793</v>
      </c>
      <c r="E21" s="1736"/>
      <c r="F21" s="1737" t="s">
        <v>794</v>
      </c>
      <c r="G21" s="1738"/>
      <c r="H21" s="1737" t="s">
        <v>933</v>
      </c>
      <c r="I21" s="1738"/>
      <c r="J21" s="1737" t="s">
        <v>795</v>
      </c>
      <c r="K21" s="1738"/>
      <c r="L21" s="1737" t="s">
        <v>934</v>
      </c>
      <c r="M21" s="1738"/>
      <c r="N21" s="1737" t="s">
        <v>935</v>
      </c>
      <c r="O21" s="1738"/>
      <c r="P21" s="1755" t="s">
        <v>936</v>
      </c>
      <c r="Q21" s="1756"/>
      <c r="R21" s="1737" t="s">
        <v>937</v>
      </c>
      <c r="S21" s="1754"/>
      <c r="T21" s="1737" t="s">
        <v>938</v>
      </c>
      <c r="U21" s="1754"/>
      <c r="V21" s="1754"/>
      <c r="W21" s="1738"/>
      <c r="X21" s="1733" t="s">
        <v>169</v>
      </c>
    </row>
    <row r="22" spans="1:29" s="409" customFormat="1" ht="36.75" customHeight="1">
      <c r="A22" s="1734"/>
      <c r="B22" s="1739" t="s">
        <v>921</v>
      </c>
      <c r="C22" s="1741"/>
      <c r="D22" s="1759" t="s">
        <v>945</v>
      </c>
      <c r="E22" s="1760"/>
      <c r="F22" s="1759" t="s">
        <v>946</v>
      </c>
      <c r="G22" s="1760"/>
      <c r="H22" s="1759" t="s">
        <v>939</v>
      </c>
      <c r="I22" s="1760"/>
      <c r="J22" s="1739" t="s">
        <v>940</v>
      </c>
      <c r="K22" s="1741"/>
      <c r="L22" s="1759" t="s">
        <v>941</v>
      </c>
      <c r="M22" s="1760"/>
      <c r="N22" s="1759" t="s">
        <v>942</v>
      </c>
      <c r="O22" s="1760"/>
      <c r="P22" s="1759" t="s">
        <v>943</v>
      </c>
      <c r="Q22" s="1760"/>
      <c r="R22" s="1761" t="s">
        <v>796</v>
      </c>
      <c r="S22" s="1761"/>
      <c r="T22" s="1739" t="s">
        <v>944</v>
      </c>
      <c r="U22" s="1740"/>
      <c r="V22" s="1740"/>
      <c r="W22" s="1741"/>
      <c r="X22" s="1734"/>
    </row>
    <row r="23" spans="1:29" s="409" customFormat="1">
      <c r="A23" s="1586"/>
      <c r="B23" s="905" t="s">
        <v>1281</v>
      </c>
      <c r="C23" s="900" t="s">
        <v>1282</v>
      </c>
      <c r="D23" s="905" t="s">
        <v>1281</v>
      </c>
      <c r="E23" s="900" t="s">
        <v>1282</v>
      </c>
      <c r="F23" s="905" t="s">
        <v>1281</v>
      </c>
      <c r="G23" s="900" t="s">
        <v>1282</v>
      </c>
      <c r="H23" s="905" t="s">
        <v>1281</v>
      </c>
      <c r="I23" s="900" t="s">
        <v>1282</v>
      </c>
      <c r="J23" s="905" t="s">
        <v>1281</v>
      </c>
      <c r="K23" s="900" t="s">
        <v>1282</v>
      </c>
      <c r="L23" s="905" t="s">
        <v>1281</v>
      </c>
      <c r="M23" s="900" t="s">
        <v>1282</v>
      </c>
      <c r="N23" s="905" t="s">
        <v>1281</v>
      </c>
      <c r="O23" s="900" t="s">
        <v>1282</v>
      </c>
      <c r="P23" s="905" t="s">
        <v>1281</v>
      </c>
      <c r="Q23" s="900" t="s">
        <v>1282</v>
      </c>
      <c r="R23" s="905" t="s">
        <v>1281</v>
      </c>
      <c r="S23" s="900" t="s">
        <v>1282</v>
      </c>
      <c r="T23" s="1757" t="s">
        <v>1281</v>
      </c>
      <c r="U23" s="1758"/>
      <c r="V23" s="1753" t="s">
        <v>914</v>
      </c>
      <c r="W23" s="1753"/>
      <c r="X23" s="1586"/>
    </row>
    <row r="24" spans="1:29" s="634" customFormat="1" ht="10.5" customHeight="1">
      <c r="A24" s="857"/>
      <c r="B24" s="899"/>
      <c r="C24" s="899"/>
      <c r="D24" s="899"/>
      <c r="E24" s="899"/>
      <c r="F24" s="899"/>
      <c r="G24" s="899"/>
      <c r="H24" s="899"/>
      <c r="I24" s="899"/>
      <c r="J24" s="899"/>
      <c r="K24" s="899"/>
      <c r="L24" s="899"/>
      <c r="M24" s="899"/>
      <c r="N24" s="899"/>
      <c r="O24" s="899"/>
      <c r="P24" s="899"/>
      <c r="Q24" s="899"/>
      <c r="R24" s="899"/>
      <c r="S24" s="899"/>
      <c r="T24" s="899"/>
      <c r="U24" s="899"/>
      <c r="V24" s="906"/>
      <c r="W24" s="907"/>
      <c r="X24" s="861"/>
    </row>
    <row r="25" spans="1:29" s="409" customFormat="1" ht="20.100000000000001" customHeight="1">
      <c r="A25" s="855">
        <v>2011</v>
      </c>
      <c r="B25" s="632">
        <v>4</v>
      </c>
      <c r="C25" s="632">
        <v>520</v>
      </c>
      <c r="D25" s="522">
        <v>0</v>
      </c>
      <c r="E25" s="522">
        <v>0</v>
      </c>
      <c r="F25" s="522">
        <v>0</v>
      </c>
      <c r="G25" s="522">
        <v>0</v>
      </c>
      <c r="H25" s="522">
        <v>0</v>
      </c>
      <c r="I25" s="522">
        <v>0</v>
      </c>
      <c r="J25" s="522">
        <v>0</v>
      </c>
      <c r="K25" s="522">
        <v>0</v>
      </c>
      <c r="L25" s="605">
        <v>4</v>
      </c>
      <c r="M25" s="605">
        <v>520</v>
      </c>
      <c r="N25" s="522">
        <v>0</v>
      </c>
      <c r="O25" s="522">
        <v>0</v>
      </c>
      <c r="P25" s="522">
        <v>0</v>
      </c>
      <c r="Q25" s="522">
        <v>0</v>
      </c>
      <c r="R25" s="522">
        <v>0</v>
      </c>
      <c r="S25" s="522">
        <v>0</v>
      </c>
      <c r="T25" s="1747">
        <v>0</v>
      </c>
      <c r="U25" s="1747"/>
      <c r="V25" s="1747">
        <v>0</v>
      </c>
      <c r="W25" s="1748"/>
      <c r="X25" s="866">
        <v>2011</v>
      </c>
    </row>
    <row r="26" spans="1:29" s="409" customFormat="1" ht="20.100000000000001" customHeight="1">
      <c r="A26" s="855">
        <v>2012</v>
      </c>
      <c r="B26" s="632">
        <v>157</v>
      </c>
      <c r="C26" s="632">
        <v>15582</v>
      </c>
      <c r="D26" s="632">
        <v>15</v>
      </c>
      <c r="E26" s="632">
        <v>8476</v>
      </c>
      <c r="F26" s="605">
        <v>15</v>
      </c>
      <c r="G26" s="605">
        <v>3459</v>
      </c>
      <c r="H26" s="522">
        <v>0</v>
      </c>
      <c r="I26" s="522">
        <v>0</v>
      </c>
      <c r="J26" s="522">
        <v>0</v>
      </c>
      <c r="K26" s="522">
        <v>0</v>
      </c>
      <c r="L26" s="522">
        <v>0</v>
      </c>
      <c r="M26" s="522">
        <v>0</v>
      </c>
      <c r="N26" s="605">
        <v>49</v>
      </c>
      <c r="O26" s="605">
        <v>3064</v>
      </c>
      <c r="P26" s="522">
        <v>0</v>
      </c>
      <c r="Q26" s="522">
        <v>0</v>
      </c>
      <c r="R26" s="632">
        <v>78</v>
      </c>
      <c r="S26" s="632">
        <v>583</v>
      </c>
      <c r="T26" s="1747">
        <v>0</v>
      </c>
      <c r="U26" s="1747"/>
      <c r="V26" s="1747">
        <v>0</v>
      </c>
      <c r="W26" s="1748"/>
      <c r="X26" s="866">
        <v>2012</v>
      </c>
    </row>
    <row r="27" spans="1:29" s="409" customFormat="1" ht="20.100000000000001" customHeight="1">
      <c r="A27" s="855">
        <v>2013</v>
      </c>
      <c r="B27" s="632">
        <v>1512</v>
      </c>
      <c r="C27" s="632">
        <v>38768</v>
      </c>
      <c r="D27" s="632">
        <v>756</v>
      </c>
      <c r="E27" s="632">
        <v>19384</v>
      </c>
      <c r="F27" s="605">
        <v>55</v>
      </c>
      <c r="G27" s="605">
        <v>6861</v>
      </c>
      <c r="H27" s="605">
        <v>51</v>
      </c>
      <c r="I27" s="605">
        <v>3027</v>
      </c>
      <c r="J27" s="522">
        <v>4</v>
      </c>
      <c r="K27" s="522">
        <v>727</v>
      </c>
      <c r="L27" s="522">
        <v>0</v>
      </c>
      <c r="M27" s="522">
        <v>0</v>
      </c>
      <c r="N27" s="522">
        <v>0</v>
      </c>
      <c r="O27" s="522">
        <v>0</v>
      </c>
      <c r="P27" s="522">
        <v>106</v>
      </c>
      <c r="Q27" s="522">
        <v>4597</v>
      </c>
      <c r="R27" s="522">
        <v>0</v>
      </c>
      <c r="S27" s="522">
        <v>0</v>
      </c>
      <c r="T27" s="1747">
        <v>540</v>
      </c>
      <c r="U27" s="1747"/>
      <c r="V27" s="1747">
        <v>4172</v>
      </c>
      <c r="W27" s="1748"/>
      <c r="X27" s="866">
        <v>2013</v>
      </c>
    </row>
    <row r="28" spans="1:29" s="699" customFormat="1" ht="20.100000000000001" customHeight="1">
      <c r="A28" s="1321">
        <v>2014</v>
      </c>
      <c r="B28" s="605">
        <v>19155</v>
      </c>
      <c r="C28" s="605">
        <v>9558</v>
      </c>
      <c r="D28" s="605">
        <v>9300</v>
      </c>
      <c r="E28" s="605">
        <v>3462</v>
      </c>
      <c r="F28" s="605">
        <v>9497</v>
      </c>
      <c r="G28" s="605">
        <v>3435</v>
      </c>
      <c r="H28" s="605">
        <v>142</v>
      </c>
      <c r="I28" s="605">
        <v>142</v>
      </c>
      <c r="J28" s="1355">
        <v>0</v>
      </c>
      <c r="K28" s="1355">
        <v>0</v>
      </c>
      <c r="L28" s="1355">
        <v>0</v>
      </c>
      <c r="M28" s="1355">
        <v>0</v>
      </c>
      <c r="N28" s="1355">
        <v>216</v>
      </c>
      <c r="O28" s="1355">
        <v>2519</v>
      </c>
      <c r="P28" s="1355">
        <v>0</v>
      </c>
      <c r="Q28" s="1355">
        <v>0</v>
      </c>
      <c r="R28" s="1355">
        <v>0</v>
      </c>
      <c r="S28" s="1355">
        <v>0</v>
      </c>
      <c r="T28" s="1747">
        <v>0</v>
      </c>
      <c r="U28" s="1747"/>
      <c r="V28" s="1747">
        <v>0</v>
      </c>
      <c r="W28" s="1748"/>
      <c r="X28" s="1339">
        <v>2014</v>
      </c>
    </row>
    <row r="29" spans="1:29" s="634" customFormat="1" ht="20.100000000000001" customHeight="1">
      <c r="A29" s="1382">
        <v>2015</v>
      </c>
      <c r="B29" s="605">
        <v>16471</v>
      </c>
      <c r="C29" s="605">
        <v>8864</v>
      </c>
      <c r="D29" s="605">
        <v>9043</v>
      </c>
      <c r="E29" s="605">
        <v>3688</v>
      </c>
      <c r="F29" s="605">
        <v>5709</v>
      </c>
      <c r="G29" s="605">
        <v>2240</v>
      </c>
      <c r="H29" s="605">
        <v>1636</v>
      </c>
      <c r="I29" s="605">
        <v>708</v>
      </c>
      <c r="J29" s="1355">
        <v>0</v>
      </c>
      <c r="K29" s="1355">
        <v>0</v>
      </c>
      <c r="L29" s="1355">
        <v>0</v>
      </c>
      <c r="M29" s="1355">
        <v>0</v>
      </c>
      <c r="N29" s="1355">
        <v>12</v>
      </c>
      <c r="O29" s="1355">
        <v>1242</v>
      </c>
      <c r="P29" s="1355">
        <v>0</v>
      </c>
      <c r="Q29" s="1355">
        <v>0</v>
      </c>
      <c r="R29" s="1355">
        <v>71</v>
      </c>
      <c r="S29" s="1355">
        <v>986</v>
      </c>
      <c r="T29" s="1747">
        <v>0</v>
      </c>
      <c r="U29" s="1747"/>
      <c r="V29" s="1747">
        <v>0</v>
      </c>
      <c r="W29" s="1748"/>
      <c r="X29" s="1391">
        <v>2015</v>
      </c>
    </row>
    <row r="30" spans="1:29" s="952" customFormat="1" ht="20.100000000000001" customHeight="1">
      <c r="A30" s="1445">
        <v>2016</v>
      </c>
      <c r="B30" s="1531">
        <f>SUM(D30+F30+H30+N30+R30)</f>
        <v>19793</v>
      </c>
      <c r="C30" s="1531">
        <f>SUM(E30+G30+I30+O30+S30)</f>
        <v>7299</v>
      </c>
      <c r="D30" s="1531">
        <v>10741</v>
      </c>
      <c r="E30" s="1531">
        <v>2125</v>
      </c>
      <c r="F30" s="1532">
        <v>6419</v>
      </c>
      <c r="G30" s="1532">
        <v>880</v>
      </c>
      <c r="H30" s="1532">
        <v>2310</v>
      </c>
      <c r="I30" s="1532">
        <v>425</v>
      </c>
      <c r="J30" s="1526">
        <v>0</v>
      </c>
      <c r="K30" s="1526">
        <v>0</v>
      </c>
      <c r="L30" s="1530">
        <v>0</v>
      </c>
      <c r="M30" s="1530">
        <v>0</v>
      </c>
      <c r="N30" s="1530">
        <v>275</v>
      </c>
      <c r="O30" s="1533">
        <v>3327</v>
      </c>
      <c r="P30" s="1526">
        <v>0</v>
      </c>
      <c r="Q30" s="1526">
        <v>0</v>
      </c>
      <c r="R30" s="1530">
        <v>48</v>
      </c>
      <c r="S30" s="1530">
        <v>542</v>
      </c>
      <c r="T30" s="1749">
        <v>0</v>
      </c>
      <c r="U30" s="1749"/>
      <c r="V30" s="1749">
        <v>0</v>
      </c>
      <c r="W30" s="1750"/>
      <c r="X30" s="1529">
        <v>2016</v>
      </c>
    </row>
    <row r="31" spans="1:29" s="908" customFormat="1" ht="7.5" customHeight="1">
      <c r="A31" s="589"/>
      <c r="B31" s="601"/>
      <c r="C31" s="601"/>
      <c r="D31" s="601"/>
      <c r="E31" s="601"/>
      <c r="F31" s="601"/>
      <c r="G31" s="601"/>
      <c r="H31" s="601"/>
      <c r="I31" s="601"/>
      <c r="J31" s="588"/>
      <c r="K31" s="588"/>
      <c r="L31" s="588"/>
      <c r="M31" s="588"/>
      <c r="N31" s="588"/>
      <c r="O31" s="588"/>
      <c r="P31" s="588"/>
      <c r="Q31" s="588"/>
      <c r="R31" s="588"/>
      <c r="S31" s="588"/>
      <c r="T31" s="860"/>
      <c r="U31" s="860"/>
      <c r="V31" s="860"/>
      <c r="W31" s="910"/>
      <c r="X31" s="909"/>
    </row>
    <row r="32" spans="1:29">
      <c r="A32" s="1746" t="s">
        <v>412</v>
      </c>
      <c r="B32" s="1746"/>
      <c r="C32" s="1746"/>
      <c r="X32" s="154" t="s">
        <v>1296</v>
      </c>
    </row>
  </sheetData>
  <mergeCells count="65">
    <mergeCell ref="X21:X23"/>
    <mergeCell ref="B22:C22"/>
    <mergeCell ref="D22:E22"/>
    <mergeCell ref="F22:G22"/>
    <mergeCell ref="H22:I22"/>
    <mergeCell ref="J22:K22"/>
    <mergeCell ref="L22:M22"/>
    <mergeCell ref="N22:O22"/>
    <mergeCell ref="P22:Q22"/>
    <mergeCell ref="R22:S22"/>
    <mergeCell ref="L21:M21"/>
    <mergeCell ref="A3:K3"/>
    <mergeCell ref="L3:X3"/>
    <mergeCell ref="L1:X1"/>
    <mergeCell ref="V23:W23"/>
    <mergeCell ref="H21:I21"/>
    <mergeCell ref="T21:W21"/>
    <mergeCell ref="R21:S21"/>
    <mergeCell ref="P21:Q21"/>
    <mergeCell ref="J21:K21"/>
    <mergeCell ref="R6:S6"/>
    <mergeCell ref="N21:O21"/>
    <mergeCell ref="T23:U23"/>
    <mergeCell ref="B6:C6"/>
    <mergeCell ref="D6:E6"/>
    <mergeCell ref="F6:G6"/>
    <mergeCell ref="H6:I6"/>
    <mergeCell ref="A32:C32"/>
    <mergeCell ref="V25:W25"/>
    <mergeCell ref="V26:W26"/>
    <mergeCell ref="V27:W27"/>
    <mergeCell ref="V28:W28"/>
    <mergeCell ref="T25:U25"/>
    <mergeCell ref="T26:U26"/>
    <mergeCell ref="T27:U27"/>
    <mergeCell ref="T28:U28"/>
    <mergeCell ref="V30:W30"/>
    <mergeCell ref="T30:U30"/>
    <mergeCell ref="T29:U29"/>
    <mergeCell ref="V29:W29"/>
    <mergeCell ref="A21:A23"/>
    <mergeCell ref="B21:C21"/>
    <mergeCell ref="D21:E21"/>
    <mergeCell ref="F21:G21"/>
    <mergeCell ref="T6:U6"/>
    <mergeCell ref="T22:W22"/>
    <mergeCell ref="J6:K6"/>
    <mergeCell ref="A16:B16"/>
    <mergeCell ref="A5:A7"/>
    <mergeCell ref="B5:C5"/>
    <mergeCell ref="D5:E5"/>
    <mergeCell ref="X5:X7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V6:W6"/>
    <mergeCell ref="P6:Q6"/>
    <mergeCell ref="L6:M6"/>
    <mergeCell ref="N6:O6"/>
  </mergeCells>
  <phoneticPr fontId="19" type="noConversion"/>
  <pageMargins left="0.7" right="0.7" top="0.75" bottom="0.75" header="0.3" footer="0.3"/>
  <pageSetup paperSize="9" scale="4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view="pageBreakPreview" topLeftCell="M1" zoomScale="90" zoomScaleNormal="115" zoomScaleSheetLayoutView="90" workbookViewId="0">
      <selection activeCell="J17" sqref="J17"/>
    </sheetView>
  </sheetViews>
  <sheetFormatPr defaultRowHeight="14.25"/>
  <cols>
    <col min="1" max="16384" width="9" style="607"/>
  </cols>
  <sheetData>
    <row r="1" spans="1:25" ht="18.75">
      <c r="A1" s="1149"/>
      <c r="B1" s="1150"/>
      <c r="C1" s="1150"/>
      <c r="D1" s="1150"/>
      <c r="E1" s="1150"/>
      <c r="F1" s="1150"/>
      <c r="G1" s="924"/>
      <c r="H1" s="924"/>
      <c r="I1" s="924"/>
      <c r="J1" s="924"/>
      <c r="K1" s="924"/>
      <c r="L1" s="58"/>
      <c r="M1" s="924"/>
      <c r="N1" s="924"/>
      <c r="O1" s="924"/>
      <c r="P1" s="58"/>
      <c r="Q1" s="924"/>
      <c r="R1" s="924"/>
      <c r="S1" s="58"/>
      <c r="T1" s="58"/>
      <c r="U1" s="58"/>
      <c r="V1" s="924"/>
      <c r="W1" s="924"/>
      <c r="X1" s="55"/>
      <c r="Y1" s="1151"/>
    </row>
    <row r="2" spans="1:25" s="728" customFormat="1" ht="48.75" customHeight="1">
      <c r="A2" s="1762" t="s">
        <v>1328</v>
      </c>
      <c r="B2" s="1762"/>
      <c r="C2" s="1762"/>
      <c r="D2" s="1762"/>
      <c r="E2" s="1762"/>
      <c r="F2" s="1762"/>
      <c r="G2" s="1762"/>
      <c r="H2" s="1762"/>
      <c r="I2" s="1762"/>
      <c r="J2" s="1762"/>
      <c r="K2" s="1762"/>
      <c r="L2" s="1762"/>
      <c r="M2" s="1762" t="s">
        <v>1327</v>
      </c>
      <c r="N2" s="1762"/>
      <c r="O2" s="1762"/>
      <c r="P2" s="1762"/>
      <c r="Q2" s="1762"/>
      <c r="R2" s="1762"/>
      <c r="S2" s="1762"/>
      <c r="T2" s="1762"/>
      <c r="U2" s="1762"/>
      <c r="V2" s="1762"/>
      <c r="W2" s="1762"/>
      <c r="X2" s="1762"/>
      <c r="Y2" s="1137" t="s">
        <v>1222</v>
      </c>
    </row>
    <row r="3" spans="1:25" ht="15" thickBot="1">
      <c r="A3" s="1144" t="s">
        <v>1223</v>
      </c>
      <c r="B3" s="1152"/>
      <c r="C3" s="1152"/>
      <c r="D3" s="1152"/>
      <c r="E3" s="1152"/>
      <c r="F3" s="1144"/>
      <c r="G3" s="1144"/>
      <c r="H3" s="1144"/>
      <c r="I3" s="1144"/>
      <c r="J3" s="1144"/>
      <c r="K3" s="1144"/>
      <c r="L3" s="1144"/>
      <c r="M3" s="1144"/>
      <c r="N3" s="1154"/>
      <c r="O3" s="1154"/>
      <c r="P3" s="1144"/>
      <c r="Q3" s="1154"/>
      <c r="R3" s="1144"/>
      <c r="S3" s="1144"/>
      <c r="T3" s="1144"/>
      <c r="U3" s="1144"/>
      <c r="V3" s="1154"/>
      <c r="W3" s="1154"/>
      <c r="X3" s="1153" t="s">
        <v>437</v>
      </c>
      <c r="Y3" s="1155"/>
    </row>
    <row r="4" spans="1:25" ht="20.25" customHeight="1" thickTop="1">
      <c r="A4" s="1156"/>
      <c r="B4" s="1766" t="s">
        <v>1224</v>
      </c>
      <c r="C4" s="1767"/>
      <c r="D4" s="1767"/>
      <c r="E4" s="1767"/>
      <c r="F4" s="1768"/>
      <c r="G4" s="1157" t="s">
        <v>1225</v>
      </c>
      <c r="H4" s="1158"/>
      <c r="I4" s="1158"/>
      <c r="J4" s="1158"/>
      <c r="K4" s="1158"/>
      <c r="L4" s="1157"/>
      <c r="M4" s="1769" t="s">
        <v>1226</v>
      </c>
      <c r="N4" s="1770"/>
      <c r="O4" s="1770"/>
      <c r="P4" s="1770"/>
      <c r="Q4" s="1770"/>
      <c r="R4" s="1771"/>
      <c r="S4" s="1770" t="s">
        <v>1227</v>
      </c>
      <c r="T4" s="1770"/>
      <c r="U4" s="1770"/>
      <c r="V4" s="1770"/>
      <c r="W4" s="1770"/>
      <c r="X4" s="1159"/>
      <c r="Y4" s="944"/>
    </row>
    <row r="5" spans="1:25" ht="20.25" customHeight="1">
      <c r="A5" s="1000" t="s">
        <v>640</v>
      </c>
      <c r="B5" s="1160" t="s">
        <v>248</v>
      </c>
      <c r="C5" s="1158"/>
      <c r="D5" s="1158"/>
      <c r="E5" s="1158"/>
      <c r="F5" s="1161"/>
      <c r="G5" s="1162" t="s">
        <v>1228</v>
      </c>
      <c r="H5" s="1162"/>
      <c r="I5" s="1162"/>
      <c r="J5" s="1162"/>
      <c r="K5" s="1162"/>
      <c r="L5" s="1162"/>
      <c r="M5" s="1763" t="s">
        <v>1229</v>
      </c>
      <c r="N5" s="1764"/>
      <c r="O5" s="1764"/>
      <c r="P5" s="1764"/>
      <c r="Q5" s="1764"/>
      <c r="R5" s="1765"/>
      <c r="S5" s="1764" t="s">
        <v>1230</v>
      </c>
      <c r="T5" s="1764"/>
      <c r="U5" s="1764"/>
      <c r="V5" s="1764"/>
      <c r="W5" s="1764"/>
      <c r="X5" s="1160"/>
      <c r="Y5" s="944"/>
    </row>
    <row r="6" spans="1:25" ht="20.25" customHeight="1">
      <c r="A6" s="1000"/>
      <c r="B6" s="1163" t="s">
        <v>1231</v>
      </c>
      <c r="C6" s="1164"/>
      <c r="D6" s="1164"/>
      <c r="E6" s="1164"/>
      <c r="F6" s="1165"/>
      <c r="G6" s="1166" t="s">
        <v>1232</v>
      </c>
      <c r="H6" s="1167" t="s">
        <v>1231</v>
      </c>
      <c r="I6" s="1168"/>
      <c r="J6" s="1168"/>
      <c r="K6" s="1168"/>
      <c r="L6" s="1162"/>
      <c r="M6" s="1169" t="s">
        <v>1232</v>
      </c>
      <c r="N6" s="1693" t="s">
        <v>1233</v>
      </c>
      <c r="O6" s="1685"/>
      <c r="P6" s="1685"/>
      <c r="Q6" s="1685"/>
      <c r="R6" s="1684"/>
      <c r="S6" s="1685" t="s">
        <v>1233</v>
      </c>
      <c r="T6" s="1685"/>
      <c r="U6" s="1685"/>
      <c r="V6" s="1685"/>
      <c r="W6" s="1685"/>
      <c r="X6" s="1160" t="s">
        <v>1243</v>
      </c>
      <c r="Y6" s="944"/>
    </row>
    <row r="7" spans="1:25" ht="20.25" customHeight="1">
      <c r="A7" s="1000"/>
      <c r="B7" s="1170" t="s">
        <v>1329</v>
      </c>
      <c r="C7" s="1171"/>
      <c r="D7" s="1164"/>
      <c r="E7" s="1172" t="s">
        <v>1330</v>
      </c>
      <c r="F7" s="1173" t="s">
        <v>1331</v>
      </c>
      <c r="G7" s="1174" t="s">
        <v>1222</v>
      </c>
      <c r="H7" s="1170" t="s">
        <v>1329</v>
      </c>
      <c r="I7" s="1175"/>
      <c r="J7" s="1168"/>
      <c r="K7" s="1167" t="s">
        <v>1234</v>
      </c>
      <c r="L7" s="1176" t="s">
        <v>308</v>
      </c>
      <c r="M7" s="1177" t="s">
        <v>1222</v>
      </c>
      <c r="N7" s="1170" t="s">
        <v>1242</v>
      </c>
      <c r="O7" s="1171"/>
      <c r="P7" s="1164"/>
      <c r="Q7" s="1163" t="s">
        <v>1234</v>
      </c>
      <c r="R7" s="1178" t="s">
        <v>308</v>
      </c>
      <c r="S7" s="1171" t="s">
        <v>1242</v>
      </c>
      <c r="T7" s="1175"/>
      <c r="U7" s="1168"/>
      <c r="V7" s="1179" t="s">
        <v>1235</v>
      </c>
      <c r="W7" s="1180" t="s">
        <v>1326</v>
      </c>
      <c r="X7" s="1160"/>
      <c r="Y7" s="944"/>
    </row>
    <row r="8" spans="1:25" ht="41.25" customHeight="1">
      <c r="A8" s="1181"/>
      <c r="B8" s="1182" t="s">
        <v>1236</v>
      </c>
      <c r="C8" s="1002" t="s">
        <v>1237</v>
      </c>
      <c r="D8" s="1002" t="s">
        <v>1238</v>
      </c>
      <c r="E8" s="1003" t="s">
        <v>309</v>
      </c>
      <c r="F8" s="1183" t="s">
        <v>310</v>
      </c>
      <c r="G8" s="1184" t="s">
        <v>1239</v>
      </c>
      <c r="H8" s="1182" t="s">
        <v>1236</v>
      </c>
      <c r="I8" s="1002" t="s">
        <v>1237</v>
      </c>
      <c r="J8" s="1002" t="s">
        <v>1238</v>
      </c>
      <c r="K8" s="1185" t="s">
        <v>309</v>
      </c>
      <c r="L8" s="1004" t="s">
        <v>310</v>
      </c>
      <c r="M8" s="1187" t="s">
        <v>1239</v>
      </c>
      <c r="N8" s="1182" t="s">
        <v>1236</v>
      </c>
      <c r="O8" s="1002" t="s">
        <v>1237</v>
      </c>
      <c r="P8" s="1002" t="s">
        <v>1238</v>
      </c>
      <c r="Q8" s="1185" t="s">
        <v>309</v>
      </c>
      <c r="R8" s="1183" t="s">
        <v>310</v>
      </c>
      <c r="S8" s="1188" t="s">
        <v>1236</v>
      </c>
      <c r="T8" s="1002" t="s">
        <v>1237</v>
      </c>
      <c r="U8" s="1002" t="s">
        <v>1238</v>
      </c>
      <c r="V8" s="1185" t="s">
        <v>1240</v>
      </c>
      <c r="W8" s="1185" t="s">
        <v>309</v>
      </c>
      <c r="X8" s="1186"/>
      <c r="Y8" s="944"/>
    </row>
    <row r="9" spans="1:25" ht="6.75" customHeight="1">
      <c r="A9" s="1000"/>
      <c r="B9" s="1158"/>
      <c r="C9" s="1158"/>
      <c r="D9" s="1158"/>
      <c r="E9" s="1158"/>
      <c r="F9" s="1158"/>
      <c r="G9" s="1158"/>
      <c r="H9" s="1158"/>
      <c r="I9" s="1158"/>
      <c r="J9" s="1158"/>
      <c r="K9" s="1158"/>
      <c r="L9" s="1158"/>
      <c r="M9" s="1158"/>
      <c r="N9" s="1158"/>
      <c r="O9" s="1158"/>
      <c r="P9" s="1158"/>
      <c r="Q9" s="1158"/>
      <c r="R9" s="1158"/>
      <c r="S9" s="1158"/>
      <c r="T9" s="1158"/>
      <c r="U9" s="1158"/>
      <c r="V9" s="1158"/>
      <c r="W9" s="1158"/>
      <c r="X9" s="1189"/>
      <c r="Y9" s="944"/>
    </row>
    <row r="10" spans="1:25" s="775" customFormat="1" ht="55.5" customHeight="1">
      <c r="A10" s="1190" t="s">
        <v>853</v>
      </c>
      <c r="B10" s="1191">
        <v>88072</v>
      </c>
      <c r="C10" s="1191" t="s">
        <v>645</v>
      </c>
      <c r="D10" s="1191" t="s">
        <v>645</v>
      </c>
      <c r="E10" s="1191" t="s">
        <v>645</v>
      </c>
      <c r="F10" s="1191" t="s">
        <v>645</v>
      </c>
      <c r="G10" s="1191">
        <v>1237</v>
      </c>
      <c r="H10" s="1191">
        <v>47030</v>
      </c>
      <c r="I10" s="1191" t="s">
        <v>1244</v>
      </c>
      <c r="J10" s="1191" t="s">
        <v>645</v>
      </c>
      <c r="K10" s="1191">
        <v>19798</v>
      </c>
      <c r="L10" s="1191">
        <v>27232</v>
      </c>
      <c r="M10" s="1191">
        <v>37</v>
      </c>
      <c r="N10" s="1191">
        <v>7730</v>
      </c>
      <c r="O10" s="1191" t="s">
        <v>1244</v>
      </c>
      <c r="P10" s="1191" t="s">
        <v>645</v>
      </c>
      <c r="Q10" s="1191">
        <v>2687</v>
      </c>
      <c r="R10" s="1191">
        <v>5043</v>
      </c>
      <c r="S10" s="1191" t="s">
        <v>1244</v>
      </c>
      <c r="T10" s="1191" t="s">
        <v>645</v>
      </c>
      <c r="U10" s="1191" t="s">
        <v>645</v>
      </c>
      <c r="V10" s="1191">
        <v>17152</v>
      </c>
      <c r="W10" s="1191">
        <v>33312</v>
      </c>
      <c r="X10" s="1192" t="s">
        <v>853</v>
      </c>
      <c r="Y10" s="944"/>
    </row>
    <row r="11" spans="1:25" s="775" customFormat="1" ht="55.5" customHeight="1">
      <c r="A11" s="1190" t="s">
        <v>910</v>
      </c>
      <c r="B11" s="1191">
        <v>92850</v>
      </c>
      <c r="C11" s="1191" t="s">
        <v>645</v>
      </c>
      <c r="D11" s="1191" t="s">
        <v>645</v>
      </c>
      <c r="E11" s="1191" t="s">
        <v>645</v>
      </c>
      <c r="F11" s="1191" t="s">
        <v>645</v>
      </c>
      <c r="G11" s="1191">
        <v>1335</v>
      </c>
      <c r="H11" s="1191">
        <v>50039</v>
      </c>
      <c r="I11" s="1191" t="s">
        <v>1244</v>
      </c>
      <c r="J11" s="1191" t="s">
        <v>645</v>
      </c>
      <c r="K11" s="1191">
        <v>21236</v>
      </c>
      <c r="L11" s="1191">
        <v>28803</v>
      </c>
      <c r="M11" s="1191">
        <v>38</v>
      </c>
      <c r="N11" s="1191">
        <v>7997</v>
      </c>
      <c r="O11" s="1191" t="s">
        <v>1244</v>
      </c>
      <c r="P11" s="1191" t="s">
        <v>645</v>
      </c>
      <c r="Q11" s="1191">
        <v>2858</v>
      </c>
      <c r="R11" s="1191">
        <v>5139</v>
      </c>
      <c r="S11" s="1191" t="s">
        <v>645</v>
      </c>
      <c r="T11" s="1191" t="s">
        <v>1244</v>
      </c>
      <c r="U11" s="1191" t="s">
        <v>1244</v>
      </c>
      <c r="V11" s="1191">
        <v>18105</v>
      </c>
      <c r="W11" s="1191">
        <v>34814</v>
      </c>
      <c r="X11" s="1192" t="s">
        <v>910</v>
      </c>
      <c r="Y11" s="944"/>
    </row>
    <row r="12" spans="1:25" s="775" customFormat="1" ht="55.5" customHeight="1">
      <c r="A12" s="1190" t="s">
        <v>1140</v>
      </c>
      <c r="B12" s="1191">
        <v>93489</v>
      </c>
      <c r="C12" s="1193">
        <v>47059</v>
      </c>
      <c r="D12" s="1193">
        <v>46430</v>
      </c>
      <c r="E12" s="1191">
        <v>58433</v>
      </c>
      <c r="F12" s="1191">
        <v>35056</v>
      </c>
      <c r="G12" s="598">
        <v>1470</v>
      </c>
      <c r="H12" s="598">
        <v>52537</v>
      </c>
      <c r="I12" s="1191">
        <v>26407</v>
      </c>
      <c r="J12" s="1191">
        <v>26130</v>
      </c>
      <c r="K12" s="1191">
        <v>22717</v>
      </c>
      <c r="L12" s="1191">
        <v>29820</v>
      </c>
      <c r="M12" s="1191">
        <v>39</v>
      </c>
      <c r="N12" s="1191">
        <v>8131</v>
      </c>
      <c r="O12" s="1191">
        <v>4222</v>
      </c>
      <c r="P12" s="1191">
        <v>3909</v>
      </c>
      <c r="Q12" s="1191">
        <v>2895</v>
      </c>
      <c r="R12" s="1191">
        <v>5236</v>
      </c>
      <c r="S12" s="1191">
        <v>32821</v>
      </c>
      <c r="T12" s="1191">
        <v>16430</v>
      </c>
      <c r="U12" s="1191">
        <v>16391</v>
      </c>
      <c r="V12" s="1191">
        <v>17616</v>
      </c>
      <c r="W12" s="1191">
        <v>32821</v>
      </c>
      <c r="X12" s="1192" t="s">
        <v>1140</v>
      </c>
      <c r="Y12" s="944"/>
    </row>
    <row r="13" spans="1:25" s="775" customFormat="1" ht="55.5" customHeight="1">
      <c r="A13" s="1190" t="s">
        <v>1141</v>
      </c>
      <c r="B13" s="1193">
        <v>93653</v>
      </c>
      <c r="C13" s="1193">
        <v>47222</v>
      </c>
      <c r="D13" s="1193">
        <v>46431</v>
      </c>
      <c r="E13" s="1193">
        <v>58332</v>
      </c>
      <c r="F13" s="1191">
        <v>35321</v>
      </c>
      <c r="G13" s="1356">
        <v>1563</v>
      </c>
      <c r="H13" s="1191">
        <v>53910</v>
      </c>
      <c r="I13" s="1191">
        <v>27105</v>
      </c>
      <c r="J13" s="1191">
        <v>26805</v>
      </c>
      <c r="K13" s="1356">
        <v>23648</v>
      </c>
      <c r="L13" s="1356">
        <v>30262</v>
      </c>
      <c r="M13" s="1191">
        <v>38</v>
      </c>
      <c r="N13" s="1191">
        <v>7954</v>
      </c>
      <c r="O13" s="1191">
        <v>4139</v>
      </c>
      <c r="P13" s="1191">
        <v>3815</v>
      </c>
      <c r="Q13" s="1191">
        <v>2895</v>
      </c>
      <c r="R13" s="1191">
        <v>5059</v>
      </c>
      <c r="S13" s="1191">
        <v>31789</v>
      </c>
      <c r="T13" s="1191">
        <v>15978</v>
      </c>
      <c r="U13" s="1191">
        <v>15811</v>
      </c>
      <c r="V13" s="1191">
        <v>17336</v>
      </c>
      <c r="W13" s="1191">
        <v>31789</v>
      </c>
      <c r="X13" s="1192" t="s">
        <v>1141</v>
      </c>
      <c r="Y13" s="944"/>
    </row>
    <row r="14" spans="1:25" s="775" customFormat="1" ht="55.5" customHeight="1">
      <c r="A14" s="1190">
        <v>2015</v>
      </c>
      <c r="B14" s="1193">
        <v>93920</v>
      </c>
      <c r="C14" s="1193">
        <v>47101</v>
      </c>
      <c r="D14" s="1193">
        <v>46819</v>
      </c>
      <c r="E14" s="1193">
        <v>58449</v>
      </c>
      <c r="F14" s="1191">
        <v>35471</v>
      </c>
      <c r="G14" s="1356">
        <v>1709</v>
      </c>
      <c r="H14" s="1191">
        <v>54885</v>
      </c>
      <c r="I14" s="1191">
        <v>27343</v>
      </c>
      <c r="J14" s="1191">
        <v>27542</v>
      </c>
      <c r="K14" s="1356">
        <v>24454</v>
      </c>
      <c r="L14" s="1356">
        <v>30431</v>
      </c>
      <c r="M14" s="1191">
        <v>38</v>
      </c>
      <c r="N14" s="1191">
        <v>7916</v>
      </c>
      <c r="O14" s="1191">
        <v>4179</v>
      </c>
      <c r="P14" s="1191">
        <v>3737</v>
      </c>
      <c r="Q14" s="1191">
        <v>2876</v>
      </c>
      <c r="R14" s="1191">
        <v>5040</v>
      </c>
      <c r="S14" s="1191">
        <v>31119</v>
      </c>
      <c r="T14" s="1191">
        <v>15579</v>
      </c>
      <c r="U14" s="1191">
        <v>15540</v>
      </c>
      <c r="V14" s="1191">
        <v>17270</v>
      </c>
      <c r="W14" s="1191">
        <v>31119</v>
      </c>
      <c r="X14" s="1192" t="s">
        <v>1432</v>
      </c>
      <c r="Y14" s="944"/>
    </row>
    <row r="15" spans="1:25" s="775" customFormat="1" ht="55.5" customHeight="1">
      <c r="A15" s="1459">
        <v>2016</v>
      </c>
      <c r="B15" s="1460">
        <v>94041</v>
      </c>
      <c r="C15" s="1461">
        <v>47166</v>
      </c>
      <c r="D15" s="1461">
        <v>46875</v>
      </c>
      <c r="E15" s="1460">
        <v>58910</v>
      </c>
      <c r="F15" s="1460">
        <v>35131</v>
      </c>
      <c r="G15" s="1462">
        <v>1798</v>
      </c>
      <c r="H15" s="1462">
        <v>55524</v>
      </c>
      <c r="I15" s="1460">
        <v>27643</v>
      </c>
      <c r="J15" s="1460">
        <v>27881</v>
      </c>
      <c r="K15" s="1460">
        <v>25341</v>
      </c>
      <c r="L15" s="1460">
        <v>30183</v>
      </c>
      <c r="M15" s="1463">
        <v>38</v>
      </c>
      <c r="N15" s="1464">
        <v>7763</v>
      </c>
      <c r="O15" s="1460">
        <v>4092</v>
      </c>
      <c r="P15" s="1460">
        <v>3671</v>
      </c>
      <c r="Q15" s="1460">
        <v>2815</v>
      </c>
      <c r="R15" s="1460">
        <v>4948</v>
      </c>
      <c r="S15" s="1461">
        <v>30754</v>
      </c>
      <c r="T15" s="1460">
        <v>15431</v>
      </c>
      <c r="U15" s="1460">
        <v>15323</v>
      </c>
      <c r="V15" s="1460">
        <v>17127</v>
      </c>
      <c r="W15" s="1460">
        <v>30754</v>
      </c>
      <c r="X15" s="1465" t="s">
        <v>1433</v>
      </c>
      <c r="Y15" s="944"/>
    </row>
    <row r="16" spans="1:25" ht="6.75" customHeight="1">
      <c r="A16" s="1194"/>
      <c r="B16" s="1195"/>
      <c r="C16" s="1195"/>
      <c r="D16" s="1195"/>
      <c r="E16" s="1195"/>
      <c r="F16" s="1195"/>
      <c r="G16" s="1195"/>
      <c r="H16" s="1195"/>
      <c r="I16" s="1195"/>
      <c r="J16" s="1195"/>
      <c r="K16" s="1195"/>
      <c r="L16" s="1195"/>
      <c r="M16" s="1195"/>
      <c r="N16" s="1195"/>
      <c r="O16" s="1195"/>
      <c r="P16" s="1195"/>
      <c r="Q16" s="1195"/>
      <c r="R16" s="1195"/>
      <c r="S16" s="1195"/>
      <c r="T16" s="1195"/>
      <c r="U16" s="1195"/>
      <c r="V16" s="1198"/>
      <c r="W16" s="1195"/>
      <c r="X16" s="1196"/>
      <c r="Y16" s="1197"/>
    </row>
    <row r="17" spans="1:24">
      <c r="A17" s="939" t="s">
        <v>1241</v>
      </c>
      <c r="B17" s="673"/>
      <c r="C17" s="673"/>
      <c r="D17" s="673"/>
      <c r="E17" s="673"/>
      <c r="F17" s="673"/>
      <c r="G17" s="1155"/>
      <c r="H17" s="1155"/>
      <c r="I17" s="1155"/>
      <c r="J17" s="1155"/>
      <c r="K17" s="1155"/>
      <c r="L17" s="1155"/>
      <c r="M17" s="1155"/>
      <c r="N17" s="1155"/>
      <c r="O17" s="1155"/>
      <c r="P17" s="1155"/>
      <c r="Q17" s="1155"/>
      <c r="R17" s="1155"/>
      <c r="S17" s="1155"/>
      <c r="T17" s="1155"/>
      <c r="U17" s="1155"/>
      <c r="V17" s="1155"/>
      <c r="W17" s="1155"/>
      <c r="X17" s="1199" t="s">
        <v>1298</v>
      </c>
    </row>
    <row r="18" spans="1:24">
      <c r="A18" s="673"/>
      <c r="B18" s="673"/>
      <c r="C18" s="673"/>
      <c r="D18" s="673"/>
      <c r="E18" s="673"/>
      <c r="F18" s="673"/>
      <c r="G18" s="1155"/>
      <c r="H18" s="1155"/>
      <c r="I18" s="1155"/>
      <c r="J18" s="1155"/>
      <c r="K18" s="1155"/>
      <c r="L18" s="1155"/>
      <c r="M18" s="1155"/>
      <c r="N18" s="1155"/>
      <c r="O18" s="1155"/>
      <c r="P18" s="1155"/>
      <c r="Q18" s="1155"/>
      <c r="R18" s="1155"/>
      <c r="S18" s="1155"/>
      <c r="T18" s="1155"/>
      <c r="U18" s="1155"/>
      <c r="V18" s="1155"/>
      <c r="W18" s="1155"/>
      <c r="X18" s="673"/>
    </row>
    <row r="19" spans="1:24">
      <c r="A19" s="673"/>
      <c r="B19" s="673"/>
      <c r="C19" s="673"/>
      <c r="D19" s="673"/>
      <c r="E19" s="673"/>
      <c r="F19" s="673"/>
      <c r="G19" s="1155"/>
      <c r="H19" s="1155"/>
      <c r="I19" s="1155"/>
      <c r="J19" s="1155"/>
      <c r="K19" s="1155"/>
      <c r="L19" s="1155"/>
      <c r="M19" s="1155"/>
      <c r="N19" s="1155"/>
      <c r="O19" s="1155"/>
      <c r="P19" s="1155"/>
      <c r="Q19" s="1155"/>
      <c r="R19" s="1155"/>
      <c r="S19" s="1155"/>
      <c r="T19" s="1155"/>
      <c r="U19" s="1155"/>
      <c r="V19" s="1155"/>
      <c r="W19" s="1155"/>
      <c r="X19" s="673"/>
    </row>
    <row r="20" spans="1:24">
      <c r="A20" s="673"/>
      <c r="B20" s="673"/>
      <c r="C20" s="673"/>
      <c r="D20" s="673"/>
      <c r="E20" s="673"/>
      <c r="F20" s="673"/>
      <c r="G20" s="1155"/>
      <c r="H20" s="1155"/>
      <c r="I20" s="1155"/>
      <c r="J20" s="1155"/>
      <c r="K20" s="1155"/>
      <c r="L20" s="1155"/>
      <c r="M20" s="1155"/>
      <c r="N20" s="1155"/>
      <c r="O20" s="1155"/>
      <c r="P20" s="1155"/>
      <c r="Q20" s="1155"/>
      <c r="R20" s="1155"/>
      <c r="S20" s="1155"/>
      <c r="T20" s="1155"/>
      <c r="U20" s="1155"/>
      <c r="V20" s="1155"/>
      <c r="W20" s="1155"/>
      <c r="X20" s="673"/>
    </row>
    <row r="21" spans="1:24">
      <c r="A21" s="1200"/>
      <c r="B21" s="1200"/>
      <c r="C21" s="1200"/>
      <c r="D21" s="1200"/>
      <c r="E21" s="1200"/>
      <c r="F21" s="1200"/>
      <c r="G21" s="1201"/>
      <c r="H21" s="1201"/>
      <c r="I21" s="1201"/>
      <c r="J21" s="1201"/>
      <c r="K21" s="1201"/>
      <c r="L21" s="1201"/>
      <c r="M21" s="1201"/>
      <c r="N21" s="1201"/>
      <c r="O21" s="1201"/>
      <c r="P21" s="1201"/>
      <c r="Q21" s="1201"/>
      <c r="R21" s="1201"/>
      <c r="S21" s="1201"/>
      <c r="T21" s="1201"/>
      <c r="U21" s="1201"/>
      <c r="V21" s="1201"/>
      <c r="W21" s="1201"/>
      <c r="X21" s="1200"/>
    </row>
    <row r="22" spans="1:24">
      <c r="A22" s="1200"/>
      <c r="B22" s="1200"/>
      <c r="C22" s="1200"/>
      <c r="D22" s="1200"/>
      <c r="E22" s="1200"/>
      <c r="F22" s="1200"/>
      <c r="G22" s="1201"/>
      <c r="H22" s="1201"/>
      <c r="I22" s="1201"/>
      <c r="J22" s="1201"/>
      <c r="K22" s="1201"/>
      <c r="L22" s="1201"/>
      <c r="M22" s="1201"/>
      <c r="N22" s="1201"/>
      <c r="O22" s="1201"/>
      <c r="P22" s="1201"/>
      <c r="Q22" s="1201"/>
      <c r="R22" s="1201"/>
      <c r="S22" s="1201"/>
      <c r="T22" s="1201"/>
      <c r="U22" s="1201"/>
      <c r="V22" s="1201"/>
      <c r="W22" s="1201"/>
      <c r="X22" s="1200"/>
    </row>
    <row r="23" spans="1:24">
      <c r="A23" s="1200"/>
      <c r="B23" s="1200"/>
      <c r="C23" s="1200"/>
      <c r="D23" s="1200"/>
      <c r="E23" s="1200"/>
      <c r="F23" s="1200"/>
      <c r="G23" s="1201"/>
      <c r="H23" s="1201"/>
      <c r="I23" s="1201"/>
      <c r="J23" s="1201"/>
      <c r="K23" s="1201"/>
      <c r="L23" s="1201"/>
      <c r="M23" s="1201"/>
      <c r="N23" s="1201"/>
      <c r="O23" s="1201"/>
      <c r="P23" s="1201"/>
      <c r="Q23" s="1201"/>
      <c r="R23" s="1201"/>
      <c r="S23" s="1201"/>
      <c r="T23" s="1201"/>
      <c r="U23" s="1201"/>
      <c r="V23" s="1201"/>
      <c r="W23" s="1201"/>
      <c r="X23" s="1200"/>
    </row>
    <row r="24" spans="1:24">
      <c r="A24" s="1200"/>
      <c r="B24" s="1200"/>
      <c r="C24" s="1200"/>
      <c r="D24" s="1200"/>
      <c r="E24" s="1200"/>
      <c r="F24" s="1200"/>
      <c r="G24" s="1201"/>
      <c r="H24" s="1201"/>
      <c r="I24" s="1201"/>
      <c r="J24" s="1201"/>
      <c r="K24" s="1201"/>
      <c r="L24" s="1201"/>
      <c r="M24" s="1201"/>
      <c r="N24" s="1201"/>
      <c r="O24" s="1201"/>
      <c r="P24" s="1201"/>
      <c r="Q24" s="1201"/>
      <c r="R24" s="1201"/>
      <c r="S24" s="1201"/>
      <c r="T24" s="1201"/>
      <c r="U24" s="1201"/>
      <c r="V24" s="1201"/>
      <c r="W24" s="1201"/>
      <c r="X24" s="1200"/>
    </row>
  </sheetData>
  <mergeCells count="9">
    <mergeCell ref="A2:L2"/>
    <mergeCell ref="M2:X2"/>
    <mergeCell ref="M5:R5"/>
    <mergeCell ref="S5:W5"/>
    <mergeCell ref="N6:R6"/>
    <mergeCell ref="S6:W6"/>
    <mergeCell ref="B4:F4"/>
    <mergeCell ref="M4:R4"/>
    <mergeCell ref="S4:W4"/>
  </mergeCells>
  <phoneticPr fontId="19" type="noConversion"/>
  <pageMargins left="0.7" right="0.7" top="0.75" bottom="0.75" header="0.3" footer="0.3"/>
  <pageSetup paperSize="9" scale="38" orientation="portrait" r:id="rId1"/>
  <ignoredErrors>
    <ignoredError sqref="A10:A13 X10:X13 X14:X15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20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C19" sqref="C19"/>
    </sheetView>
  </sheetViews>
  <sheetFormatPr defaultRowHeight="14.25"/>
  <cols>
    <col min="1" max="1" width="10.625" style="409" customWidth="1"/>
    <col min="2" max="9" width="20.625" style="409" customWidth="1"/>
    <col min="10" max="10" width="10.625" style="409" customWidth="1"/>
    <col min="11" max="16384" width="9" style="409"/>
  </cols>
  <sheetData>
    <row r="1" spans="1:10" s="1202" customFormat="1" ht="57.75" customHeight="1">
      <c r="A1" s="1637" t="s">
        <v>1021</v>
      </c>
      <c r="B1" s="1637"/>
      <c r="C1" s="1637"/>
      <c r="D1" s="1637"/>
      <c r="E1" s="1637"/>
      <c r="F1" s="1637" t="s">
        <v>609</v>
      </c>
      <c r="G1" s="1637"/>
      <c r="H1" s="1637"/>
      <c r="I1" s="1637"/>
      <c r="J1" s="1637"/>
    </row>
    <row r="2" spans="1:10" s="383" customFormat="1" ht="26.25" customHeight="1" thickBot="1">
      <c r="A2" s="383" t="s">
        <v>132</v>
      </c>
      <c r="I2" s="533"/>
      <c r="J2" s="636" t="s">
        <v>133</v>
      </c>
    </row>
    <row r="3" spans="1:10" s="107" customFormat="1" ht="29.25" customHeight="1" thickTop="1">
      <c r="A3" s="1774" t="s">
        <v>604</v>
      </c>
      <c r="B3" s="1777" t="s">
        <v>605</v>
      </c>
      <c r="C3" s="1774"/>
      <c r="D3" s="1779" t="s">
        <v>603</v>
      </c>
      <c r="E3" s="1777"/>
      <c r="F3" s="1777" t="s">
        <v>65</v>
      </c>
      <c r="G3" s="1777"/>
      <c r="H3" s="1781" t="s">
        <v>606</v>
      </c>
      <c r="I3" s="1774"/>
      <c r="J3" s="1772" t="s">
        <v>169</v>
      </c>
    </row>
    <row r="4" spans="1:10" s="107" customFormat="1" ht="29.25" customHeight="1">
      <c r="A4" s="1775"/>
      <c r="B4" s="1778"/>
      <c r="C4" s="1776"/>
      <c r="D4" s="1780"/>
      <c r="E4" s="1778"/>
      <c r="F4" s="1778"/>
      <c r="G4" s="1778"/>
      <c r="H4" s="1782"/>
      <c r="I4" s="1776"/>
      <c r="J4" s="1773"/>
    </row>
    <row r="5" spans="1:10" s="107" customFormat="1" ht="42" customHeight="1">
      <c r="A5" s="1776"/>
      <c r="B5" s="592" t="s">
        <v>607</v>
      </c>
      <c r="C5" s="530" t="s">
        <v>608</v>
      </c>
      <c r="D5" s="530" t="s">
        <v>607</v>
      </c>
      <c r="E5" s="550" t="s">
        <v>608</v>
      </c>
      <c r="F5" s="592" t="s">
        <v>607</v>
      </c>
      <c r="G5" s="550" t="s">
        <v>608</v>
      </c>
      <c r="H5" s="617" t="s">
        <v>607</v>
      </c>
      <c r="I5" s="530" t="s">
        <v>608</v>
      </c>
      <c r="J5" s="1773"/>
    </row>
    <row r="6" spans="1:10" s="929" customFormat="1" ht="11.25" customHeight="1">
      <c r="A6" s="1204"/>
      <c r="B6" s="1203"/>
      <c r="C6" s="1203"/>
      <c r="D6" s="1203"/>
      <c r="E6" s="1203"/>
      <c r="F6" s="1203"/>
      <c r="G6" s="1203"/>
      <c r="H6" s="1203"/>
      <c r="I6" s="1205"/>
      <c r="J6" s="1006"/>
    </row>
    <row r="7" spans="1:10" s="107" customFormat="1" ht="54" customHeight="1">
      <c r="A7" s="998">
        <v>2011</v>
      </c>
      <c r="B7" s="1206">
        <v>1843836</v>
      </c>
      <c r="C7" s="1206">
        <v>67130768</v>
      </c>
      <c r="D7" s="1206">
        <v>653264</v>
      </c>
      <c r="E7" s="1206">
        <v>21854516</v>
      </c>
      <c r="F7" s="1206">
        <v>292310</v>
      </c>
      <c r="G7" s="1206">
        <v>10763427</v>
      </c>
      <c r="H7" s="1206">
        <v>898262</v>
      </c>
      <c r="I7" s="1207">
        <v>34512825</v>
      </c>
      <c r="J7" s="1006">
        <v>2011</v>
      </c>
    </row>
    <row r="8" spans="1:10" s="107" customFormat="1" ht="54" customHeight="1">
      <c r="A8" s="998">
        <v>2012</v>
      </c>
      <c r="B8" s="1206">
        <v>2105659</v>
      </c>
      <c r="C8" s="1206">
        <v>75901285</v>
      </c>
      <c r="D8" s="1206">
        <v>742421</v>
      </c>
      <c r="E8" s="1206">
        <v>24367295</v>
      </c>
      <c r="F8" s="1206">
        <v>395904</v>
      </c>
      <c r="G8" s="1206">
        <v>14044471</v>
      </c>
      <c r="H8" s="1206">
        <v>967334</v>
      </c>
      <c r="I8" s="1207">
        <v>37489519</v>
      </c>
      <c r="J8" s="1006">
        <v>2012</v>
      </c>
    </row>
    <row r="9" spans="1:10" s="107" customFormat="1" ht="54" customHeight="1">
      <c r="A9" s="998">
        <v>2013</v>
      </c>
      <c r="B9" s="1206">
        <v>2492222</v>
      </c>
      <c r="C9" s="1206">
        <v>71718391</v>
      </c>
      <c r="D9" s="1206">
        <v>1402395</v>
      </c>
      <c r="E9" s="1206">
        <v>38134538</v>
      </c>
      <c r="F9" s="1206">
        <v>236787</v>
      </c>
      <c r="G9" s="1206">
        <v>6177149</v>
      </c>
      <c r="H9" s="1206">
        <v>853040</v>
      </c>
      <c r="I9" s="1207">
        <v>27406703</v>
      </c>
      <c r="J9" s="1006">
        <v>2013</v>
      </c>
    </row>
    <row r="10" spans="1:10" s="929" customFormat="1" ht="54" customHeight="1">
      <c r="A10" s="1321">
        <v>2014</v>
      </c>
      <c r="B10" s="1206">
        <v>2569140</v>
      </c>
      <c r="C10" s="1206">
        <v>77797739</v>
      </c>
      <c r="D10" s="1206">
        <v>1496983</v>
      </c>
      <c r="E10" s="1206">
        <v>42499588</v>
      </c>
      <c r="F10" s="1206">
        <v>237403</v>
      </c>
      <c r="G10" s="1206">
        <v>6719170</v>
      </c>
      <c r="H10" s="1206">
        <v>834754</v>
      </c>
      <c r="I10" s="1207">
        <v>28578981</v>
      </c>
      <c r="J10" s="1333">
        <v>2014</v>
      </c>
    </row>
    <row r="11" spans="1:10" s="929" customFormat="1" ht="54" customHeight="1">
      <c r="A11" s="1382">
        <v>2015</v>
      </c>
      <c r="B11" s="1206">
        <v>2578195</v>
      </c>
      <c r="C11" s="1206">
        <v>82713000</v>
      </c>
      <c r="D11" s="1206">
        <v>1523380</v>
      </c>
      <c r="E11" s="1206">
        <v>46235079.100000001</v>
      </c>
      <c r="F11" s="1206">
        <v>236730</v>
      </c>
      <c r="G11" s="1206">
        <v>6641838.0999999996</v>
      </c>
      <c r="H11" s="1206">
        <v>818085</v>
      </c>
      <c r="I11" s="1207">
        <v>29836083.100000001</v>
      </c>
      <c r="J11" s="1388">
        <v>2015</v>
      </c>
    </row>
    <row r="12" spans="1:10" s="929" customFormat="1" ht="54" customHeight="1">
      <c r="A12" s="1454">
        <v>2016</v>
      </c>
      <c r="B12" s="1466">
        <f t="shared" ref="B12:C12" si="0">D12+F12+H12</f>
        <v>2645518</v>
      </c>
      <c r="C12" s="1466">
        <f t="shared" si="0"/>
        <v>93422560</v>
      </c>
      <c r="D12" s="1466">
        <v>1589233</v>
      </c>
      <c r="E12" s="1466">
        <v>52719335</v>
      </c>
      <c r="F12" s="1466">
        <v>236689</v>
      </c>
      <c r="G12" s="1466">
        <v>7543208</v>
      </c>
      <c r="H12" s="1466">
        <v>819596</v>
      </c>
      <c r="I12" s="1467">
        <v>33160017</v>
      </c>
      <c r="J12" s="1468">
        <v>2016</v>
      </c>
    </row>
    <row r="13" spans="1:10" s="107" customFormat="1" ht="8.25" customHeight="1">
      <c r="A13" s="1126"/>
      <c r="B13" s="347"/>
      <c r="C13" s="347"/>
      <c r="D13" s="347"/>
      <c r="E13" s="347"/>
      <c r="F13" s="347"/>
      <c r="G13" s="347"/>
      <c r="H13" s="347"/>
      <c r="I13" s="1126"/>
      <c r="J13" s="1127"/>
    </row>
    <row r="14" spans="1:10" s="107" customFormat="1" ht="15" customHeight="1">
      <c r="A14" s="107" t="s">
        <v>644</v>
      </c>
      <c r="J14" s="979" t="s">
        <v>1298</v>
      </c>
    </row>
    <row r="20" spans="4:5">
      <c r="D20" s="556"/>
      <c r="E20" s="556"/>
    </row>
  </sheetData>
  <mergeCells count="8">
    <mergeCell ref="J3:J5"/>
    <mergeCell ref="A3:A5"/>
    <mergeCell ref="B3:C4"/>
    <mergeCell ref="F1:J1"/>
    <mergeCell ref="A1:E1"/>
    <mergeCell ref="D3:E4"/>
    <mergeCell ref="F3:G4"/>
    <mergeCell ref="H3:I4"/>
  </mergeCells>
  <phoneticPr fontId="19" type="noConversion"/>
  <pageMargins left="0.39370078740157483" right="0.39370078740157483" top="0.78740157480314965" bottom="0.78740157480314965" header="0" footer="0"/>
  <pageSetup paperSize="202" scale="39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19"/>
  <sheetViews>
    <sheetView view="pageBreakPreview" zoomScale="90" zoomScaleNormal="100" zoomScaleSheetLayoutView="90" workbookViewId="0">
      <pane xSplit="1" ySplit="5" topLeftCell="B9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D21" sqref="D21"/>
    </sheetView>
  </sheetViews>
  <sheetFormatPr defaultRowHeight="14.25"/>
  <cols>
    <col min="1" max="1" width="13.625" style="409" customWidth="1"/>
    <col min="2" max="2" width="25.625" style="409" customWidth="1"/>
    <col min="3" max="7" width="25.625" style="634" customWidth="1"/>
    <col min="8" max="8" width="13.625" style="409" customWidth="1"/>
    <col min="9" max="16384" width="9" style="634"/>
  </cols>
  <sheetData>
    <row r="1" spans="1:8" s="1137" customFormat="1" ht="63" customHeight="1">
      <c r="A1" s="1637" t="s">
        <v>1022</v>
      </c>
      <c r="B1" s="1637"/>
      <c r="C1" s="1637"/>
      <c r="D1" s="1637"/>
      <c r="E1" s="1647" t="s">
        <v>134</v>
      </c>
      <c r="F1" s="1647"/>
      <c r="G1" s="1647"/>
      <c r="H1" s="1647"/>
    </row>
    <row r="2" spans="1:8" s="65" customFormat="1" ht="26.25" customHeight="1" thickBot="1">
      <c r="A2" s="61" t="s">
        <v>135</v>
      </c>
      <c r="B2" s="61"/>
      <c r="C2" s="61"/>
      <c r="D2" s="61"/>
      <c r="E2" s="61"/>
      <c r="F2" s="61"/>
      <c r="G2" s="61"/>
      <c r="H2" s="64" t="s">
        <v>136</v>
      </c>
    </row>
    <row r="3" spans="1:8" s="76" customFormat="1" ht="22.5" customHeight="1" thickTop="1">
      <c r="A3" s="585"/>
      <c r="B3" s="167" t="s">
        <v>845</v>
      </c>
      <c r="C3" s="1622" t="s">
        <v>183</v>
      </c>
      <c r="D3" s="1581"/>
      <c r="E3" s="1733" t="s">
        <v>184</v>
      </c>
      <c r="F3" s="1733"/>
      <c r="G3" s="1785"/>
      <c r="H3" s="629"/>
    </row>
    <row r="4" spans="1:8" s="76" customFormat="1" ht="22.5" customHeight="1">
      <c r="A4" s="585" t="s">
        <v>185</v>
      </c>
      <c r="B4" s="280" t="s">
        <v>846</v>
      </c>
      <c r="C4" s="280" t="s">
        <v>186</v>
      </c>
      <c r="D4" s="1209" t="s">
        <v>187</v>
      </c>
      <c r="E4" s="367" t="s">
        <v>558</v>
      </c>
      <c r="F4" s="284" t="s">
        <v>413</v>
      </c>
      <c r="G4" s="171" t="s">
        <v>188</v>
      </c>
      <c r="H4" s="114" t="s">
        <v>169</v>
      </c>
    </row>
    <row r="5" spans="1:8" s="76" customFormat="1" ht="22.5" customHeight="1">
      <c r="A5" s="369"/>
      <c r="B5" s="328" t="s">
        <v>847</v>
      </c>
      <c r="C5" s="281" t="s">
        <v>189</v>
      </c>
      <c r="D5" s="1210" t="s">
        <v>190</v>
      </c>
      <c r="E5" s="279" t="s">
        <v>203</v>
      </c>
      <c r="F5" s="599" t="s">
        <v>414</v>
      </c>
      <c r="G5" s="327" t="s">
        <v>191</v>
      </c>
      <c r="H5" s="423"/>
    </row>
    <row r="6" spans="1:8" s="1001" customFormat="1" ht="12.75" customHeight="1">
      <c r="A6" s="585"/>
      <c r="B6" s="357"/>
      <c r="C6" s="1006"/>
      <c r="D6" s="357"/>
      <c r="E6" s="1006"/>
      <c r="F6" s="1009"/>
      <c r="G6" s="1006"/>
      <c r="H6" s="1208"/>
    </row>
    <row r="7" spans="1:8" s="76" customFormat="1" ht="47.25" customHeight="1">
      <c r="A7" s="91">
        <v>2011</v>
      </c>
      <c r="B7" s="628">
        <v>1848836</v>
      </c>
      <c r="C7" s="628">
        <v>2014856</v>
      </c>
      <c r="D7" s="628">
        <v>9761854</v>
      </c>
      <c r="E7" s="628">
        <v>67130770</v>
      </c>
      <c r="F7" s="628">
        <v>50710319</v>
      </c>
      <c r="G7" s="628">
        <v>16420451</v>
      </c>
      <c r="H7" s="320">
        <v>2011</v>
      </c>
    </row>
    <row r="8" spans="1:8" s="76" customFormat="1" ht="47.25" customHeight="1">
      <c r="A8" s="91">
        <v>2012</v>
      </c>
      <c r="B8" s="628">
        <v>2411649</v>
      </c>
      <c r="C8" s="628">
        <v>2257589</v>
      </c>
      <c r="D8" s="628">
        <v>11589148</v>
      </c>
      <c r="E8" s="628">
        <v>75901284</v>
      </c>
      <c r="F8" s="628">
        <v>57116078</v>
      </c>
      <c r="G8" s="628">
        <v>18785206</v>
      </c>
      <c r="H8" s="320">
        <v>2012</v>
      </c>
    </row>
    <row r="9" spans="1:8" s="76" customFormat="1" ht="47.25" customHeight="1">
      <c r="A9" s="91">
        <v>2013</v>
      </c>
      <c r="B9" s="628">
        <v>2492222</v>
      </c>
      <c r="C9" s="628">
        <v>2692703</v>
      </c>
      <c r="D9" s="628">
        <v>14093880</v>
      </c>
      <c r="E9" s="628">
        <v>95126560</v>
      </c>
      <c r="F9" s="628">
        <v>71718391</v>
      </c>
      <c r="G9" s="628">
        <v>23408169</v>
      </c>
      <c r="H9" s="320">
        <v>2013</v>
      </c>
    </row>
    <row r="10" spans="1:8" s="1330" customFormat="1" ht="47.25" customHeight="1">
      <c r="A10" s="949">
        <v>2014</v>
      </c>
      <c r="B10" s="628">
        <v>2569140</v>
      </c>
      <c r="C10" s="628">
        <v>2772857</v>
      </c>
      <c r="D10" s="628">
        <v>14621172</v>
      </c>
      <c r="E10" s="628">
        <v>102942871</v>
      </c>
      <c r="F10" s="628">
        <v>77797739</v>
      </c>
      <c r="G10" s="628">
        <v>25145133</v>
      </c>
      <c r="H10" s="1357">
        <v>2014</v>
      </c>
    </row>
    <row r="11" spans="1:8" s="1386" customFormat="1" ht="47.25" customHeight="1">
      <c r="A11" s="949">
        <v>2015</v>
      </c>
      <c r="B11" s="628">
        <v>2578195</v>
      </c>
      <c r="C11" s="628">
        <v>2795245</v>
      </c>
      <c r="D11" s="628">
        <v>15118841</v>
      </c>
      <c r="E11" s="628">
        <v>110048994</v>
      </c>
      <c r="F11" s="628">
        <v>82713000</v>
      </c>
      <c r="G11" s="628">
        <v>27335993</v>
      </c>
      <c r="H11" s="1357">
        <v>2015</v>
      </c>
    </row>
    <row r="12" spans="1:8" s="100" customFormat="1" ht="47.25" customHeight="1">
      <c r="A12" s="1454">
        <v>2016</v>
      </c>
      <c r="B12" s="1469">
        <f t="shared" ref="B12:G12" si="0">SUM(B13:B15)</f>
        <v>2645518</v>
      </c>
      <c r="C12" s="1469">
        <f t="shared" si="0"/>
        <v>2872337</v>
      </c>
      <c r="D12" s="1469">
        <f t="shared" si="0"/>
        <v>16074699</v>
      </c>
      <c r="E12" s="1469">
        <f t="shared" si="0"/>
        <v>123840340</v>
      </c>
      <c r="F12" s="1469">
        <f t="shared" si="0"/>
        <v>93422559</v>
      </c>
      <c r="G12" s="1469">
        <f t="shared" si="0"/>
        <v>30417781</v>
      </c>
      <c r="H12" s="1470">
        <v>2016</v>
      </c>
    </row>
    <row r="13" spans="1:8" s="76" customFormat="1" ht="47.25" customHeight="1">
      <c r="A13" s="949" t="s">
        <v>907</v>
      </c>
      <c r="B13" s="628">
        <v>29387</v>
      </c>
      <c r="C13" s="628">
        <v>257526</v>
      </c>
      <c r="D13" s="628">
        <v>389384</v>
      </c>
      <c r="E13" s="628">
        <v>44807860</v>
      </c>
      <c r="F13" s="628">
        <v>36763246</v>
      </c>
      <c r="G13" s="628">
        <v>8044614</v>
      </c>
      <c r="H13" s="320" t="s">
        <v>206</v>
      </c>
    </row>
    <row r="14" spans="1:8" s="76" customFormat="1" ht="47.25" customHeight="1">
      <c r="A14" s="949" t="s">
        <v>908</v>
      </c>
      <c r="B14" s="628">
        <v>1615630</v>
      </c>
      <c r="C14" s="628">
        <v>1614310</v>
      </c>
      <c r="D14" s="628">
        <v>2206533</v>
      </c>
      <c r="E14" s="628">
        <v>49348325</v>
      </c>
      <c r="F14" s="628">
        <v>35113402</v>
      </c>
      <c r="G14" s="628">
        <v>14234923</v>
      </c>
      <c r="H14" s="320" t="s">
        <v>207</v>
      </c>
    </row>
    <row r="15" spans="1:8" s="76" customFormat="1" ht="47.25" customHeight="1">
      <c r="A15" s="949" t="s">
        <v>909</v>
      </c>
      <c r="B15" s="628">
        <v>1000501</v>
      </c>
      <c r="C15" s="628">
        <v>1000501</v>
      </c>
      <c r="D15" s="628">
        <v>13478782</v>
      </c>
      <c r="E15" s="628">
        <v>29684155</v>
      </c>
      <c r="F15" s="628">
        <v>21545911</v>
      </c>
      <c r="G15" s="628">
        <v>8138244</v>
      </c>
      <c r="H15" s="320" t="s">
        <v>635</v>
      </c>
    </row>
    <row r="16" spans="1:8" s="76" customFormat="1" ht="6" customHeight="1">
      <c r="A16" s="101"/>
      <c r="B16" s="325"/>
      <c r="C16" s="347"/>
      <c r="D16" s="347"/>
      <c r="E16" s="347"/>
      <c r="F16" s="347"/>
      <c r="G16" s="347"/>
      <c r="H16" s="106"/>
    </row>
    <row r="17" spans="1:8" s="76" customFormat="1" ht="15" customHeight="1">
      <c r="A17" s="1784" t="s">
        <v>617</v>
      </c>
      <c r="B17" s="1784"/>
      <c r="C17" s="1784"/>
      <c r="D17" s="1784"/>
      <c r="H17" s="979" t="s">
        <v>1298</v>
      </c>
    </row>
    <row r="18" spans="1:8" s="76" customFormat="1" ht="15" customHeight="1">
      <c r="A18" s="1786" t="s">
        <v>1454</v>
      </c>
      <c r="B18" s="1786"/>
      <c r="C18" s="1786"/>
      <c r="D18" s="1786"/>
      <c r="E18" s="1786"/>
      <c r="H18" s="107"/>
    </row>
    <row r="19" spans="1:8" s="76" customFormat="1" ht="15" customHeight="1">
      <c r="A19" s="1783" t="s">
        <v>1455</v>
      </c>
      <c r="B19" s="1783"/>
      <c r="C19" s="1783"/>
      <c r="D19" s="1783"/>
      <c r="H19" s="107"/>
    </row>
  </sheetData>
  <mergeCells count="7">
    <mergeCell ref="A19:D19"/>
    <mergeCell ref="A17:D17"/>
    <mergeCell ref="A1:D1"/>
    <mergeCell ref="E1:H1"/>
    <mergeCell ref="C3:D3"/>
    <mergeCell ref="E3:G3"/>
    <mergeCell ref="A18:E18"/>
  </mergeCells>
  <phoneticPr fontId="19" type="noConversion"/>
  <pageMargins left="0.39370078740157483" right="0.39370078740157483" top="0.78740157480314965" bottom="0.78740157480314965" header="0" footer="0"/>
  <pageSetup paperSize="202" scale="49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15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F15" sqref="F15"/>
    </sheetView>
  </sheetViews>
  <sheetFormatPr defaultRowHeight="12"/>
  <cols>
    <col min="1" max="1" width="12.625" style="107" customWidth="1"/>
    <col min="2" max="6" width="15.625" style="628" customWidth="1"/>
    <col min="7" max="7" width="17.25" style="628" customWidth="1"/>
    <col min="8" max="8" width="16.875" style="628" customWidth="1"/>
    <col min="9" max="9" width="18" style="586" customWidth="1"/>
    <col min="10" max="10" width="12.625" style="76" customWidth="1"/>
    <col min="11" max="16384" width="9" style="76"/>
  </cols>
  <sheetData>
    <row r="1" spans="1:10" s="1137" customFormat="1" ht="60.75" customHeight="1">
      <c r="A1" s="1134"/>
      <c r="C1" s="1211" t="s">
        <v>1245</v>
      </c>
      <c r="D1" s="1211"/>
      <c r="E1" s="1211"/>
      <c r="F1" s="1211"/>
      <c r="I1" s="1211" t="s">
        <v>137</v>
      </c>
      <c r="J1" s="1136"/>
    </row>
    <row r="2" spans="1:10" s="65" customFormat="1" ht="26.25" customHeight="1" thickBot="1">
      <c r="A2" s="61" t="s">
        <v>138</v>
      </c>
      <c r="B2" s="555"/>
      <c r="C2" s="555"/>
      <c r="D2" s="555"/>
      <c r="E2" s="555"/>
      <c r="F2" s="555"/>
      <c r="G2" s="555"/>
      <c r="H2" s="555"/>
      <c r="I2" s="555"/>
      <c r="J2" s="64" t="s">
        <v>131</v>
      </c>
    </row>
    <row r="3" spans="1:10" ht="24.75" customHeight="1" thickTop="1">
      <c r="A3" s="1542" t="s">
        <v>48</v>
      </c>
      <c r="B3" s="1787" t="s">
        <v>238</v>
      </c>
      <c r="C3" s="1788"/>
      <c r="D3" s="1789"/>
      <c r="E3" s="1787" t="s">
        <v>217</v>
      </c>
      <c r="F3" s="1789"/>
      <c r="G3" s="571" t="s">
        <v>311</v>
      </c>
      <c r="H3" s="571" t="s">
        <v>208</v>
      </c>
      <c r="I3" s="490" t="s">
        <v>312</v>
      </c>
      <c r="J3" s="1547" t="s">
        <v>33</v>
      </c>
    </row>
    <row r="4" spans="1:10" ht="24.75" customHeight="1">
      <c r="A4" s="1543"/>
      <c r="B4" s="1790"/>
      <c r="C4" s="1791"/>
      <c r="D4" s="1792"/>
      <c r="E4" s="1797" t="s">
        <v>218</v>
      </c>
      <c r="F4" s="1798"/>
      <c r="G4" s="571"/>
      <c r="H4" s="571"/>
      <c r="I4" s="641" t="s">
        <v>219</v>
      </c>
      <c r="J4" s="1548"/>
    </row>
    <row r="5" spans="1:10" ht="24.75" customHeight="1">
      <c r="A5" s="1543"/>
      <c r="B5" s="642"/>
      <c r="C5" s="1793" t="s">
        <v>1332</v>
      </c>
      <c r="D5" s="1795" t="s">
        <v>1049</v>
      </c>
      <c r="E5" s="564" t="s">
        <v>239</v>
      </c>
      <c r="F5" s="571" t="s">
        <v>220</v>
      </c>
      <c r="G5" s="572" t="s">
        <v>530</v>
      </c>
      <c r="H5" s="572" t="s">
        <v>221</v>
      </c>
      <c r="I5" s="641" t="s">
        <v>222</v>
      </c>
      <c r="J5" s="1548"/>
    </row>
    <row r="6" spans="1:10" ht="24.75" customHeight="1">
      <c r="A6" s="1544"/>
      <c r="B6" s="597" t="s">
        <v>529</v>
      </c>
      <c r="C6" s="1794"/>
      <c r="D6" s="1796"/>
      <c r="E6" s="597" t="s">
        <v>223</v>
      </c>
      <c r="F6" s="570" t="s">
        <v>224</v>
      </c>
      <c r="G6" s="545" t="s">
        <v>531</v>
      </c>
      <c r="H6" s="612" t="s">
        <v>225</v>
      </c>
      <c r="I6" s="579" t="s">
        <v>225</v>
      </c>
      <c r="J6" s="1549"/>
    </row>
    <row r="7" spans="1:10" s="1001" customFormat="1" ht="12" customHeight="1">
      <c r="A7" s="998"/>
      <c r="B7" s="1007"/>
      <c r="C7" s="1212"/>
      <c r="D7" s="1212"/>
      <c r="E7" s="1007"/>
      <c r="F7" s="1007"/>
      <c r="G7" s="641"/>
      <c r="H7" s="1007"/>
      <c r="I7" s="641"/>
      <c r="J7" s="1010"/>
    </row>
    <row r="8" spans="1:10" ht="45" customHeight="1">
      <c r="A8" s="91">
        <v>2011</v>
      </c>
      <c r="B8" s="628">
        <v>28061</v>
      </c>
      <c r="C8" s="615" t="s">
        <v>231</v>
      </c>
      <c r="D8" s="586" t="s">
        <v>231</v>
      </c>
      <c r="E8" s="549">
        <v>1350</v>
      </c>
      <c r="F8" s="628">
        <v>10392</v>
      </c>
      <c r="G8" s="628">
        <v>17420</v>
      </c>
      <c r="H8" s="628">
        <v>184</v>
      </c>
      <c r="I8" s="628">
        <v>65</v>
      </c>
      <c r="J8" s="97">
        <v>2011</v>
      </c>
    </row>
    <row r="9" spans="1:10" ht="45" customHeight="1">
      <c r="A9" s="91">
        <v>2012</v>
      </c>
      <c r="B9" s="628">
        <v>28740</v>
      </c>
      <c r="C9" s="615" t="s">
        <v>231</v>
      </c>
      <c r="D9" s="586" t="s">
        <v>231</v>
      </c>
      <c r="E9" s="549">
        <v>1508</v>
      </c>
      <c r="F9" s="628">
        <v>10967</v>
      </c>
      <c r="G9" s="628">
        <v>17430</v>
      </c>
      <c r="H9" s="628">
        <v>226</v>
      </c>
      <c r="I9" s="628">
        <v>117</v>
      </c>
      <c r="J9" s="97">
        <v>2012</v>
      </c>
    </row>
    <row r="10" spans="1:10" ht="45" customHeight="1">
      <c r="A10" s="91">
        <v>2013</v>
      </c>
      <c r="B10" s="628">
        <v>29889</v>
      </c>
      <c r="C10" s="615">
        <v>16100</v>
      </c>
      <c r="D10" s="586">
        <v>13789</v>
      </c>
      <c r="E10" s="549">
        <v>1562</v>
      </c>
      <c r="F10" s="628">
        <v>12558</v>
      </c>
      <c r="G10" s="628">
        <v>16975</v>
      </c>
      <c r="H10" s="628">
        <v>202</v>
      </c>
      <c r="I10" s="628">
        <v>154</v>
      </c>
      <c r="J10" s="97">
        <v>2013</v>
      </c>
    </row>
    <row r="11" spans="1:10" s="100" customFormat="1" ht="45" customHeight="1">
      <c r="A11" s="949">
        <v>2014</v>
      </c>
      <c r="B11" s="628">
        <v>29858</v>
      </c>
      <c r="C11" s="615">
        <v>15777</v>
      </c>
      <c r="D11" s="586">
        <v>14081</v>
      </c>
      <c r="E11" s="549">
        <v>1703</v>
      </c>
      <c r="F11" s="628">
        <v>12762</v>
      </c>
      <c r="G11" s="628">
        <v>16588</v>
      </c>
      <c r="H11" s="628">
        <v>242</v>
      </c>
      <c r="I11" s="628">
        <v>266</v>
      </c>
      <c r="J11" s="97">
        <v>2014</v>
      </c>
    </row>
    <row r="12" spans="1:10" s="969" customFormat="1" ht="45" customHeight="1">
      <c r="A12" s="949">
        <v>2015</v>
      </c>
      <c r="B12" s="628">
        <v>29597</v>
      </c>
      <c r="C12" s="615">
        <v>15164</v>
      </c>
      <c r="D12" s="586">
        <v>14433</v>
      </c>
      <c r="E12" s="549">
        <v>1863</v>
      </c>
      <c r="F12" s="628">
        <v>12551</v>
      </c>
      <c r="G12" s="628">
        <v>16407</v>
      </c>
      <c r="H12" s="628">
        <v>269</v>
      </c>
      <c r="I12" s="628">
        <v>370</v>
      </c>
      <c r="J12" s="1344">
        <v>2015</v>
      </c>
    </row>
    <row r="13" spans="1:10" s="1408" customFormat="1" ht="45" customHeight="1">
      <c r="A13" s="1454">
        <v>2016</v>
      </c>
      <c r="B13" s="1469">
        <f t="shared" ref="B13" si="0">SUM(F13,G13,H13,I13)</f>
        <v>29418</v>
      </c>
      <c r="C13" s="1469">
        <v>14981</v>
      </c>
      <c r="D13" s="1469">
        <v>14437</v>
      </c>
      <c r="E13" s="1469">
        <v>2017</v>
      </c>
      <c r="F13" s="1469">
        <v>13038</v>
      </c>
      <c r="G13" s="1469">
        <v>15556</v>
      </c>
      <c r="H13" s="1469">
        <v>299</v>
      </c>
      <c r="I13" s="1469">
        <v>525</v>
      </c>
      <c r="J13" s="1413">
        <v>2016</v>
      </c>
    </row>
    <row r="14" spans="1:10" ht="8.25" customHeight="1">
      <c r="A14" s="101"/>
      <c r="B14" s="546"/>
      <c r="C14" s="1213"/>
      <c r="D14" s="1213"/>
      <c r="E14" s="596"/>
      <c r="F14" s="596"/>
      <c r="G14" s="596"/>
      <c r="H14" s="596"/>
      <c r="I14" s="596"/>
      <c r="J14" s="106"/>
    </row>
    <row r="15" spans="1:10" ht="28.5" customHeight="1">
      <c r="A15" s="107" t="s">
        <v>419</v>
      </c>
      <c r="I15" s="628"/>
      <c r="J15" s="1214" t="s">
        <v>1299</v>
      </c>
    </row>
  </sheetData>
  <mergeCells count="7">
    <mergeCell ref="A3:A6"/>
    <mergeCell ref="J3:J6"/>
    <mergeCell ref="B3:D4"/>
    <mergeCell ref="C5:C6"/>
    <mergeCell ref="D5:D6"/>
    <mergeCell ref="E3:F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54" orientation="portrait" horizontalDpi="2400" verticalDpi="2400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N62"/>
  <sheetViews>
    <sheetView view="pageBreakPreview" zoomScale="90" zoomScaleNormal="100" zoomScaleSheetLayoutView="90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K14" sqref="K14"/>
    </sheetView>
  </sheetViews>
  <sheetFormatPr defaultRowHeight="14.25"/>
  <cols>
    <col min="1" max="1" width="6.25" style="607" customWidth="1"/>
    <col min="2" max="2" width="7.625" style="651" customWidth="1"/>
    <col min="3" max="3" width="12.625" style="651" customWidth="1"/>
    <col min="4" max="4" width="7.625" style="651" customWidth="1"/>
    <col min="5" max="5" width="10.625" style="651" customWidth="1"/>
    <col min="6" max="6" width="7.625" style="651" customWidth="1"/>
    <col min="7" max="7" width="12.625" style="651" customWidth="1"/>
    <col min="8" max="8" width="7.625" style="651" customWidth="1"/>
    <col min="9" max="9" width="12.625" style="651" customWidth="1"/>
    <col min="10" max="10" width="7.625" style="651" customWidth="1"/>
    <col min="11" max="11" width="10.625" style="651" customWidth="1"/>
    <col min="12" max="12" width="7.625" style="560" customWidth="1"/>
    <col min="13" max="13" width="10.625" style="560" customWidth="1"/>
    <col min="14" max="14" width="7.625" style="650" customWidth="1"/>
    <col min="15" max="15" width="10.625" style="650" customWidth="1"/>
    <col min="16" max="16" width="7.625" style="607" customWidth="1"/>
    <col min="17" max="17" width="10.625" style="649" customWidth="1"/>
    <col min="18" max="18" width="7.625" style="649" customWidth="1"/>
    <col min="19" max="19" width="10.625" style="649" customWidth="1"/>
    <col min="20" max="20" width="7.625" style="649" customWidth="1"/>
    <col min="21" max="21" width="10.625" style="649" customWidth="1"/>
    <col min="22" max="22" width="7.625" style="649" customWidth="1"/>
    <col min="23" max="23" width="10.625" style="649" customWidth="1"/>
    <col min="24" max="24" width="5.875" style="607" customWidth="1"/>
    <col min="25" max="25" width="9" style="283"/>
    <col min="26" max="26" width="9.5" style="283" bestFit="1" customWidth="1"/>
    <col min="27" max="27" width="9.125" style="283" bestFit="1" customWidth="1"/>
    <col min="28" max="16384" width="9" style="283"/>
  </cols>
  <sheetData>
    <row r="1" spans="1:40" s="1014" customFormat="1" ht="47.25" customHeight="1">
      <c r="A1" s="1712" t="s">
        <v>1023</v>
      </c>
      <c r="B1" s="1712"/>
      <c r="C1" s="1712"/>
      <c r="D1" s="1712"/>
      <c r="E1" s="1712"/>
      <c r="F1" s="1712"/>
      <c r="G1" s="1712"/>
      <c r="H1" s="1712"/>
      <c r="I1" s="1712"/>
      <c r="J1" s="1712"/>
      <c r="K1" s="1712"/>
      <c r="L1" s="1712" t="s">
        <v>637</v>
      </c>
      <c r="M1" s="1712"/>
      <c r="N1" s="1712"/>
      <c r="O1" s="1712"/>
      <c r="P1" s="1712"/>
      <c r="Q1" s="1712"/>
      <c r="R1" s="1712"/>
      <c r="S1" s="1712"/>
      <c r="T1" s="1712"/>
      <c r="U1" s="1712"/>
      <c r="V1" s="1712"/>
      <c r="W1" s="1712"/>
      <c r="X1" s="1712"/>
    </row>
    <row r="2" spans="1:40" s="129" customFormat="1" ht="26.25" customHeight="1" thickBot="1">
      <c r="A2" s="125" t="s">
        <v>139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569"/>
      <c r="M2" s="569"/>
      <c r="N2" s="645"/>
      <c r="O2" s="645"/>
      <c r="P2" s="125"/>
      <c r="Q2" s="124"/>
      <c r="R2" s="124"/>
      <c r="S2" s="124"/>
      <c r="T2" s="124"/>
      <c r="U2" s="124"/>
      <c r="V2" s="124"/>
      <c r="W2" s="124"/>
      <c r="X2" s="128" t="s">
        <v>140</v>
      </c>
    </row>
    <row r="3" spans="1:40" s="133" customFormat="1" ht="17.25" customHeight="1" thickTop="1">
      <c r="A3" s="1713" t="s">
        <v>655</v>
      </c>
      <c r="B3" s="137" t="s">
        <v>558</v>
      </c>
      <c r="C3" s="122"/>
      <c r="D3" s="1800" t="s">
        <v>656</v>
      </c>
      <c r="E3" s="1801"/>
      <c r="F3" s="1801"/>
      <c r="G3" s="1801"/>
      <c r="H3" s="1801"/>
      <c r="I3" s="1801"/>
      <c r="J3" s="1801"/>
      <c r="K3" s="1801"/>
      <c r="L3" s="1816" t="s">
        <v>657</v>
      </c>
      <c r="M3" s="1816"/>
      <c r="N3" s="1816"/>
      <c r="O3" s="1816"/>
      <c r="P3" s="1816"/>
      <c r="Q3" s="1817"/>
      <c r="R3" s="1800" t="s">
        <v>658</v>
      </c>
      <c r="S3" s="1801"/>
      <c r="T3" s="1801"/>
      <c r="U3" s="1801"/>
      <c r="V3" s="1801"/>
      <c r="W3" s="1802"/>
      <c r="X3" s="1820" t="s">
        <v>38</v>
      </c>
    </row>
    <row r="4" spans="1:40" s="133" customFormat="1" ht="18.75" customHeight="1">
      <c r="A4" s="1803"/>
      <c r="B4" s="137"/>
      <c r="C4" s="122"/>
      <c r="D4" s="1805" t="s">
        <v>659</v>
      </c>
      <c r="E4" s="1806"/>
      <c r="F4" s="1806"/>
      <c r="G4" s="1806"/>
      <c r="H4" s="1806"/>
      <c r="I4" s="1806"/>
      <c r="J4" s="1806"/>
      <c r="K4" s="1806"/>
      <c r="L4" s="662"/>
      <c r="M4" s="638"/>
      <c r="N4" s="1809" t="s">
        <v>660</v>
      </c>
      <c r="O4" s="1810"/>
      <c r="P4" s="1813" t="s">
        <v>661</v>
      </c>
      <c r="Q4" s="1563"/>
      <c r="R4" s="1813" t="s">
        <v>662</v>
      </c>
      <c r="S4" s="1563"/>
      <c r="T4" s="1813" t="s">
        <v>663</v>
      </c>
      <c r="U4" s="1563"/>
      <c r="V4" s="1813" t="s">
        <v>664</v>
      </c>
      <c r="W4" s="1563"/>
      <c r="X4" s="1821"/>
    </row>
    <row r="5" spans="1:40" s="133" customFormat="1" ht="67.5" customHeight="1">
      <c r="A5" s="1803"/>
      <c r="B5" s="140" t="s">
        <v>248</v>
      </c>
      <c r="C5" s="141"/>
      <c r="D5" s="1807" t="s">
        <v>947</v>
      </c>
      <c r="E5" s="1808"/>
      <c r="F5" s="1807" t="s">
        <v>1246</v>
      </c>
      <c r="G5" s="1808"/>
      <c r="H5" s="1807" t="s">
        <v>1247</v>
      </c>
      <c r="I5" s="1808"/>
      <c r="J5" s="1807" t="s">
        <v>948</v>
      </c>
      <c r="K5" s="1808"/>
      <c r="L5" s="1818" t="s">
        <v>66</v>
      </c>
      <c r="M5" s="1819"/>
      <c r="N5" s="1811"/>
      <c r="O5" s="1812"/>
      <c r="P5" s="1814"/>
      <c r="Q5" s="1815"/>
      <c r="R5" s="1814"/>
      <c r="S5" s="1815"/>
      <c r="T5" s="1814"/>
      <c r="U5" s="1815"/>
      <c r="V5" s="1814"/>
      <c r="W5" s="1815"/>
      <c r="X5" s="1821"/>
    </row>
    <row r="6" spans="1:40" s="133" customFormat="1" ht="21.75" customHeight="1">
      <c r="A6" s="1803"/>
      <c r="B6" s="548" t="s">
        <v>665</v>
      </c>
      <c r="C6" s="661" t="s">
        <v>666</v>
      </c>
      <c r="D6" s="548" t="s">
        <v>665</v>
      </c>
      <c r="E6" s="557" t="s">
        <v>666</v>
      </c>
      <c r="F6" s="548" t="s">
        <v>665</v>
      </c>
      <c r="G6" s="557" t="s">
        <v>666</v>
      </c>
      <c r="H6" s="548" t="s">
        <v>665</v>
      </c>
      <c r="I6" s="631" t="s">
        <v>666</v>
      </c>
      <c r="J6" s="548" t="s">
        <v>665</v>
      </c>
      <c r="K6" s="660" t="s">
        <v>666</v>
      </c>
      <c r="L6" s="661" t="s">
        <v>665</v>
      </c>
      <c r="M6" s="661" t="s">
        <v>666</v>
      </c>
      <c r="N6" s="661" t="s">
        <v>665</v>
      </c>
      <c r="O6" s="661" t="s">
        <v>666</v>
      </c>
      <c r="P6" s="548" t="s">
        <v>665</v>
      </c>
      <c r="Q6" s="661" t="s">
        <v>666</v>
      </c>
      <c r="R6" s="548" t="s">
        <v>665</v>
      </c>
      <c r="S6" s="661" t="s">
        <v>666</v>
      </c>
      <c r="T6" s="661" t="s">
        <v>665</v>
      </c>
      <c r="U6" s="661" t="s">
        <v>666</v>
      </c>
      <c r="V6" s="661" t="s">
        <v>665</v>
      </c>
      <c r="W6" s="661" t="s">
        <v>666</v>
      </c>
      <c r="X6" s="1821"/>
    </row>
    <row r="7" spans="1:40" s="133" customFormat="1" ht="47.25" customHeight="1">
      <c r="A7" s="1804"/>
      <c r="B7" s="552" t="s">
        <v>37</v>
      </c>
      <c r="C7" s="659" t="s">
        <v>667</v>
      </c>
      <c r="D7" s="552" t="s">
        <v>828</v>
      </c>
      <c r="E7" s="568" t="s">
        <v>667</v>
      </c>
      <c r="F7" s="552" t="s">
        <v>828</v>
      </c>
      <c r="G7" s="568" t="s">
        <v>667</v>
      </c>
      <c r="H7" s="552" t="s">
        <v>828</v>
      </c>
      <c r="I7" s="553" t="s">
        <v>667</v>
      </c>
      <c r="J7" s="552" t="s">
        <v>828</v>
      </c>
      <c r="K7" s="658" t="s">
        <v>667</v>
      </c>
      <c r="L7" s="663" t="s">
        <v>828</v>
      </c>
      <c r="M7" s="659" t="s">
        <v>667</v>
      </c>
      <c r="N7" s="552" t="s">
        <v>828</v>
      </c>
      <c r="O7" s="659" t="s">
        <v>667</v>
      </c>
      <c r="P7" s="552" t="s">
        <v>828</v>
      </c>
      <c r="Q7" s="659" t="s">
        <v>667</v>
      </c>
      <c r="R7" s="552" t="s">
        <v>828</v>
      </c>
      <c r="S7" s="659" t="s">
        <v>667</v>
      </c>
      <c r="T7" s="552" t="s">
        <v>828</v>
      </c>
      <c r="U7" s="659" t="s">
        <v>667</v>
      </c>
      <c r="V7" s="552" t="s">
        <v>828</v>
      </c>
      <c r="W7" s="659" t="s">
        <v>667</v>
      </c>
      <c r="X7" s="1822"/>
    </row>
    <row r="8" spans="1:40" s="133" customFormat="1" ht="7.5" customHeight="1">
      <c r="A8" s="648"/>
      <c r="B8" s="647"/>
      <c r="C8" s="631"/>
      <c r="D8" s="561"/>
      <c r="E8" s="644"/>
      <c r="F8" s="561"/>
      <c r="G8" s="644"/>
      <c r="H8" s="561"/>
      <c r="I8" s="631"/>
      <c r="J8" s="561"/>
      <c r="K8" s="631"/>
      <c r="L8" s="561"/>
      <c r="M8" s="631"/>
      <c r="N8" s="561"/>
      <c r="O8" s="631"/>
      <c r="P8" s="561"/>
      <c r="Q8" s="631"/>
      <c r="R8" s="561"/>
      <c r="S8" s="631"/>
      <c r="T8" s="561"/>
      <c r="U8" s="631"/>
      <c r="V8" s="561"/>
      <c r="W8" s="661"/>
      <c r="X8" s="643"/>
    </row>
    <row r="9" spans="1:40" s="133" customFormat="1" ht="51.75" customHeight="1">
      <c r="A9" s="142">
        <v>2011</v>
      </c>
      <c r="B9" s="635">
        <v>4615</v>
      </c>
      <c r="C9" s="635">
        <v>10351668</v>
      </c>
      <c r="D9" s="635">
        <v>3066</v>
      </c>
      <c r="E9" s="635">
        <v>6021611</v>
      </c>
      <c r="F9" s="519" t="s">
        <v>231</v>
      </c>
      <c r="G9" s="519" t="s">
        <v>231</v>
      </c>
      <c r="H9" s="519" t="s">
        <v>231</v>
      </c>
      <c r="I9" s="519" t="s">
        <v>231</v>
      </c>
      <c r="J9" s="635">
        <v>283</v>
      </c>
      <c r="K9" s="635">
        <v>1114859</v>
      </c>
      <c r="L9" s="657">
        <v>16</v>
      </c>
      <c r="M9" s="657">
        <v>22221</v>
      </c>
      <c r="N9" s="635">
        <v>140</v>
      </c>
      <c r="O9" s="635">
        <v>473583</v>
      </c>
      <c r="P9" s="635">
        <v>874</v>
      </c>
      <c r="Q9" s="635">
        <v>1896242</v>
      </c>
      <c r="R9" s="635">
        <v>4</v>
      </c>
      <c r="S9" s="635">
        <v>41923</v>
      </c>
      <c r="T9" s="635">
        <v>209</v>
      </c>
      <c r="U9" s="635">
        <v>749976</v>
      </c>
      <c r="V9" s="635">
        <v>23</v>
      </c>
      <c r="W9" s="635">
        <v>31253</v>
      </c>
      <c r="X9" s="528">
        <v>2011</v>
      </c>
      <c r="Z9" s="133">
        <v>10593319</v>
      </c>
      <c r="AA9" s="133">
        <v>4507</v>
      </c>
    </row>
    <row r="10" spans="1:40" s="133" customFormat="1" ht="51.75" customHeight="1">
      <c r="A10" s="142">
        <v>2012</v>
      </c>
      <c r="B10" s="635">
        <v>6977</v>
      </c>
      <c r="C10" s="635">
        <v>22124281</v>
      </c>
      <c r="D10" s="635">
        <v>3159</v>
      </c>
      <c r="E10" s="635">
        <v>7565088</v>
      </c>
      <c r="F10" s="519" t="s">
        <v>231</v>
      </c>
      <c r="G10" s="519" t="s">
        <v>231</v>
      </c>
      <c r="H10" s="519" t="s">
        <v>231</v>
      </c>
      <c r="I10" s="519" t="s">
        <v>231</v>
      </c>
      <c r="J10" s="635">
        <v>2273</v>
      </c>
      <c r="K10" s="635">
        <v>10272589</v>
      </c>
      <c r="L10" s="657">
        <v>63</v>
      </c>
      <c r="M10" s="657">
        <v>100832</v>
      </c>
      <c r="N10" s="635">
        <v>146</v>
      </c>
      <c r="O10" s="635">
        <v>571352</v>
      </c>
      <c r="P10" s="635">
        <v>1001</v>
      </c>
      <c r="Q10" s="635">
        <v>2346684</v>
      </c>
      <c r="R10" s="635">
        <v>5</v>
      </c>
      <c r="S10" s="635">
        <v>43783</v>
      </c>
      <c r="T10" s="635">
        <v>280</v>
      </c>
      <c r="U10" s="635">
        <v>1138945</v>
      </c>
      <c r="V10" s="635">
        <v>50</v>
      </c>
      <c r="W10" s="635">
        <v>85008</v>
      </c>
      <c r="X10" s="528">
        <v>2012</v>
      </c>
      <c r="Z10" s="133">
        <v>11511263</v>
      </c>
      <c r="AA10" s="133">
        <v>4670</v>
      </c>
    </row>
    <row r="11" spans="1:40" s="133" customFormat="1" ht="51.75" customHeight="1">
      <c r="A11" s="142">
        <v>2013</v>
      </c>
      <c r="B11" s="635">
        <v>6963</v>
      </c>
      <c r="C11" s="635">
        <v>23047294</v>
      </c>
      <c r="D11" s="635">
        <v>3126</v>
      </c>
      <c r="E11" s="635">
        <v>7664040</v>
      </c>
      <c r="F11" s="519">
        <v>225</v>
      </c>
      <c r="G11" s="519">
        <v>1937507</v>
      </c>
      <c r="H11" s="519">
        <v>1358</v>
      </c>
      <c r="I11" s="519">
        <v>6214031</v>
      </c>
      <c r="J11" s="635">
        <v>593</v>
      </c>
      <c r="K11" s="635">
        <v>2495519</v>
      </c>
      <c r="L11" s="657">
        <v>26</v>
      </c>
      <c r="M11" s="657">
        <v>42286</v>
      </c>
      <c r="N11" s="635">
        <v>149</v>
      </c>
      <c r="O11" s="635">
        <v>666254</v>
      </c>
      <c r="P11" s="635">
        <v>1082</v>
      </c>
      <c r="Q11" s="635">
        <v>2620821</v>
      </c>
      <c r="R11" s="635">
        <v>4</v>
      </c>
      <c r="S11" s="635">
        <v>41494</v>
      </c>
      <c r="T11" s="635">
        <v>365</v>
      </c>
      <c r="U11" s="635">
        <v>1307503</v>
      </c>
      <c r="V11" s="635">
        <v>35</v>
      </c>
      <c r="W11" s="635">
        <v>57839</v>
      </c>
      <c r="X11" s="528">
        <v>2013</v>
      </c>
      <c r="Z11" s="133">
        <v>10351668</v>
      </c>
      <c r="AA11" s="133">
        <v>4615</v>
      </c>
    </row>
    <row r="12" spans="1:40" s="610" customFormat="1" ht="51.75" customHeight="1">
      <c r="A12" s="142">
        <v>2014</v>
      </c>
      <c r="B12" s="635">
        <v>7219</v>
      </c>
      <c r="C12" s="635">
        <v>24474662</v>
      </c>
      <c r="D12" s="635">
        <v>3083</v>
      </c>
      <c r="E12" s="635">
        <v>7651288</v>
      </c>
      <c r="F12" s="519">
        <v>265</v>
      </c>
      <c r="G12" s="519">
        <v>2118258</v>
      </c>
      <c r="H12" s="519">
        <v>1489</v>
      </c>
      <c r="I12" s="519">
        <v>6602744</v>
      </c>
      <c r="J12" s="635">
        <v>671</v>
      </c>
      <c r="K12" s="635">
        <v>2995086</v>
      </c>
      <c r="L12" s="657">
        <v>32</v>
      </c>
      <c r="M12" s="657">
        <v>59498</v>
      </c>
      <c r="N12" s="635">
        <v>160</v>
      </c>
      <c r="O12" s="635">
        <v>677454</v>
      </c>
      <c r="P12" s="635">
        <v>1163</v>
      </c>
      <c r="Q12" s="635">
        <v>2892428</v>
      </c>
      <c r="R12" s="635">
        <v>5</v>
      </c>
      <c r="S12" s="635">
        <v>53716</v>
      </c>
      <c r="T12" s="635">
        <v>285</v>
      </c>
      <c r="U12" s="635">
        <v>1316012</v>
      </c>
      <c r="V12" s="635">
        <v>66</v>
      </c>
      <c r="W12" s="635">
        <v>108178</v>
      </c>
      <c r="X12" s="670">
        <v>2014</v>
      </c>
      <c r="Z12" s="610">
        <v>22124281</v>
      </c>
      <c r="AA12" s="610">
        <v>6977</v>
      </c>
    </row>
    <row r="13" spans="1:40" s="610" customFormat="1" ht="51.75" customHeight="1">
      <c r="A13" s="142">
        <v>2015</v>
      </c>
      <c r="B13" s="1399">
        <f>D13+F13+H13+J13+L13+N13+P13+R13+T13+V13</f>
        <v>7777</v>
      </c>
      <c r="C13" s="1399">
        <f>E13+G13+I13+K13+M13+O13+Q13+S13+U13+W13</f>
        <v>26808666.710000001</v>
      </c>
      <c r="D13" s="1399">
        <v>3025</v>
      </c>
      <c r="E13" s="1399">
        <v>7597540</v>
      </c>
      <c r="F13" s="1399">
        <v>340</v>
      </c>
      <c r="G13" s="1399">
        <v>2742443</v>
      </c>
      <c r="H13" s="1399">
        <v>1792</v>
      </c>
      <c r="I13" s="1399">
        <v>7696654</v>
      </c>
      <c r="J13" s="1399">
        <v>770</v>
      </c>
      <c r="K13" s="1399">
        <v>3518603</v>
      </c>
      <c r="L13" s="1399">
        <v>36</v>
      </c>
      <c r="M13" s="1399">
        <v>63407.68</v>
      </c>
      <c r="N13" s="1400">
        <v>146</v>
      </c>
      <c r="O13" s="1400">
        <v>604721.88</v>
      </c>
      <c r="P13" s="1400">
        <v>1245</v>
      </c>
      <c r="Q13" s="1400">
        <v>3138760.34</v>
      </c>
      <c r="R13" s="1400">
        <v>4</v>
      </c>
      <c r="S13" s="1400">
        <v>65395.54</v>
      </c>
      <c r="T13" s="1400">
        <v>362</v>
      </c>
      <c r="U13" s="1400">
        <v>1255404.3500000001</v>
      </c>
      <c r="V13" s="1400">
        <v>57</v>
      </c>
      <c r="W13" s="1400">
        <v>125736.92</v>
      </c>
      <c r="X13" s="670">
        <v>2015</v>
      </c>
    </row>
    <row r="14" spans="1:40" s="1408" customFormat="1" ht="51.75" customHeight="1">
      <c r="A14" s="1454">
        <v>2016</v>
      </c>
      <c r="B14" s="1471">
        <v>8538</v>
      </c>
      <c r="C14" s="1471">
        <v>30292819</v>
      </c>
      <c r="D14" s="1471">
        <v>3023</v>
      </c>
      <c r="E14" s="1471">
        <v>7669455</v>
      </c>
      <c r="F14" s="1471">
        <v>437</v>
      </c>
      <c r="G14" s="1471">
        <v>3497468</v>
      </c>
      <c r="H14" s="1471">
        <v>2187</v>
      </c>
      <c r="I14" s="1471">
        <v>9229339</v>
      </c>
      <c r="J14" s="1471">
        <v>850</v>
      </c>
      <c r="K14" s="1471">
        <v>3896311</v>
      </c>
      <c r="L14" s="1471">
        <v>53</v>
      </c>
      <c r="M14" s="1471">
        <v>103006</v>
      </c>
      <c r="N14" s="1472">
        <v>145</v>
      </c>
      <c r="O14" s="1472">
        <v>625379</v>
      </c>
      <c r="P14" s="1472">
        <v>1344</v>
      </c>
      <c r="Q14" s="1472">
        <v>3459364</v>
      </c>
      <c r="R14" s="1472">
        <v>4</v>
      </c>
      <c r="S14" s="1472">
        <v>43549</v>
      </c>
      <c r="T14" s="1472">
        <v>440</v>
      </c>
      <c r="U14" s="1472">
        <v>1685380</v>
      </c>
      <c r="V14" s="1472">
        <v>55</v>
      </c>
      <c r="W14" s="1472">
        <v>83568</v>
      </c>
      <c r="X14" s="1473">
        <v>2016</v>
      </c>
    </row>
    <row r="15" spans="1:40" s="133" customFormat="1" ht="5.25" customHeight="1">
      <c r="A15" s="536"/>
      <c r="B15" s="656"/>
      <c r="C15" s="656"/>
      <c r="D15" s="656"/>
      <c r="E15" s="656"/>
      <c r="F15" s="537"/>
      <c r="G15" s="537"/>
      <c r="H15" s="537"/>
      <c r="I15" s="537"/>
      <c r="J15" s="656"/>
      <c r="K15" s="656"/>
      <c r="L15" s="656"/>
      <c r="M15" s="656"/>
      <c r="N15" s="656"/>
      <c r="O15" s="656"/>
      <c r="P15" s="656"/>
      <c r="Q15" s="656"/>
      <c r="R15" s="656"/>
      <c r="S15" s="656"/>
      <c r="T15" s="656"/>
      <c r="U15" s="656"/>
      <c r="V15" s="656"/>
      <c r="W15" s="656"/>
      <c r="X15" s="551"/>
    </row>
    <row r="16" spans="1:40" s="133" customFormat="1" ht="15" customHeight="1">
      <c r="A16" s="151" t="s">
        <v>417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2"/>
      <c r="M16" s="152"/>
      <c r="N16" s="157"/>
      <c r="O16" s="157"/>
      <c r="P16" s="157"/>
      <c r="Q16" s="157"/>
      <c r="R16" s="157"/>
      <c r="S16" s="157"/>
      <c r="T16" s="153"/>
      <c r="U16" s="156"/>
      <c r="V16" s="156"/>
      <c r="W16" s="155"/>
      <c r="X16" s="980" t="s">
        <v>1299</v>
      </c>
      <c r="Y16" s="155"/>
      <c r="Z16" s="155"/>
      <c r="AA16" s="155"/>
      <c r="AB16" s="155"/>
      <c r="AC16" s="156"/>
      <c r="AD16" s="156"/>
      <c r="AE16" s="152"/>
      <c r="AF16" s="152"/>
      <c r="AG16" s="152"/>
      <c r="AH16" s="152"/>
      <c r="AI16" s="152"/>
      <c r="AJ16" s="152"/>
      <c r="AK16" s="152"/>
      <c r="AL16" s="152"/>
      <c r="AM16" s="152"/>
      <c r="AN16" s="149"/>
    </row>
    <row r="17" spans="1:24" s="133" customFormat="1" ht="15" customHeight="1">
      <c r="A17" s="1799" t="s">
        <v>1050</v>
      </c>
      <c r="B17" s="1799"/>
      <c r="C17" s="1799"/>
      <c r="D17" s="1799"/>
      <c r="E17" s="1799"/>
      <c r="F17" s="1799"/>
      <c r="G17" s="1799"/>
      <c r="H17" s="1799"/>
      <c r="I17" s="1799"/>
      <c r="J17" s="1799"/>
      <c r="K17" s="1799"/>
      <c r="L17" s="558"/>
      <c r="M17" s="558"/>
      <c r="N17" s="155"/>
      <c r="O17" s="155"/>
      <c r="P17" s="156"/>
      <c r="Q17" s="152"/>
      <c r="R17" s="152"/>
      <c r="S17" s="152"/>
      <c r="T17" s="152"/>
      <c r="U17" s="152"/>
      <c r="V17" s="152"/>
      <c r="W17" s="152"/>
      <c r="X17" s="151"/>
    </row>
    <row r="18" spans="1:24">
      <c r="B18" s="559"/>
      <c r="C18" s="559"/>
      <c r="D18" s="559"/>
      <c r="E18" s="559"/>
      <c r="F18" s="559"/>
      <c r="G18" s="559"/>
      <c r="H18" s="559"/>
      <c r="I18" s="559"/>
      <c r="J18" s="559"/>
      <c r="K18" s="559"/>
      <c r="N18" s="655"/>
      <c r="O18" s="655"/>
      <c r="P18" s="654"/>
      <c r="Q18" s="653"/>
      <c r="R18" s="653"/>
      <c r="S18" s="653"/>
      <c r="T18" s="653"/>
      <c r="U18" s="653"/>
      <c r="V18" s="653"/>
      <c r="W18" s="653"/>
    </row>
    <row r="19" spans="1:24">
      <c r="B19" s="559"/>
      <c r="C19" s="559"/>
      <c r="D19" s="559"/>
      <c r="E19" s="559"/>
      <c r="F19" s="559"/>
      <c r="G19" s="559"/>
      <c r="H19" s="559"/>
      <c r="I19" s="559"/>
      <c r="J19" s="559"/>
      <c r="K19" s="559"/>
      <c r="N19" s="655"/>
      <c r="O19" s="655"/>
      <c r="P19" s="654"/>
      <c r="Q19" s="653"/>
      <c r="R19" s="653"/>
      <c r="S19" s="653"/>
      <c r="T19" s="653"/>
      <c r="U19" s="653"/>
      <c r="V19" s="653"/>
      <c r="W19" s="653"/>
    </row>
    <row r="20" spans="1:24">
      <c r="B20" s="559"/>
      <c r="C20" s="559"/>
      <c r="D20" s="559"/>
      <c r="E20" s="559"/>
      <c r="F20" s="559"/>
      <c r="G20" s="559"/>
      <c r="H20" s="559"/>
      <c r="I20" s="559"/>
      <c r="J20" s="559"/>
      <c r="K20" s="559"/>
      <c r="N20" s="655"/>
      <c r="O20" s="655"/>
      <c r="P20" s="654"/>
      <c r="Q20" s="653"/>
      <c r="R20" s="653"/>
      <c r="S20" s="653"/>
      <c r="T20" s="653"/>
      <c r="U20" s="653"/>
      <c r="V20" s="653"/>
      <c r="W20" s="653"/>
    </row>
    <row r="21" spans="1:24">
      <c r="B21" s="652"/>
      <c r="C21" s="652"/>
      <c r="D21" s="559"/>
      <c r="E21" s="559"/>
      <c r="F21" s="559"/>
      <c r="G21" s="559"/>
      <c r="H21" s="559"/>
      <c r="I21" s="559"/>
      <c r="J21" s="559"/>
      <c r="K21" s="559"/>
      <c r="N21" s="655"/>
      <c r="O21" s="655"/>
      <c r="P21" s="654"/>
      <c r="Q21" s="653"/>
      <c r="R21" s="653"/>
      <c r="S21" s="653"/>
      <c r="T21" s="653"/>
      <c r="U21" s="653"/>
      <c r="V21" s="653"/>
      <c r="W21" s="653"/>
    </row>
    <row r="22" spans="1:24">
      <c r="B22" s="652"/>
      <c r="C22" s="652"/>
      <c r="D22" s="559"/>
      <c r="E22" s="559"/>
      <c r="F22" s="559"/>
      <c r="G22" s="559"/>
      <c r="H22" s="559"/>
      <c r="I22" s="559"/>
      <c r="J22" s="559"/>
      <c r="K22" s="559"/>
      <c r="N22" s="655"/>
      <c r="O22" s="655"/>
      <c r="P22" s="654"/>
      <c r="Q22" s="653"/>
      <c r="R22" s="653"/>
      <c r="S22" s="653"/>
      <c r="T22" s="653"/>
      <c r="U22" s="653"/>
      <c r="V22" s="653"/>
      <c r="W22" s="653"/>
    </row>
    <row r="23" spans="1:24">
      <c r="B23" s="652"/>
      <c r="C23" s="652"/>
      <c r="D23" s="559"/>
      <c r="E23" s="559"/>
      <c r="F23" s="559"/>
      <c r="G23" s="559"/>
      <c r="H23" s="559"/>
      <c r="I23" s="559"/>
      <c r="J23" s="559"/>
      <c r="K23" s="559"/>
      <c r="N23" s="655"/>
      <c r="O23" s="655"/>
      <c r="P23" s="654"/>
      <c r="Q23" s="653"/>
      <c r="R23" s="653"/>
      <c r="S23" s="653"/>
      <c r="T23" s="653"/>
      <c r="U23" s="653"/>
      <c r="V23" s="653"/>
      <c r="W23" s="653"/>
    </row>
    <row r="24" spans="1:24">
      <c r="B24" s="652"/>
      <c r="C24" s="652"/>
      <c r="D24" s="559"/>
      <c r="E24" s="559"/>
      <c r="F24" s="559"/>
      <c r="G24" s="559"/>
      <c r="H24" s="559"/>
      <c r="I24" s="559"/>
      <c r="J24" s="559"/>
      <c r="K24" s="559"/>
      <c r="N24" s="655"/>
      <c r="O24" s="655"/>
      <c r="P24" s="654"/>
      <c r="Q24" s="653"/>
      <c r="R24" s="653"/>
      <c r="S24" s="653"/>
      <c r="T24" s="653"/>
      <c r="U24" s="653"/>
      <c r="V24" s="653"/>
      <c r="W24" s="653"/>
    </row>
    <row r="25" spans="1:24">
      <c r="B25" s="652"/>
      <c r="C25" s="652"/>
      <c r="D25" s="559"/>
      <c r="E25" s="559"/>
      <c r="F25" s="559"/>
      <c r="G25" s="559"/>
      <c r="H25" s="559"/>
      <c r="I25" s="559"/>
      <c r="J25" s="559"/>
      <c r="K25" s="559"/>
      <c r="N25" s="655"/>
      <c r="O25" s="655"/>
      <c r="P25" s="654"/>
      <c r="Q25" s="653"/>
      <c r="R25" s="653"/>
      <c r="S25" s="653"/>
      <c r="T25" s="653"/>
      <c r="U25" s="653"/>
      <c r="V25" s="653"/>
      <c r="W25" s="653"/>
    </row>
    <row r="26" spans="1:24">
      <c r="B26" s="652"/>
      <c r="C26" s="652"/>
      <c r="D26" s="559"/>
      <c r="E26" s="559"/>
      <c r="F26" s="559"/>
      <c r="G26" s="559"/>
      <c r="H26" s="559"/>
      <c r="I26" s="559"/>
      <c r="J26" s="559"/>
      <c r="K26" s="559"/>
      <c r="N26" s="655"/>
      <c r="O26" s="655"/>
      <c r="P26" s="654"/>
      <c r="Q26" s="653"/>
      <c r="R26" s="653"/>
      <c r="S26" s="653"/>
      <c r="T26" s="653"/>
      <c r="U26" s="653"/>
      <c r="V26" s="653"/>
      <c r="W26" s="653"/>
    </row>
    <row r="27" spans="1:24">
      <c r="B27" s="652"/>
      <c r="C27" s="652"/>
      <c r="D27" s="559"/>
      <c r="E27" s="559"/>
      <c r="F27" s="559"/>
      <c r="G27" s="559"/>
      <c r="H27" s="559"/>
      <c r="I27" s="559"/>
      <c r="J27" s="559"/>
      <c r="K27" s="559"/>
      <c r="N27" s="655"/>
      <c r="O27" s="655"/>
      <c r="P27" s="654"/>
      <c r="Q27" s="653"/>
      <c r="R27" s="653"/>
      <c r="S27" s="653"/>
      <c r="T27" s="653"/>
      <c r="U27" s="653"/>
      <c r="V27" s="653"/>
      <c r="W27" s="653"/>
    </row>
    <row r="28" spans="1:24">
      <c r="B28" s="652"/>
      <c r="C28" s="652"/>
      <c r="D28" s="559"/>
      <c r="E28" s="559"/>
      <c r="F28" s="559"/>
      <c r="G28" s="559"/>
      <c r="H28" s="559"/>
      <c r="I28" s="559"/>
      <c r="J28" s="559"/>
      <c r="K28" s="559"/>
      <c r="N28" s="655"/>
      <c r="O28" s="655"/>
      <c r="P28" s="654"/>
      <c r="Q28" s="653"/>
      <c r="R28" s="653"/>
      <c r="S28" s="653"/>
      <c r="T28" s="653"/>
      <c r="U28" s="653"/>
      <c r="V28" s="653"/>
      <c r="W28" s="653"/>
    </row>
    <row r="29" spans="1:24">
      <c r="B29" s="652"/>
      <c r="C29" s="652"/>
      <c r="D29" s="559"/>
      <c r="E29" s="559"/>
      <c r="F29" s="559"/>
      <c r="G29" s="559"/>
      <c r="H29" s="559"/>
      <c r="I29" s="559"/>
      <c r="J29" s="559"/>
      <c r="K29" s="559"/>
      <c r="N29" s="655"/>
      <c r="O29" s="655"/>
      <c r="P29" s="654"/>
      <c r="Q29" s="653"/>
      <c r="R29" s="653"/>
      <c r="S29" s="653"/>
      <c r="T29" s="653"/>
      <c r="U29" s="653"/>
      <c r="V29" s="653"/>
      <c r="W29" s="653"/>
    </row>
    <row r="30" spans="1:24">
      <c r="B30" s="652"/>
      <c r="C30" s="652"/>
      <c r="D30" s="559"/>
      <c r="E30" s="559"/>
      <c r="F30" s="559"/>
      <c r="G30" s="559"/>
      <c r="H30" s="559"/>
      <c r="I30" s="559"/>
      <c r="J30" s="559"/>
      <c r="K30" s="559"/>
      <c r="N30" s="655"/>
      <c r="O30" s="655"/>
      <c r="P30" s="654"/>
      <c r="Q30" s="653"/>
      <c r="R30" s="653"/>
      <c r="S30" s="653"/>
      <c r="T30" s="653"/>
      <c r="U30" s="653"/>
      <c r="V30" s="653"/>
      <c r="W30" s="653"/>
    </row>
    <row r="31" spans="1:24">
      <c r="B31" s="652"/>
      <c r="C31" s="652"/>
      <c r="D31" s="559"/>
      <c r="E31" s="559"/>
      <c r="F31" s="559"/>
      <c r="G31" s="559"/>
      <c r="H31" s="559"/>
      <c r="I31" s="559"/>
      <c r="J31" s="559"/>
      <c r="K31" s="559"/>
      <c r="N31" s="655"/>
      <c r="O31" s="655"/>
      <c r="P31" s="654"/>
      <c r="Q31" s="653"/>
      <c r="R31" s="653"/>
      <c r="S31" s="653"/>
      <c r="T31" s="653"/>
      <c r="U31" s="653"/>
      <c r="V31" s="653"/>
      <c r="W31" s="653"/>
    </row>
    <row r="32" spans="1:24">
      <c r="B32" s="652"/>
      <c r="C32" s="652"/>
      <c r="D32" s="559"/>
      <c r="E32" s="559"/>
      <c r="F32" s="559"/>
      <c r="G32" s="559"/>
      <c r="H32" s="559"/>
      <c r="I32" s="559"/>
      <c r="J32" s="559"/>
      <c r="K32" s="559"/>
      <c r="N32" s="655"/>
      <c r="O32" s="655"/>
      <c r="P32" s="654"/>
      <c r="Q32" s="653"/>
      <c r="R32" s="653"/>
      <c r="S32" s="653"/>
      <c r="T32" s="653"/>
      <c r="U32" s="653"/>
      <c r="V32" s="653"/>
      <c r="W32" s="653"/>
    </row>
    <row r="33" spans="2:23">
      <c r="B33" s="652"/>
      <c r="C33" s="652"/>
      <c r="D33" s="559"/>
      <c r="E33" s="559"/>
      <c r="F33" s="559"/>
      <c r="G33" s="559"/>
      <c r="H33" s="559"/>
      <c r="I33" s="559"/>
      <c r="J33" s="559"/>
      <c r="K33" s="559"/>
      <c r="N33" s="655"/>
      <c r="O33" s="655"/>
      <c r="P33" s="654"/>
      <c r="Q33" s="653"/>
      <c r="R33" s="653"/>
      <c r="S33" s="653"/>
      <c r="T33" s="653"/>
      <c r="U33" s="653"/>
      <c r="V33" s="653"/>
      <c r="W33" s="653"/>
    </row>
    <row r="34" spans="2:23">
      <c r="B34" s="652"/>
      <c r="C34" s="652"/>
      <c r="D34" s="559"/>
      <c r="E34" s="559"/>
      <c r="F34" s="559"/>
      <c r="G34" s="559"/>
      <c r="H34" s="559"/>
      <c r="I34" s="559"/>
      <c r="J34" s="559"/>
      <c r="K34" s="559"/>
      <c r="N34" s="655"/>
      <c r="O34" s="655"/>
      <c r="P34" s="654"/>
      <c r="Q34" s="653"/>
      <c r="R34" s="653"/>
      <c r="S34" s="653"/>
      <c r="T34" s="653"/>
      <c r="U34" s="653"/>
      <c r="V34" s="653"/>
      <c r="W34" s="653"/>
    </row>
    <row r="35" spans="2:23">
      <c r="B35" s="652"/>
      <c r="C35" s="652"/>
      <c r="D35" s="559"/>
      <c r="E35" s="559"/>
      <c r="F35" s="559"/>
      <c r="G35" s="559"/>
      <c r="H35" s="559"/>
      <c r="I35" s="559"/>
      <c r="J35" s="559"/>
      <c r="K35" s="559"/>
      <c r="N35" s="655"/>
      <c r="O35" s="655"/>
      <c r="P35" s="654"/>
      <c r="Q35" s="653"/>
      <c r="R35" s="653"/>
      <c r="S35" s="653"/>
      <c r="T35" s="653"/>
      <c r="U35" s="653"/>
      <c r="V35" s="653"/>
      <c r="W35" s="653"/>
    </row>
    <row r="36" spans="2:23">
      <c r="B36" s="652"/>
      <c r="C36" s="652"/>
      <c r="D36" s="559"/>
      <c r="E36" s="559"/>
      <c r="F36" s="559"/>
      <c r="G36" s="559"/>
      <c r="H36" s="559"/>
      <c r="I36" s="559"/>
      <c r="J36" s="559"/>
      <c r="K36" s="559"/>
      <c r="N36" s="655"/>
      <c r="O36" s="655"/>
      <c r="P36" s="654"/>
      <c r="Q36" s="653"/>
      <c r="R36" s="653"/>
      <c r="S36" s="653"/>
      <c r="T36" s="653"/>
      <c r="U36" s="653"/>
      <c r="V36" s="653"/>
      <c r="W36" s="653"/>
    </row>
    <row r="37" spans="2:23">
      <c r="B37" s="652"/>
      <c r="C37" s="652"/>
      <c r="D37" s="559"/>
      <c r="E37" s="559"/>
      <c r="F37" s="559"/>
      <c r="G37" s="559"/>
      <c r="H37" s="559"/>
      <c r="I37" s="559"/>
      <c r="J37" s="559"/>
      <c r="K37" s="559"/>
      <c r="N37" s="655"/>
      <c r="O37" s="655"/>
      <c r="P37" s="654"/>
      <c r="Q37" s="653"/>
      <c r="R37" s="653"/>
      <c r="S37" s="653"/>
      <c r="T37" s="653"/>
      <c r="U37" s="653"/>
      <c r="V37" s="653"/>
      <c r="W37" s="653"/>
    </row>
    <row r="38" spans="2:23">
      <c r="D38" s="559"/>
      <c r="E38" s="559"/>
      <c r="F38" s="559"/>
      <c r="G38" s="559"/>
      <c r="H38" s="559"/>
      <c r="I38" s="559"/>
      <c r="J38" s="559"/>
      <c r="K38" s="559"/>
      <c r="N38" s="655"/>
      <c r="O38" s="655"/>
      <c r="P38" s="654"/>
      <c r="Q38" s="653"/>
      <c r="R38" s="653"/>
      <c r="S38" s="653"/>
      <c r="T38" s="653"/>
      <c r="U38" s="653"/>
      <c r="V38" s="653"/>
      <c r="W38" s="653"/>
    </row>
    <row r="39" spans="2:23">
      <c r="D39" s="559"/>
      <c r="E39" s="559"/>
      <c r="F39" s="559"/>
      <c r="G39" s="559"/>
      <c r="H39" s="559"/>
      <c r="I39" s="559"/>
      <c r="J39" s="559"/>
      <c r="K39" s="559"/>
      <c r="N39" s="655"/>
      <c r="O39" s="655"/>
      <c r="P39" s="654"/>
      <c r="Q39" s="653"/>
      <c r="R39" s="653"/>
      <c r="S39" s="653"/>
      <c r="T39" s="653"/>
      <c r="U39" s="653"/>
      <c r="V39" s="653"/>
      <c r="W39" s="653"/>
    </row>
    <row r="40" spans="2:23">
      <c r="D40" s="559"/>
      <c r="E40" s="559"/>
      <c r="F40" s="559"/>
      <c r="G40" s="559"/>
      <c r="H40" s="559"/>
      <c r="I40" s="559"/>
      <c r="J40" s="559"/>
      <c r="K40" s="559"/>
      <c r="N40" s="655"/>
      <c r="O40" s="655"/>
      <c r="P40" s="654"/>
      <c r="Q40" s="653"/>
      <c r="R40" s="653"/>
      <c r="S40" s="653"/>
      <c r="T40" s="653"/>
      <c r="U40" s="653"/>
      <c r="V40" s="653"/>
      <c r="W40" s="653"/>
    </row>
    <row r="41" spans="2:23">
      <c r="D41" s="559"/>
      <c r="E41" s="559"/>
      <c r="F41" s="559"/>
      <c r="G41" s="559"/>
      <c r="H41" s="559"/>
      <c r="I41" s="559"/>
      <c r="J41" s="559"/>
      <c r="K41" s="559"/>
      <c r="N41" s="655"/>
      <c r="O41" s="655"/>
      <c r="P41" s="654"/>
      <c r="Q41" s="653"/>
      <c r="R41" s="653"/>
      <c r="S41" s="653"/>
      <c r="T41" s="653"/>
      <c r="U41" s="653"/>
      <c r="V41" s="653"/>
      <c r="W41" s="653"/>
    </row>
    <row r="42" spans="2:23">
      <c r="D42" s="559"/>
      <c r="E42" s="559"/>
      <c r="F42" s="559"/>
      <c r="G42" s="559"/>
      <c r="H42" s="559"/>
      <c r="I42" s="559"/>
      <c r="J42" s="559"/>
      <c r="K42" s="559"/>
      <c r="N42" s="655"/>
      <c r="O42" s="655"/>
      <c r="P42" s="654"/>
      <c r="Q42" s="653"/>
      <c r="R42" s="653"/>
      <c r="S42" s="653"/>
      <c r="T42" s="653"/>
      <c r="U42" s="653"/>
      <c r="V42" s="653"/>
      <c r="W42" s="653"/>
    </row>
    <row r="43" spans="2:23">
      <c r="D43" s="559"/>
      <c r="E43" s="559"/>
      <c r="F43" s="559"/>
      <c r="G43" s="559"/>
      <c r="I43" s="559"/>
      <c r="N43" s="655"/>
      <c r="O43" s="655"/>
      <c r="P43" s="654"/>
      <c r="Q43" s="653"/>
      <c r="R43" s="653"/>
      <c r="S43" s="653"/>
      <c r="T43" s="653"/>
      <c r="U43" s="653"/>
      <c r="V43" s="653"/>
      <c r="W43" s="653"/>
    </row>
    <row r="44" spans="2:23">
      <c r="D44" s="559"/>
      <c r="E44" s="559"/>
      <c r="F44" s="559"/>
      <c r="G44" s="559"/>
      <c r="N44" s="655"/>
      <c r="O44" s="655"/>
      <c r="P44" s="654"/>
      <c r="Q44" s="653"/>
      <c r="R44" s="653"/>
      <c r="S44" s="653"/>
      <c r="T44" s="653"/>
      <c r="U44" s="653"/>
      <c r="V44" s="653"/>
      <c r="W44" s="653"/>
    </row>
    <row r="45" spans="2:23">
      <c r="D45" s="559"/>
      <c r="E45" s="559"/>
      <c r="F45" s="559"/>
      <c r="G45" s="559"/>
      <c r="N45" s="655"/>
      <c r="O45" s="655"/>
      <c r="P45" s="654"/>
      <c r="Q45" s="653"/>
      <c r="R45" s="653"/>
      <c r="S45" s="653"/>
      <c r="T45" s="653"/>
      <c r="U45" s="653"/>
      <c r="V45" s="653"/>
      <c r="W45" s="653"/>
    </row>
    <row r="46" spans="2:23">
      <c r="D46" s="559"/>
      <c r="E46" s="559"/>
      <c r="F46" s="559"/>
      <c r="G46" s="559"/>
      <c r="N46" s="655"/>
      <c r="O46" s="655"/>
      <c r="P46" s="654"/>
      <c r="Q46" s="653"/>
      <c r="R46" s="653"/>
      <c r="S46" s="653"/>
      <c r="T46" s="653"/>
      <c r="U46" s="653"/>
      <c r="V46" s="653"/>
      <c r="W46" s="653"/>
    </row>
    <row r="47" spans="2:23">
      <c r="D47" s="559"/>
      <c r="E47" s="559"/>
      <c r="F47" s="559"/>
      <c r="G47" s="559"/>
      <c r="N47" s="655"/>
      <c r="O47" s="655"/>
      <c r="P47" s="654"/>
      <c r="Q47" s="653"/>
      <c r="R47" s="653"/>
      <c r="S47" s="653"/>
      <c r="T47" s="653"/>
      <c r="U47" s="653"/>
      <c r="V47" s="653"/>
      <c r="W47" s="653"/>
    </row>
    <row r="48" spans="2:23">
      <c r="D48" s="559"/>
      <c r="E48" s="559"/>
      <c r="F48" s="559"/>
      <c r="G48" s="559"/>
      <c r="N48" s="655"/>
      <c r="O48" s="655"/>
      <c r="P48" s="654"/>
      <c r="Q48" s="653"/>
      <c r="R48" s="653"/>
      <c r="S48" s="653"/>
      <c r="T48" s="653"/>
      <c r="U48" s="653"/>
      <c r="V48" s="653"/>
      <c r="W48" s="653"/>
    </row>
    <row r="49" spans="4:23">
      <c r="D49" s="559"/>
      <c r="E49" s="559"/>
      <c r="F49" s="559"/>
      <c r="G49" s="559"/>
      <c r="N49" s="655"/>
      <c r="O49" s="655"/>
      <c r="P49" s="654"/>
      <c r="Q49" s="653"/>
      <c r="R49" s="653"/>
      <c r="S49" s="653"/>
      <c r="T49" s="653"/>
      <c r="U49" s="653"/>
      <c r="V49" s="653"/>
      <c r="W49" s="653"/>
    </row>
    <row r="50" spans="4:23">
      <c r="D50" s="559"/>
      <c r="E50" s="559"/>
      <c r="F50" s="559"/>
      <c r="G50" s="559"/>
      <c r="N50" s="655"/>
      <c r="O50" s="655"/>
      <c r="P50" s="654"/>
      <c r="Q50" s="653"/>
      <c r="R50" s="653"/>
      <c r="S50" s="653"/>
      <c r="T50" s="653"/>
      <c r="U50" s="653"/>
      <c r="V50" s="653"/>
      <c r="W50" s="653"/>
    </row>
    <row r="51" spans="4:23">
      <c r="N51" s="655"/>
      <c r="O51" s="655"/>
      <c r="P51" s="654"/>
      <c r="Q51" s="653"/>
      <c r="R51" s="653"/>
      <c r="S51" s="653"/>
      <c r="T51" s="653"/>
      <c r="U51" s="653"/>
      <c r="V51" s="653"/>
      <c r="W51" s="653"/>
    </row>
    <row r="52" spans="4:23">
      <c r="N52" s="655"/>
      <c r="O52" s="655"/>
      <c r="P52" s="654"/>
      <c r="Q52" s="653"/>
      <c r="R52" s="653"/>
      <c r="S52" s="653"/>
      <c r="T52" s="653"/>
      <c r="U52" s="653"/>
      <c r="V52" s="653"/>
      <c r="W52" s="653"/>
    </row>
    <row r="53" spans="4:23">
      <c r="N53" s="655"/>
      <c r="O53" s="655"/>
      <c r="P53" s="654"/>
      <c r="Q53" s="653"/>
      <c r="R53" s="653"/>
      <c r="S53" s="653"/>
      <c r="T53" s="653"/>
      <c r="U53" s="653"/>
      <c r="V53" s="653"/>
      <c r="W53" s="653"/>
    </row>
    <row r="54" spans="4:23">
      <c r="N54" s="655"/>
      <c r="O54" s="655"/>
      <c r="P54" s="654"/>
      <c r="Q54" s="653"/>
      <c r="R54" s="653"/>
      <c r="S54" s="653"/>
      <c r="T54" s="653"/>
      <c r="U54" s="653"/>
      <c r="V54" s="653"/>
      <c r="W54" s="653"/>
    </row>
    <row r="55" spans="4:23">
      <c r="N55" s="655"/>
      <c r="O55" s="655"/>
      <c r="P55" s="654"/>
      <c r="Q55" s="653"/>
      <c r="R55" s="653"/>
      <c r="S55" s="653"/>
      <c r="T55" s="653"/>
      <c r="U55" s="653"/>
      <c r="V55" s="653"/>
      <c r="W55" s="653"/>
    </row>
    <row r="56" spans="4:23">
      <c r="N56" s="655"/>
      <c r="O56" s="655"/>
      <c r="P56" s="654"/>
      <c r="Q56" s="653"/>
      <c r="R56" s="653"/>
      <c r="S56" s="653"/>
      <c r="T56" s="653"/>
      <c r="U56" s="653"/>
      <c r="V56" s="653"/>
      <c r="W56" s="653"/>
    </row>
    <row r="57" spans="4:23">
      <c r="N57" s="655"/>
      <c r="O57" s="655"/>
      <c r="P57" s="654"/>
      <c r="Q57" s="653"/>
      <c r="R57" s="653"/>
      <c r="S57" s="653"/>
      <c r="T57" s="653"/>
      <c r="U57" s="653"/>
      <c r="V57" s="653"/>
      <c r="W57" s="653"/>
    </row>
    <row r="58" spans="4:23">
      <c r="N58" s="655"/>
      <c r="O58" s="655"/>
      <c r="P58" s="654"/>
      <c r="Q58" s="653"/>
      <c r="R58" s="653"/>
      <c r="S58" s="653"/>
      <c r="T58" s="653"/>
      <c r="U58" s="653"/>
      <c r="V58" s="653"/>
      <c r="W58" s="653"/>
    </row>
    <row r="59" spans="4:23">
      <c r="N59" s="655"/>
      <c r="O59" s="655"/>
      <c r="P59" s="654"/>
      <c r="Q59" s="653"/>
      <c r="R59" s="653"/>
      <c r="S59" s="653"/>
      <c r="T59" s="653"/>
      <c r="U59" s="653"/>
      <c r="V59" s="653"/>
      <c r="W59" s="653"/>
    </row>
    <row r="60" spans="4:23">
      <c r="N60" s="655"/>
      <c r="O60" s="655"/>
      <c r="P60" s="654"/>
      <c r="Q60" s="653"/>
      <c r="R60" s="653"/>
      <c r="S60" s="653"/>
      <c r="T60" s="653"/>
      <c r="U60" s="653"/>
      <c r="V60" s="653"/>
      <c r="W60" s="653"/>
    </row>
    <row r="61" spans="4:23">
      <c r="N61" s="655"/>
      <c r="O61" s="655"/>
      <c r="P61" s="654"/>
      <c r="Q61" s="653"/>
      <c r="R61" s="653"/>
      <c r="S61" s="653"/>
      <c r="T61" s="653"/>
      <c r="U61" s="653"/>
      <c r="V61" s="653"/>
      <c r="W61" s="653"/>
    </row>
    <row r="62" spans="4:23">
      <c r="N62" s="655"/>
      <c r="O62" s="655"/>
      <c r="P62" s="654"/>
      <c r="Q62" s="653"/>
      <c r="R62" s="653"/>
      <c r="S62" s="653"/>
      <c r="T62" s="653"/>
      <c r="U62" s="653"/>
      <c r="V62" s="653"/>
      <c r="W62" s="653"/>
    </row>
  </sheetData>
  <mergeCells count="19">
    <mergeCell ref="L1:X1"/>
    <mergeCell ref="A1:K1"/>
    <mergeCell ref="X3:X7"/>
    <mergeCell ref="A17:K17"/>
    <mergeCell ref="D3:K3"/>
    <mergeCell ref="R3:W3"/>
    <mergeCell ref="A3:A7"/>
    <mergeCell ref="D4:K4"/>
    <mergeCell ref="F5:G5"/>
    <mergeCell ref="H5:I5"/>
    <mergeCell ref="D5:E5"/>
    <mergeCell ref="J5:K5"/>
    <mergeCell ref="N4:O5"/>
    <mergeCell ref="P4:Q5"/>
    <mergeCell ref="R4:S5"/>
    <mergeCell ref="T4:U5"/>
    <mergeCell ref="V4:W5"/>
    <mergeCell ref="L3:Q3"/>
    <mergeCell ref="L5:M5"/>
  </mergeCells>
  <phoneticPr fontId="10" type="noConversion"/>
  <pageMargins left="0.39370078740157483" right="0.39370078740157483" top="0.78740157480314965" bottom="0.78740157480314965" header="0" footer="0"/>
  <pageSetup paperSize="202" scale="77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1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E26" sqref="E26"/>
    </sheetView>
  </sheetViews>
  <sheetFormatPr defaultRowHeight="12"/>
  <cols>
    <col min="1" max="1" width="11.125" style="151" customWidth="1"/>
    <col min="2" max="2" width="8.375" style="159" customWidth="1"/>
    <col min="3" max="3" width="8.875" style="159" customWidth="1"/>
    <col min="4" max="4" width="8.5" style="159" customWidth="1"/>
    <col min="5" max="5" width="11.375" style="159" customWidth="1"/>
    <col min="6" max="6" width="11.875" style="159" customWidth="1"/>
    <col min="7" max="7" width="11.375" style="159" customWidth="1"/>
    <col min="8" max="8" width="11.5" style="159" customWidth="1"/>
    <col min="9" max="9" width="11.75" style="159" customWidth="1"/>
    <col min="10" max="10" width="13.75" style="159" customWidth="1"/>
    <col min="11" max="11" width="13.375" style="159" customWidth="1"/>
    <col min="12" max="12" width="13" style="159" customWidth="1"/>
    <col min="13" max="13" width="13.75" style="159" customWidth="1"/>
    <col min="14" max="14" width="15.125" style="159" customWidth="1"/>
    <col min="15" max="15" width="11.25" style="133" customWidth="1"/>
    <col min="16" max="16384" width="9" style="133"/>
  </cols>
  <sheetData>
    <row r="1" spans="1:30" s="1014" customFormat="1" ht="46.5" customHeight="1">
      <c r="A1" s="1012" t="s">
        <v>255</v>
      </c>
      <c r="B1" s="1013"/>
      <c r="C1" s="1013"/>
      <c r="D1" s="1013"/>
      <c r="E1" s="1013"/>
      <c r="F1" s="1013"/>
      <c r="G1" s="1013"/>
      <c r="H1" s="1013"/>
      <c r="I1" s="1013"/>
      <c r="J1" s="1560" t="s">
        <v>119</v>
      </c>
      <c r="K1" s="1560"/>
      <c r="L1" s="1560"/>
      <c r="M1" s="1560"/>
      <c r="N1" s="1560"/>
      <c r="O1" s="1560"/>
    </row>
    <row r="2" spans="1:30" s="129" customFormat="1" ht="26.25" customHeight="1" thickBot="1">
      <c r="A2" s="125" t="s">
        <v>337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8" t="s">
        <v>256</v>
      </c>
    </row>
    <row r="3" spans="1:30" ht="18" customHeight="1" thickTop="1">
      <c r="A3" s="1554" t="s">
        <v>54</v>
      </c>
      <c r="B3" s="1561" t="s">
        <v>858</v>
      </c>
      <c r="C3" s="1562"/>
      <c r="D3" s="1562"/>
      <c r="E3" s="130" t="s">
        <v>1072</v>
      </c>
      <c r="F3" s="130"/>
      <c r="G3" s="130" t="s">
        <v>257</v>
      </c>
      <c r="H3" s="130" t="s">
        <v>338</v>
      </c>
      <c r="I3" s="131" t="s">
        <v>1073</v>
      </c>
      <c r="J3" s="132" t="s">
        <v>339</v>
      </c>
      <c r="K3" s="132" t="s">
        <v>340</v>
      </c>
      <c r="L3" s="130" t="s">
        <v>258</v>
      </c>
      <c r="M3" s="130" t="s">
        <v>259</v>
      </c>
      <c r="N3" s="130" t="s">
        <v>260</v>
      </c>
      <c r="O3" s="1557" t="s">
        <v>33</v>
      </c>
    </row>
    <row r="4" spans="1:30" ht="16.5" customHeight="1">
      <c r="A4" s="1555"/>
      <c r="B4" s="161"/>
      <c r="C4" s="149"/>
      <c r="D4" s="149"/>
      <c r="E4" s="1561" t="s">
        <v>1071</v>
      </c>
      <c r="F4" s="1563"/>
      <c r="G4" s="119"/>
      <c r="H4" s="134" t="s">
        <v>468</v>
      </c>
      <c r="I4" s="137" t="s">
        <v>381</v>
      </c>
      <c r="J4" s="123"/>
      <c r="K4" s="122"/>
      <c r="L4" s="134"/>
      <c r="M4" s="134"/>
      <c r="N4" s="134"/>
      <c r="O4" s="1558"/>
    </row>
    <row r="5" spans="1:30" ht="12.75" customHeight="1">
      <c r="A5" s="1555"/>
      <c r="B5" s="160"/>
      <c r="C5" s="135" t="s">
        <v>854</v>
      </c>
      <c r="D5" s="162" t="s">
        <v>855</v>
      </c>
      <c r="E5" s="164" t="s">
        <v>261</v>
      </c>
      <c r="F5" s="135" t="s">
        <v>401</v>
      </c>
      <c r="G5" s="160"/>
      <c r="H5" s="136" t="s">
        <v>469</v>
      </c>
      <c r="I5" s="121" t="s">
        <v>381</v>
      </c>
      <c r="J5" s="122"/>
      <c r="K5" s="122"/>
      <c r="L5" s="134" t="s">
        <v>55</v>
      </c>
      <c r="M5" s="134" t="s">
        <v>262</v>
      </c>
      <c r="N5" s="136" t="s">
        <v>470</v>
      </c>
      <c r="O5" s="1558"/>
    </row>
    <row r="6" spans="1:30" ht="15.95" customHeight="1">
      <c r="A6" s="1556"/>
      <c r="B6" s="138"/>
      <c r="C6" s="138" t="s">
        <v>857</v>
      </c>
      <c r="D6" s="163" t="s">
        <v>856</v>
      </c>
      <c r="E6" s="139" t="s">
        <v>263</v>
      </c>
      <c r="F6" s="139" t="s">
        <v>264</v>
      </c>
      <c r="G6" s="139" t="s">
        <v>265</v>
      </c>
      <c r="H6" s="139" t="s">
        <v>407</v>
      </c>
      <c r="I6" s="140" t="s">
        <v>586</v>
      </c>
      <c r="J6" s="141" t="s">
        <v>408</v>
      </c>
      <c r="K6" s="141" t="s">
        <v>266</v>
      </c>
      <c r="L6" s="139" t="s">
        <v>383</v>
      </c>
      <c r="M6" s="139" t="s">
        <v>56</v>
      </c>
      <c r="N6" s="139" t="s">
        <v>56</v>
      </c>
      <c r="O6" s="1559"/>
    </row>
    <row r="7" spans="1:30" ht="30" customHeight="1">
      <c r="A7" s="142">
        <v>2011</v>
      </c>
      <c r="B7" s="143">
        <v>597</v>
      </c>
      <c r="C7" s="143" t="s">
        <v>231</v>
      </c>
      <c r="D7" s="143" t="s">
        <v>231</v>
      </c>
      <c r="E7" s="144">
        <v>99</v>
      </c>
      <c r="F7" s="145">
        <v>0</v>
      </c>
      <c r="G7" s="144">
        <v>21</v>
      </c>
      <c r="H7" s="146">
        <v>19</v>
      </c>
      <c r="I7" s="146">
        <v>7</v>
      </c>
      <c r="J7" s="146">
        <v>0</v>
      </c>
      <c r="K7" s="144">
        <v>98</v>
      </c>
      <c r="L7" s="143">
        <v>238</v>
      </c>
      <c r="M7" s="144">
        <v>107</v>
      </c>
      <c r="N7" s="146">
        <v>8</v>
      </c>
      <c r="O7" s="147">
        <v>2011</v>
      </c>
    </row>
    <row r="8" spans="1:30" ht="30" customHeight="1">
      <c r="A8" s="142">
        <v>2012</v>
      </c>
      <c r="B8" s="143">
        <v>612</v>
      </c>
      <c r="C8" s="143" t="s">
        <v>231</v>
      </c>
      <c r="D8" s="143" t="s">
        <v>231</v>
      </c>
      <c r="E8" s="144">
        <v>100</v>
      </c>
      <c r="F8" s="145">
        <v>0</v>
      </c>
      <c r="G8" s="144">
        <v>22</v>
      </c>
      <c r="H8" s="146">
        <v>15</v>
      </c>
      <c r="I8" s="146">
        <v>7</v>
      </c>
      <c r="J8" s="146">
        <v>0</v>
      </c>
      <c r="K8" s="144">
        <v>110</v>
      </c>
      <c r="L8" s="143">
        <v>240</v>
      </c>
      <c r="M8" s="144">
        <v>110</v>
      </c>
      <c r="N8" s="146">
        <v>8</v>
      </c>
      <c r="O8" s="147">
        <v>2012</v>
      </c>
    </row>
    <row r="9" spans="1:30" ht="30" customHeight="1">
      <c r="A9" s="142">
        <v>2013</v>
      </c>
      <c r="B9" s="143">
        <v>675</v>
      </c>
      <c r="C9" s="143" t="s">
        <v>231</v>
      </c>
      <c r="D9" s="143" t="s">
        <v>231</v>
      </c>
      <c r="E9" s="144">
        <v>116</v>
      </c>
      <c r="F9" s="145">
        <v>0</v>
      </c>
      <c r="G9" s="144">
        <v>24</v>
      </c>
      <c r="H9" s="146">
        <v>14</v>
      </c>
      <c r="I9" s="146">
        <v>8</v>
      </c>
      <c r="J9" s="146">
        <v>0</v>
      </c>
      <c r="K9" s="144">
        <v>135</v>
      </c>
      <c r="L9" s="143">
        <v>261</v>
      </c>
      <c r="M9" s="144">
        <v>110</v>
      </c>
      <c r="N9" s="146">
        <v>7</v>
      </c>
      <c r="O9" s="147">
        <v>2013</v>
      </c>
    </row>
    <row r="10" spans="1:30" s="960" customFormat="1" ht="30" customHeight="1">
      <c r="A10" s="142">
        <v>2014</v>
      </c>
      <c r="B10" s="143">
        <v>977</v>
      </c>
      <c r="C10" s="145" t="s">
        <v>1414</v>
      </c>
      <c r="D10" s="145" t="s">
        <v>1416</v>
      </c>
      <c r="E10" s="144">
        <v>116</v>
      </c>
      <c r="F10" s="145">
        <v>0</v>
      </c>
      <c r="G10" s="144">
        <v>25</v>
      </c>
      <c r="H10" s="146">
        <v>23</v>
      </c>
      <c r="I10" s="146">
        <v>10</v>
      </c>
      <c r="J10" s="146">
        <v>0</v>
      </c>
      <c r="K10" s="144">
        <v>174</v>
      </c>
      <c r="L10" s="143">
        <v>460</v>
      </c>
      <c r="M10" s="144">
        <v>158</v>
      </c>
      <c r="N10" s="146">
        <v>11</v>
      </c>
      <c r="O10" s="1345">
        <v>2014</v>
      </c>
    </row>
    <row r="11" spans="1:30" s="960" customFormat="1" ht="30" customHeight="1">
      <c r="A11" s="142">
        <v>2015</v>
      </c>
      <c r="B11" s="143">
        <v>943</v>
      </c>
      <c r="C11" s="145" t="s">
        <v>1414</v>
      </c>
      <c r="D11" s="145" t="s">
        <v>1416</v>
      </c>
      <c r="E11" s="144">
        <v>114</v>
      </c>
      <c r="F11" s="145">
        <v>0</v>
      </c>
      <c r="G11" s="144">
        <v>33</v>
      </c>
      <c r="H11" s="146">
        <v>28</v>
      </c>
      <c r="I11" s="146">
        <v>11</v>
      </c>
      <c r="J11" s="146">
        <v>0</v>
      </c>
      <c r="K11" s="144">
        <v>186</v>
      </c>
      <c r="L11" s="143">
        <v>401</v>
      </c>
      <c r="M11" s="144">
        <v>160</v>
      </c>
      <c r="N11" s="146">
        <v>10</v>
      </c>
      <c r="O11" s="1345">
        <v>2015</v>
      </c>
    </row>
    <row r="12" spans="1:30" s="120" customFormat="1" ht="30" customHeight="1">
      <c r="A12" s="1414">
        <v>2016</v>
      </c>
      <c r="B12" s="1415">
        <v>1090</v>
      </c>
      <c r="C12" s="1416" t="s">
        <v>1414</v>
      </c>
      <c r="D12" s="1416" t="s">
        <v>1415</v>
      </c>
      <c r="E12" s="1416">
        <v>123</v>
      </c>
      <c r="F12" s="1416">
        <v>4</v>
      </c>
      <c r="G12" s="1416">
        <v>32</v>
      </c>
      <c r="H12" s="1416">
        <v>29</v>
      </c>
      <c r="I12" s="1417">
        <v>12</v>
      </c>
      <c r="J12" s="1416">
        <v>0</v>
      </c>
      <c r="K12" s="1416">
        <v>220</v>
      </c>
      <c r="L12" s="1416">
        <v>490</v>
      </c>
      <c r="M12" s="1416">
        <v>170</v>
      </c>
      <c r="N12" s="1418">
        <v>10</v>
      </c>
      <c r="O12" s="1419">
        <v>2016</v>
      </c>
    </row>
    <row r="13" spans="1:30">
      <c r="A13" s="133"/>
      <c r="B13" s="148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0"/>
    </row>
    <row r="14" spans="1:30" ht="15" customHeight="1">
      <c r="A14" s="151" t="s">
        <v>57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3"/>
      <c r="O14" s="154" t="s">
        <v>1296</v>
      </c>
      <c r="P14" s="155"/>
      <c r="Q14" s="155"/>
      <c r="R14" s="155"/>
      <c r="S14" s="156"/>
      <c r="T14" s="156"/>
      <c r="U14" s="152"/>
      <c r="V14" s="152"/>
      <c r="W14" s="152"/>
      <c r="X14" s="152"/>
      <c r="Y14" s="152"/>
      <c r="Z14" s="152"/>
      <c r="AA14" s="152"/>
      <c r="AB14" s="152"/>
      <c r="AC14" s="152"/>
      <c r="AD14" s="149"/>
    </row>
    <row r="15" spans="1:30" ht="15" customHeight="1">
      <c r="A15" s="153" t="s">
        <v>1075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3"/>
      <c r="O15" s="156"/>
      <c r="P15" s="155"/>
      <c r="Q15" s="155"/>
      <c r="R15" s="155"/>
      <c r="S15" s="156"/>
      <c r="T15" s="156"/>
      <c r="U15" s="152"/>
      <c r="V15" s="152"/>
      <c r="W15" s="152"/>
      <c r="X15" s="152"/>
      <c r="Y15" s="152"/>
      <c r="Z15" s="152"/>
      <c r="AA15" s="152"/>
      <c r="AB15" s="152"/>
      <c r="AC15" s="152"/>
      <c r="AD15" s="149"/>
    </row>
    <row r="16" spans="1:30" ht="15" customHeight="1">
      <c r="A16" s="158" t="s">
        <v>1074</v>
      </c>
    </row>
    <row r="17" spans="1:1">
      <c r="A17" s="133"/>
    </row>
  </sheetData>
  <mergeCells count="5">
    <mergeCell ref="A3:A6"/>
    <mergeCell ref="O3:O6"/>
    <mergeCell ref="J1:O1"/>
    <mergeCell ref="B3:D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9"/>
  <sheetViews>
    <sheetView view="pageBreakPreview" topLeftCell="T1" zoomScaleNormal="100" zoomScaleSheetLayoutView="100" workbookViewId="0">
      <selection activeCell="A14" sqref="A14"/>
    </sheetView>
  </sheetViews>
  <sheetFormatPr defaultRowHeight="12"/>
  <cols>
    <col min="1" max="6" width="9" style="622"/>
    <col min="7" max="7" width="12" style="622" customWidth="1"/>
    <col min="8" max="8" width="14.875" style="622" customWidth="1"/>
    <col min="9" max="9" width="17.875" style="622" customWidth="1"/>
    <col min="10" max="10" width="15.625" style="622" customWidth="1"/>
    <col min="11" max="11" width="11.625" style="622" customWidth="1"/>
    <col min="12" max="12" width="16.625" style="622" customWidth="1"/>
    <col min="13" max="19" width="9" style="622"/>
    <col min="20" max="20" width="14.625" style="622" customWidth="1"/>
    <col min="21" max="21" width="15.75" style="622" customWidth="1"/>
    <col min="22" max="22" width="14.375" style="622" customWidth="1"/>
    <col min="23" max="23" width="11.75" style="622" customWidth="1"/>
    <col min="24" max="16384" width="9" style="622"/>
  </cols>
  <sheetData>
    <row r="2" spans="1:30" s="1256" customFormat="1" ht="72" customHeight="1">
      <c r="A2" s="1829" t="s">
        <v>1382</v>
      </c>
      <c r="B2" s="1829"/>
      <c r="C2" s="1829"/>
      <c r="D2" s="1829"/>
      <c r="E2" s="1829"/>
      <c r="F2" s="1829"/>
      <c r="G2" s="1829"/>
      <c r="H2" s="1829"/>
      <c r="I2" s="1829" t="s">
        <v>1383</v>
      </c>
      <c r="J2" s="1829"/>
      <c r="K2" s="1829"/>
      <c r="L2" s="1829"/>
      <c r="M2" s="1829"/>
      <c r="N2" s="1829" t="s">
        <v>1384</v>
      </c>
      <c r="O2" s="1829"/>
      <c r="P2" s="1829"/>
      <c r="Q2" s="1829"/>
      <c r="R2" s="1829"/>
      <c r="S2" s="1829"/>
      <c r="T2" s="1829"/>
      <c r="U2" s="1829"/>
      <c r="V2" s="1829" t="s">
        <v>1385</v>
      </c>
      <c r="W2" s="1829"/>
      <c r="X2" s="1829"/>
      <c r="Y2" s="1829"/>
      <c r="Z2" s="1829"/>
      <c r="AA2" s="1829"/>
      <c r="AB2" s="1829"/>
      <c r="AC2" s="1829"/>
      <c r="AD2" s="1829"/>
    </row>
    <row r="3" spans="1:30" ht="12.75" thickBot="1">
      <c r="A3" s="1255" t="s">
        <v>337</v>
      </c>
      <c r="B3" s="682"/>
      <c r="C3" s="682"/>
      <c r="D3" s="682"/>
      <c r="E3" s="1255"/>
      <c r="F3" s="1255"/>
      <c r="G3" s="1255"/>
      <c r="H3" s="1255"/>
      <c r="I3" s="1255"/>
      <c r="J3" s="1255"/>
      <c r="K3" s="1255"/>
      <c r="L3" s="1255"/>
      <c r="M3" s="1254" t="s">
        <v>7</v>
      </c>
      <c r="N3" s="1255" t="s">
        <v>337</v>
      </c>
      <c r="O3" s="1255"/>
      <c r="P3" s="1255"/>
      <c r="Q3" s="1255"/>
      <c r="R3" s="1255"/>
      <c r="S3" s="1255"/>
      <c r="T3" s="1255"/>
      <c r="U3" s="1255"/>
      <c r="V3" s="1255"/>
      <c r="W3" s="1255"/>
      <c r="X3" s="1255"/>
      <c r="Y3" s="1255"/>
      <c r="Z3" s="1255"/>
      <c r="AA3" s="1255"/>
      <c r="AB3" s="1255"/>
      <c r="AC3" s="1255"/>
      <c r="AD3" s="1254" t="s">
        <v>7</v>
      </c>
    </row>
    <row r="4" spans="1:30" ht="15" thickTop="1">
      <c r="A4" s="1319"/>
      <c r="B4" s="1830" t="s">
        <v>1378</v>
      </c>
      <c r="C4" s="1831"/>
      <c r="D4" s="1832"/>
      <c r="E4" s="1318" t="s">
        <v>240</v>
      </c>
      <c r="F4" s="1317"/>
      <c r="G4" s="1316"/>
      <c r="H4" s="1316"/>
      <c r="I4" s="1316" t="s">
        <v>313</v>
      </c>
      <c r="J4" s="1316"/>
      <c r="K4" s="1316"/>
      <c r="L4" s="1317"/>
      <c r="M4" s="1315"/>
      <c r="N4" s="1319"/>
      <c r="O4" s="1316" t="s">
        <v>1336</v>
      </c>
      <c r="P4" s="1316"/>
      <c r="Q4" s="1316"/>
      <c r="R4" s="1316"/>
      <c r="S4" s="1316"/>
      <c r="T4" s="1316"/>
      <c r="U4" s="1316"/>
      <c r="V4" s="1316"/>
      <c r="W4" s="1316"/>
      <c r="X4" s="1317"/>
      <c r="Y4" s="1316" t="s">
        <v>1337</v>
      </c>
      <c r="Z4" s="1316"/>
      <c r="AA4" s="1316"/>
      <c r="AB4" s="1316"/>
      <c r="AC4" s="1314"/>
      <c r="AD4" s="1315"/>
    </row>
    <row r="5" spans="1:30">
      <c r="A5" s="1313" t="s">
        <v>640</v>
      </c>
      <c r="B5" s="1312"/>
      <c r="C5" s="1311" t="s">
        <v>304</v>
      </c>
      <c r="D5" s="1311" t="s">
        <v>305</v>
      </c>
      <c r="E5" s="1310" t="s">
        <v>270</v>
      </c>
      <c r="F5" s="1310" t="s">
        <v>314</v>
      </c>
      <c r="G5" s="1310" t="s">
        <v>241</v>
      </c>
      <c r="H5" s="1310" t="s">
        <v>1338</v>
      </c>
      <c r="I5" s="1309" t="s">
        <v>315</v>
      </c>
      <c r="J5" s="1308" t="s">
        <v>1339</v>
      </c>
      <c r="K5" s="1308" t="s">
        <v>316</v>
      </c>
      <c r="L5" s="1307" t="s">
        <v>1340</v>
      </c>
      <c r="O5" s="1310" t="s">
        <v>270</v>
      </c>
      <c r="P5" s="1308" t="s">
        <v>1341</v>
      </c>
      <c r="Q5" s="1316" t="s">
        <v>1342</v>
      </c>
      <c r="R5" s="1316"/>
      <c r="S5" s="1316"/>
      <c r="T5" s="1310" t="s">
        <v>1338</v>
      </c>
      <c r="U5" s="1306" t="s">
        <v>1343</v>
      </c>
      <c r="V5" s="1305" t="s">
        <v>1344</v>
      </c>
      <c r="W5" s="1304" t="s">
        <v>1345</v>
      </c>
      <c r="X5" s="1311" t="s">
        <v>1346</v>
      </c>
      <c r="Y5" s="1306" t="s">
        <v>270</v>
      </c>
      <c r="Z5" s="1311">
        <v>6.18</v>
      </c>
      <c r="AA5" s="1303" t="s">
        <v>1347</v>
      </c>
      <c r="AB5" s="1302" t="s">
        <v>1348</v>
      </c>
      <c r="AC5" s="1250" t="s">
        <v>1349</v>
      </c>
      <c r="AD5" s="1301"/>
    </row>
    <row r="6" spans="1:30" ht="33" customHeight="1">
      <c r="A6" s="1313"/>
      <c r="B6" s="1300" t="s">
        <v>1350</v>
      </c>
      <c r="C6" s="1299"/>
      <c r="D6" s="1299"/>
      <c r="E6" s="1315"/>
      <c r="F6" s="1298" t="s">
        <v>1334</v>
      </c>
      <c r="G6" s="1297" t="s">
        <v>1333</v>
      </c>
      <c r="H6" s="1297" t="s">
        <v>1351</v>
      </c>
      <c r="I6" s="1296" t="s">
        <v>1352</v>
      </c>
      <c r="J6" s="1833" t="s">
        <v>1353</v>
      </c>
      <c r="K6" s="1833" t="s">
        <v>1354</v>
      </c>
      <c r="L6" s="1833" t="s">
        <v>1355</v>
      </c>
      <c r="M6" s="1301" t="s">
        <v>1377</v>
      </c>
      <c r="N6" s="1313" t="s">
        <v>640</v>
      </c>
      <c r="O6" s="1310"/>
      <c r="P6" s="1299" t="s">
        <v>1356</v>
      </c>
      <c r="Q6" s="1314" t="s">
        <v>1335</v>
      </c>
      <c r="R6" s="1304" t="s">
        <v>242</v>
      </c>
      <c r="S6" s="1306" t="s">
        <v>243</v>
      </c>
      <c r="T6" s="1827" t="s">
        <v>1357</v>
      </c>
      <c r="U6" s="1823" t="s">
        <v>1358</v>
      </c>
      <c r="V6" s="1825" t="s">
        <v>1353</v>
      </c>
      <c r="W6" s="1298" t="s">
        <v>1359</v>
      </c>
      <c r="X6" s="1295" t="s">
        <v>1360</v>
      </c>
      <c r="Y6" s="1294"/>
      <c r="Z6" s="1299" t="s">
        <v>1361</v>
      </c>
      <c r="AA6" s="1312"/>
      <c r="AB6" s="1294" t="s">
        <v>1362</v>
      </c>
      <c r="AC6" s="1294" t="s">
        <v>1363</v>
      </c>
      <c r="AD6" s="1301" t="s">
        <v>1377</v>
      </c>
    </row>
    <row r="7" spans="1:30" ht="33" customHeight="1">
      <c r="A7" s="1293"/>
      <c r="B7" s="1292" t="s">
        <v>1137</v>
      </c>
      <c r="C7" s="1291" t="s">
        <v>306</v>
      </c>
      <c r="D7" s="1291" t="s">
        <v>307</v>
      </c>
      <c r="E7" s="1318" t="s">
        <v>248</v>
      </c>
      <c r="F7" s="1318" t="s">
        <v>1364</v>
      </c>
      <c r="G7" s="1290" t="s">
        <v>1365</v>
      </c>
      <c r="H7" s="1290" t="s">
        <v>1366</v>
      </c>
      <c r="I7" s="1289" t="s">
        <v>1367</v>
      </c>
      <c r="J7" s="1834"/>
      <c r="K7" s="1834"/>
      <c r="L7" s="1834"/>
      <c r="M7" s="1318"/>
      <c r="N7" s="1293"/>
      <c r="O7" s="1318" t="s">
        <v>248</v>
      </c>
      <c r="P7" s="1288" t="s">
        <v>1368</v>
      </c>
      <c r="Q7" s="1316" t="s">
        <v>317</v>
      </c>
      <c r="R7" s="1290" t="s">
        <v>1369</v>
      </c>
      <c r="S7" s="1287" t="s">
        <v>318</v>
      </c>
      <c r="T7" s="1828"/>
      <c r="U7" s="1824"/>
      <c r="V7" s="1826"/>
      <c r="W7" s="1286" t="s">
        <v>1370</v>
      </c>
      <c r="X7" s="1285"/>
      <c r="Y7" s="1287" t="s">
        <v>248</v>
      </c>
      <c r="Z7" s="1291" t="s">
        <v>1371</v>
      </c>
      <c r="AA7" s="1290" t="s">
        <v>1372</v>
      </c>
      <c r="AB7" s="1318"/>
      <c r="AC7" s="1318" t="s">
        <v>1222</v>
      </c>
      <c r="AD7" s="1284"/>
    </row>
    <row r="8" spans="1:30" ht="11.25" customHeight="1">
      <c r="A8" s="1313"/>
      <c r="B8" s="1300"/>
      <c r="C8" s="1300"/>
      <c r="D8" s="1300"/>
      <c r="E8" s="1314"/>
      <c r="F8" s="1314"/>
      <c r="G8" s="1283"/>
      <c r="H8" s="1283"/>
      <c r="I8" s="1283"/>
      <c r="J8" s="1282"/>
      <c r="K8" s="1282"/>
      <c r="L8" s="1282"/>
      <c r="M8" s="1310"/>
      <c r="N8" s="1281"/>
      <c r="O8" s="1314"/>
      <c r="P8" s="1280"/>
      <c r="Q8" s="1314"/>
      <c r="R8" s="1283"/>
      <c r="S8" s="1300"/>
      <c r="T8" s="1279"/>
      <c r="U8" s="1282"/>
      <c r="V8" s="1282"/>
      <c r="W8" s="1303"/>
      <c r="X8" s="1283"/>
      <c r="Y8" s="1300"/>
      <c r="Z8" s="1300"/>
      <c r="AA8" s="1283"/>
      <c r="AB8" s="1314"/>
      <c r="AC8" s="1314"/>
      <c r="AD8" s="1315"/>
    </row>
    <row r="9" spans="1:30" s="929" customFormat="1" ht="35.25" customHeight="1">
      <c r="A9" s="1263">
        <v>2011</v>
      </c>
      <c r="B9" s="1262">
        <v>701</v>
      </c>
      <c r="C9" s="1374" t="s">
        <v>231</v>
      </c>
      <c r="D9" s="1374" t="s">
        <v>231</v>
      </c>
      <c r="E9" s="1262">
        <v>357</v>
      </c>
      <c r="F9" s="1373">
        <v>0</v>
      </c>
      <c r="G9" s="1261">
        <v>206</v>
      </c>
      <c r="H9" s="1261">
        <v>143</v>
      </c>
      <c r="I9" s="1373">
        <v>0</v>
      </c>
      <c r="J9" s="1261">
        <v>1</v>
      </c>
      <c r="K9" s="1261">
        <v>7</v>
      </c>
      <c r="L9" s="1260">
        <v>0</v>
      </c>
      <c r="M9" s="1259">
        <v>2011</v>
      </c>
      <c r="N9" s="1263">
        <v>2011</v>
      </c>
      <c r="O9" s="1258">
        <v>329</v>
      </c>
      <c r="P9" s="1261">
        <v>17</v>
      </c>
      <c r="Q9" s="1261">
        <v>122</v>
      </c>
      <c r="R9" s="1261">
        <v>70</v>
      </c>
      <c r="S9" s="1261">
        <v>29</v>
      </c>
      <c r="T9" s="1261">
        <v>80</v>
      </c>
      <c r="U9" s="1373">
        <v>0</v>
      </c>
      <c r="V9" s="1373">
        <v>0</v>
      </c>
      <c r="W9" s="1261">
        <v>11</v>
      </c>
      <c r="X9" s="1261">
        <v>0</v>
      </c>
      <c r="Y9" s="1261">
        <v>15</v>
      </c>
      <c r="Z9" s="1261">
        <v>1</v>
      </c>
      <c r="AA9" s="1261">
        <v>6</v>
      </c>
      <c r="AB9" s="1261">
        <v>2</v>
      </c>
      <c r="AC9" s="1257">
        <v>6</v>
      </c>
      <c r="AD9" s="1259">
        <v>2011</v>
      </c>
    </row>
    <row r="10" spans="1:30" s="929" customFormat="1" ht="35.25" customHeight="1">
      <c r="A10" s="1263">
        <v>2012</v>
      </c>
      <c r="B10" s="1262">
        <v>786</v>
      </c>
      <c r="C10" s="1262">
        <v>521</v>
      </c>
      <c r="D10" s="1262">
        <v>265</v>
      </c>
      <c r="E10" s="1262">
        <v>410</v>
      </c>
      <c r="F10" s="1373">
        <v>0</v>
      </c>
      <c r="G10" s="1261">
        <v>245</v>
      </c>
      <c r="H10" s="1261">
        <v>157</v>
      </c>
      <c r="I10" s="1373">
        <v>0</v>
      </c>
      <c r="J10" s="1261">
        <v>1</v>
      </c>
      <c r="K10" s="1261">
        <v>7</v>
      </c>
      <c r="L10" s="1260">
        <v>0</v>
      </c>
      <c r="M10" s="1259">
        <v>2012</v>
      </c>
      <c r="N10" s="1263">
        <v>2012</v>
      </c>
      <c r="O10" s="1258">
        <v>355</v>
      </c>
      <c r="P10" s="1261">
        <v>18</v>
      </c>
      <c r="Q10" s="1261">
        <v>129</v>
      </c>
      <c r="R10" s="1261">
        <v>70</v>
      </c>
      <c r="S10" s="1261">
        <v>29</v>
      </c>
      <c r="T10" s="1261">
        <v>100</v>
      </c>
      <c r="U10" s="1373">
        <v>0</v>
      </c>
      <c r="V10" s="1373">
        <v>0</v>
      </c>
      <c r="W10" s="1261">
        <v>9</v>
      </c>
      <c r="X10" s="1261">
        <v>0</v>
      </c>
      <c r="Y10" s="1261">
        <f>SUM(Z10:AC10)</f>
        <v>21</v>
      </c>
      <c r="Z10" s="1261">
        <v>1</v>
      </c>
      <c r="AA10" s="1261">
        <v>8</v>
      </c>
      <c r="AB10" s="1261">
        <v>2</v>
      </c>
      <c r="AC10" s="1257">
        <v>10</v>
      </c>
      <c r="AD10" s="1259">
        <v>2012</v>
      </c>
    </row>
    <row r="11" spans="1:30" s="929" customFormat="1" ht="35.25" customHeight="1">
      <c r="A11" s="1263">
        <v>2013</v>
      </c>
      <c r="B11" s="1262">
        <v>698</v>
      </c>
      <c r="C11" s="1262">
        <v>456</v>
      </c>
      <c r="D11" s="1262">
        <v>242</v>
      </c>
      <c r="E11" s="1262">
        <v>314</v>
      </c>
      <c r="F11" s="1373">
        <v>0</v>
      </c>
      <c r="G11" s="1261">
        <v>149</v>
      </c>
      <c r="H11" s="1261">
        <v>157</v>
      </c>
      <c r="I11" s="1373">
        <v>0</v>
      </c>
      <c r="J11" s="1261">
        <v>1</v>
      </c>
      <c r="K11" s="1261">
        <v>7</v>
      </c>
      <c r="L11" s="1260">
        <v>0</v>
      </c>
      <c r="M11" s="1259">
        <v>2013</v>
      </c>
      <c r="N11" s="1263">
        <v>2013</v>
      </c>
      <c r="O11" s="1258">
        <v>367</v>
      </c>
      <c r="P11" s="1261">
        <v>19</v>
      </c>
      <c r="Q11" s="1261">
        <v>132</v>
      </c>
      <c r="R11" s="1261">
        <v>74</v>
      </c>
      <c r="S11" s="1261">
        <v>29</v>
      </c>
      <c r="T11" s="1261">
        <v>101</v>
      </c>
      <c r="U11" s="1373">
        <v>0</v>
      </c>
      <c r="V11" s="1373">
        <v>0</v>
      </c>
      <c r="W11" s="1261">
        <v>12</v>
      </c>
      <c r="X11" s="1261">
        <v>0</v>
      </c>
      <c r="Y11" s="1261">
        <f>SUM(Z11:AC11)</f>
        <v>17</v>
      </c>
      <c r="Z11" s="1261">
        <v>1</v>
      </c>
      <c r="AA11" s="1261">
        <v>8</v>
      </c>
      <c r="AB11" s="1261">
        <v>2</v>
      </c>
      <c r="AC11" s="1257">
        <v>6</v>
      </c>
      <c r="AD11" s="1259">
        <v>2013</v>
      </c>
    </row>
    <row r="12" spans="1:30" s="929" customFormat="1" ht="35.25" customHeight="1">
      <c r="A12" s="1263">
        <v>2014</v>
      </c>
      <c r="B12" s="1262">
        <v>815</v>
      </c>
      <c r="C12" s="1262">
        <v>533</v>
      </c>
      <c r="D12" s="1262">
        <v>282</v>
      </c>
      <c r="E12" s="1262">
        <v>417</v>
      </c>
      <c r="F12" s="1373">
        <v>0</v>
      </c>
      <c r="G12" s="1261">
        <v>247</v>
      </c>
      <c r="H12" s="1261">
        <v>162</v>
      </c>
      <c r="I12" s="1373">
        <v>0</v>
      </c>
      <c r="J12" s="1261">
        <v>1</v>
      </c>
      <c r="K12" s="1261">
        <v>7</v>
      </c>
      <c r="L12" s="1260">
        <v>0</v>
      </c>
      <c r="M12" s="1259">
        <v>2014</v>
      </c>
      <c r="N12" s="1263">
        <v>2014</v>
      </c>
      <c r="O12" s="1258">
        <v>378</v>
      </c>
      <c r="P12" s="1261">
        <v>18</v>
      </c>
      <c r="Q12" s="1261">
        <v>135</v>
      </c>
      <c r="R12" s="1261">
        <v>75</v>
      </c>
      <c r="S12" s="1261">
        <v>30</v>
      </c>
      <c r="T12" s="1261">
        <v>110</v>
      </c>
      <c r="U12" s="1373">
        <v>0</v>
      </c>
      <c r="V12" s="1373">
        <v>0</v>
      </c>
      <c r="W12" s="1261">
        <v>10</v>
      </c>
      <c r="X12" s="1261">
        <v>0</v>
      </c>
      <c r="Y12" s="1261">
        <v>20</v>
      </c>
      <c r="Z12" s="1261">
        <v>1</v>
      </c>
      <c r="AA12" s="1261">
        <v>8</v>
      </c>
      <c r="AB12" s="1261">
        <v>2</v>
      </c>
      <c r="AC12" s="1257">
        <v>9</v>
      </c>
      <c r="AD12" s="1259">
        <v>2014</v>
      </c>
    </row>
    <row r="13" spans="1:30" s="929" customFormat="1" ht="35.25" customHeight="1">
      <c r="A13" s="1263">
        <v>2015</v>
      </c>
      <c r="B13" s="1262">
        <v>883</v>
      </c>
      <c r="C13" s="1262">
        <v>596</v>
      </c>
      <c r="D13" s="1262">
        <v>287</v>
      </c>
      <c r="E13" s="1262">
        <v>436</v>
      </c>
      <c r="F13" s="1373">
        <v>0</v>
      </c>
      <c r="G13" s="1261">
        <v>256</v>
      </c>
      <c r="H13" s="1261">
        <v>173</v>
      </c>
      <c r="I13" s="1373">
        <v>0</v>
      </c>
      <c r="J13" s="1261">
        <v>0</v>
      </c>
      <c r="K13" s="1261">
        <v>7</v>
      </c>
      <c r="L13" s="1260">
        <v>0</v>
      </c>
      <c r="M13" s="1259">
        <v>2015</v>
      </c>
      <c r="N13" s="1263">
        <v>2015</v>
      </c>
      <c r="O13" s="1258">
        <v>427</v>
      </c>
      <c r="P13" s="1261">
        <v>13</v>
      </c>
      <c r="Q13" s="1261">
        <v>139</v>
      </c>
      <c r="R13" s="1261">
        <v>120</v>
      </c>
      <c r="S13" s="1261">
        <v>30</v>
      </c>
      <c r="T13" s="1261">
        <v>115</v>
      </c>
      <c r="U13" s="1373">
        <v>0</v>
      </c>
      <c r="V13" s="1373">
        <v>0</v>
      </c>
      <c r="W13" s="1261">
        <v>10</v>
      </c>
      <c r="X13" s="1261">
        <v>0</v>
      </c>
      <c r="Y13" s="1261">
        <v>20</v>
      </c>
      <c r="Z13" s="1261">
        <v>1</v>
      </c>
      <c r="AA13" s="1261">
        <v>8</v>
      </c>
      <c r="AB13" s="1261">
        <v>2</v>
      </c>
      <c r="AC13" s="1257">
        <v>9</v>
      </c>
      <c r="AD13" s="1259">
        <v>2015</v>
      </c>
    </row>
    <row r="14" spans="1:30" s="929" customFormat="1" ht="35.25" customHeight="1">
      <c r="A14" s="1454">
        <v>2016</v>
      </c>
      <c r="B14" s="1474">
        <v>910</v>
      </c>
      <c r="C14" s="1474">
        <v>586</v>
      </c>
      <c r="D14" s="1474">
        <v>324</v>
      </c>
      <c r="E14" s="1474">
        <v>450</v>
      </c>
      <c r="F14" s="1475">
        <v>0</v>
      </c>
      <c r="G14" s="1474">
        <v>263</v>
      </c>
      <c r="H14" s="1474">
        <v>178</v>
      </c>
      <c r="I14" s="1475">
        <v>0</v>
      </c>
      <c r="J14" s="1476">
        <v>0</v>
      </c>
      <c r="K14" s="1476">
        <v>9</v>
      </c>
      <c r="L14" s="1477">
        <v>0</v>
      </c>
      <c r="M14" s="1478">
        <v>2016</v>
      </c>
      <c r="N14" s="1479">
        <v>2016</v>
      </c>
      <c r="O14" s="1480">
        <v>436</v>
      </c>
      <c r="P14" s="1476">
        <v>13</v>
      </c>
      <c r="Q14" s="1476">
        <v>155</v>
      </c>
      <c r="R14" s="1476">
        <v>92</v>
      </c>
      <c r="S14" s="1476">
        <v>30</v>
      </c>
      <c r="T14" s="1476">
        <v>133</v>
      </c>
      <c r="U14" s="1475">
        <v>0</v>
      </c>
      <c r="V14" s="1475">
        <v>0</v>
      </c>
      <c r="W14" s="1476">
        <v>13</v>
      </c>
      <c r="X14" s="1476">
        <v>0</v>
      </c>
      <c r="Y14" s="1476">
        <v>24</v>
      </c>
      <c r="Z14" s="1476">
        <v>1</v>
      </c>
      <c r="AA14" s="1476">
        <v>8</v>
      </c>
      <c r="AB14" s="1476">
        <v>2</v>
      </c>
      <c r="AC14" s="1481">
        <v>13</v>
      </c>
      <c r="AD14" s="1478">
        <v>2016</v>
      </c>
    </row>
    <row r="15" spans="1:30" ht="9.75" customHeight="1">
      <c r="A15" s="1278"/>
      <c r="B15" s="1277"/>
      <c r="C15" s="1276"/>
      <c r="D15" s="1276"/>
      <c r="E15" s="1276"/>
      <c r="F15" s="1276"/>
      <c r="G15" s="1275"/>
      <c r="H15" s="1276"/>
      <c r="I15" s="1276"/>
      <c r="J15" s="1276"/>
      <c r="K15" s="1276"/>
      <c r="L15" s="1274"/>
      <c r="M15" s="1273"/>
      <c r="N15" s="1272"/>
      <c r="O15" s="1275"/>
      <c r="P15" s="1275"/>
      <c r="Q15" s="1271"/>
      <c r="R15" s="1275"/>
      <c r="S15" s="1275"/>
      <c r="T15" s="1275"/>
      <c r="U15" s="1275"/>
      <c r="V15" s="1271"/>
      <c r="W15" s="1271"/>
      <c r="X15" s="1275"/>
      <c r="Y15" s="1271"/>
      <c r="Z15" s="1271"/>
      <c r="AA15" s="1271"/>
      <c r="AB15" s="1271"/>
      <c r="AC15" s="1270"/>
      <c r="AD15" s="1269"/>
    </row>
    <row r="16" spans="1:30">
      <c r="A16" s="1266" t="s">
        <v>1380</v>
      </c>
      <c r="B16" s="1267"/>
      <c r="C16" s="1267"/>
      <c r="D16" s="1267"/>
      <c r="E16" s="1267"/>
      <c r="F16" s="1267"/>
      <c r="G16" s="1267"/>
      <c r="H16" s="1267"/>
      <c r="I16" s="1267"/>
      <c r="J16" s="1267"/>
      <c r="K16" s="1267"/>
      <c r="L16" s="1266"/>
      <c r="M16" s="1267" t="s">
        <v>1381</v>
      </c>
      <c r="N16" s="1266" t="s">
        <v>1373</v>
      </c>
      <c r="O16" s="1267"/>
      <c r="P16" s="1267"/>
      <c r="Q16" s="1265"/>
      <c r="R16" s="1267"/>
      <c r="S16" s="1267"/>
      <c r="T16" s="1267"/>
      <c r="U16" s="1267"/>
      <c r="V16" s="1266"/>
      <c r="W16" s="1267"/>
      <c r="X16" s="1267"/>
      <c r="Y16" s="1267"/>
      <c r="Z16" s="1265"/>
      <c r="AA16" s="1267"/>
      <c r="AB16" s="1265"/>
      <c r="AC16" s="1266"/>
      <c r="AD16" s="1267" t="s">
        <v>1381</v>
      </c>
    </row>
    <row r="17" spans="1:30">
      <c r="A17" s="1268" t="s">
        <v>1379</v>
      </c>
      <c r="B17" s="1266"/>
      <c r="C17" s="1266"/>
      <c r="D17" s="1266"/>
      <c r="E17" s="1267"/>
      <c r="F17" s="1267"/>
      <c r="G17" s="1267"/>
      <c r="H17" s="1267"/>
      <c r="I17" s="1320"/>
      <c r="J17" s="1320"/>
      <c r="K17" s="1267"/>
      <c r="L17" s="1266"/>
      <c r="M17" s="1266"/>
      <c r="N17" s="1266" t="s">
        <v>1376</v>
      </c>
      <c r="O17" s="1267"/>
      <c r="P17" s="1267"/>
      <c r="Q17" s="1265"/>
      <c r="R17" s="1267"/>
      <c r="S17" s="1267"/>
      <c r="T17" s="1267"/>
      <c r="U17" s="1267"/>
      <c r="V17" s="1266"/>
      <c r="W17" s="1267"/>
      <c r="X17" s="1267"/>
      <c r="Y17" s="1267"/>
      <c r="Z17" s="1265"/>
      <c r="AA17" s="1267"/>
      <c r="AB17" s="1265"/>
      <c r="AC17" s="1266"/>
      <c r="AD17" s="1266"/>
    </row>
    <row r="18" spans="1:30">
      <c r="N18" s="1264" t="s">
        <v>1374</v>
      </c>
    </row>
    <row r="19" spans="1:30">
      <c r="N19" s="1264" t="s">
        <v>1375</v>
      </c>
    </row>
  </sheetData>
  <mergeCells count="11">
    <mergeCell ref="U6:U7"/>
    <mergeCell ref="V6:V7"/>
    <mergeCell ref="T6:T7"/>
    <mergeCell ref="A2:H2"/>
    <mergeCell ref="I2:M2"/>
    <mergeCell ref="N2:U2"/>
    <mergeCell ref="V2:AD2"/>
    <mergeCell ref="B4:D4"/>
    <mergeCell ref="L6:L7"/>
    <mergeCell ref="J6:J7"/>
    <mergeCell ref="K6:K7"/>
  </mergeCells>
  <phoneticPr fontId="19" type="noConversion"/>
  <pageMargins left="0.7" right="0.7" top="0.75" bottom="0.75" header="0.3" footer="0.3"/>
  <pageSetup paperSize="9" scale="92" orientation="portrait" r:id="rId1"/>
  <colBreaks count="2" manualBreakCount="2">
    <brk id="13" max="1048575" man="1"/>
    <brk id="21" max="1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31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J21" sqref="J21"/>
    </sheetView>
  </sheetViews>
  <sheetFormatPr defaultRowHeight="12"/>
  <cols>
    <col min="1" max="1" width="12.625" style="151" customWidth="1"/>
    <col min="2" max="5" width="11.375" style="151" customWidth="1"/>
    <col min="6" max="6" width="11.125" style="151" customWidth="1"/>
    <col min="7" max="7" width="11" style="151" customWidth="1"/>
    <col min="8" max="8" width="11.375" style="133" customWidth="1"/>
    <col min="9" max="10" width="11.5" style="133" customWidth="1"/>
    <col min="11" max="13" width="11.125" style="133" customWidth="1"/>
    <col min="14" max="14" width="12.625" style="133" customWidth="1"/>
    <col min="15" max="16384" width="9" style="133"/>
  </cols>
  <sheetData>
    <row r="1" spans="1:14" s="1014" customFormat="1" ht="66.75" customHeight="1">
      <c r="A1" s="1712" t="s">
        <v>1024</v>
      </c>
      <c r="B1" s="1712"/>
      <c r="C1" s="1712"/>
      <c r="D1" s="1712"/>
      <c r="E1" s="1712"/>
      <c r="F1" s="1712"/>
      <c r="G1" s="1712"/>
      <c r="H1" s="1835" t="s">
        <v>141</v>
      </c>
      <c r="I1" s="1835"/>
      <c r="J1" s="1835"/>
      <c r="K1" s="1835"/>
      <c r="L1" s="1835"/>
      <c r="M1" s="1835"/>
      <c r="N1" s="1835"/>
    </row>
    <row r="2" spans="1:14" s="129" customFormat="1" ht="26.25" customHeight="1" thickBot="1">
      <c r="A2" s="125" t="s">
        <v>337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8"/>
      <c r="N2" s="128" t="s">
        <v>256</v>
      </c>
    </row>
    <row r="3" spans="1:14" ht="21" customHeight="1" thickTop="1">
      <c r="A3" s="1713" t="s">
        <v>48</v>
      </c>
      <c r="B3" s="516" t="s">
        <v>213</v>
      </c>
      <c r="C3" s="517"/>
      <c r="D3" s="637"/>
      <c r="E3" s="517" t="s">
        <v>214</v>
      </c>
      <c r="F3" s="517"/>
      <c r="G3" s="517"/>
      <c r="H3" s="517" t="s">
        <v>215</v>
      </c>
      <c r="I3" s="517"/>
      <c r="J3" s="517"/>
      <c r="K3" s="633" t="s">
        <v>216</v>
      </c>
      <c r="L3" s="517"/>
      <c r="M3" s="637"/>
      <c r="N3" s="1557" t="s">
        <v>33</v>
      </c>
    </row>
    <row r="4" spans="1:14" ht="18" customHeight="1">
      <c r="A4" s="1714"/>
      <c r="B4" s="578" t="s">
        <v>270</v>
      </c>
      <c r="C4" s="578" t="s">
        <v>304</v>
      </c>
      <c r="D4" s="578" t="s">
        <v>305</v>
      </c>
      <c r="E4" s="578" t="s">
        <v>270</v>
      </c>
      <c r="F4" s="578" t="s">
        <v>304</v>
      </c>
      <c r="G4" s="543" t="s">
        <v>305</v>
      </c>
      <c r="H4" s="640" t="s">
        <v>270</v>
      </c>
      <c r="I4" s="578" t="s">
        <v>304</v>
      </c>
      <c r="J4" s="578" t="s">
        <v>305</v>
      </c>
      <c r="K4" s="578" t="s">
        <v>270</v>
      </c>
      <c r="L4" s="578" t="s">
        <v>304</v>
      </c>
      <c r="M4" s="578" t="s">
        <v>305</v>
      </c>
      <c r="N4" s="1558"/>
    </row>
    <row r="5" spans="1:14" ht="9.75" customHeight="1">
      <c r="A5" s="1714"/>
      <c r="B5" s="540"/>
      <c r="C5" s="540"/>
      <c r="D5" s="540"/>
      <c r="E5" s="540"/>
      <c r="F5" s="540"/>
      <c r="G5" s="514"/>
      <c r="H5" s="639"/>
      <c r="I5" s="540"/>
      <c r="J5" s="540"/>
      <c r="K5" s="540"/>
      <c r="L5" s="540"/>
      <c r="M5" s="540"/>
      <c r="N5" s="1558"/>
    </row>
    <row r="6" spans="1:14" ht="15.95" customHeight="1">
      <c r="A6" s="1715"/>
      <c r="B6" s="529" t="s">
        <v>248</v>
      </c>
      <c r="C6" s="529" t="s">
        <v>306</v>
      </c>
      <c r="D6" s="529" t="s">
        <v>307</v>
      </c>
      <c r="E6" s="529" t="s">
        <v>248</v>
      </c>
      <c r="F6" s="529" t="s">
        <v>306</v>
      </c>
      <c r="G6" s="516" t="s">
        <v>307</v>
      </c>
      <c r="H6" s="576" t="s">
        <v>248</v>
      </c>
      <c r="I6" s="529" t="s">
        <v>306</v>
      </c>
      <c r="J6" s="529" t="s">
        <v>307</v>
      </c>
      <c r="K6" s="529" t="s">
        <v>248</v>
      </c>
      <c r="L6" s="529" t="s">
        <v>306</v>
      </c>
      <c r="M6" s="529" t="s">
        <v>307</v>
      </c>
      <c r="N6" s="1559"/>
    </row>
    <row r="7" spans="1:14" ht="7.5" customHeight="1">
      <c r="A7" s="527"/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639"/>
      <c r="N7" s="528"/>
    </row>
    <row r="8" spans="1:14" s="76" customFormat="1" ht="50.25" customHeight="1">
      <c r="A8" s="142">
        <v>2011</v>
      </c>
      <c r="B8" s="535">
        <v>0</v>
      </c>
      <c r="C8" s="535">
        <v>0</v>
      </c>
      <c r="D8" s="535">
        <v>0</v>
      </c>
      <c r="E8" s="535">
        <v>0</v>
      </c>
      <c r="F8" s="535">
        <v>0</v>
      </c>
      <c r="G8" s="535">
        <v>0</v>
      </c>
      <c r="H8" s="535">
        <v>0</v>
      </c>
      <c r="I8" s="535">
        <v>0</v>
      </c>
      <c r="J8" s="535">
        <v>0</v>
      </c>
      <c r="K8" s="535">
        <v>0</v>
      </c>
      <c r="L8" s="535">
        <v>0</v>
      </c>
      <c r="M8" s="577">
        <v>0</v>
      </c>
      <c r="N8" s="147">
        <v>2011</v>
      </c>
    </row>
    <row r="9" spans="1:14" s="76" customFormat="1" ht="50.25" customHeight="1">
      <c r="A9" s="142">
        <v>2012</v>
      </c>
      <c r="B9" s="535">
        <v>9</v>
      </c>
      <c r="C9" s="535">
        <v>4</v>
      </c>
      <c r="D9" s="535">
        <v>5</v>
      </c>
      <c r="E9" s="535">
        <v>2</v>
      </c>
      <c r="F9" s="535">
        <v>1</v>
      </c>
      <c r="G9" s="535">
        <v>1</v>
      </c>
      <c r="H9" s="535">
        <v>8</v>
      </c>
      <c r="I9" s="535">
        <v>3</v>
      </c>
      <c r="J9" s="535">
        <v>5</v>
      </c>
      <c r="K9" s="535">
        <v>0</v>
      </c>
      <c r="L9" s="535">
        <v>0</v>
      </c>
      <c r="M9" s="577">
        <v>0</v>
      </c>
      <c r="N9" s="147">
        <v>2012</v>
      </c>
    </row>
    <row r="10" spans="1:14" s="76" customFormat="1" ht="50.25" customHeight="1">
      <c r="A10" s="142">
        <v>2013</v>
      </c>
      <c r="B10" s="535">
        <v>7</v>
      </c>
      <c r="C10" s="535">
        <v>7</v>
      </c>
      <c r="D10" s="535">
        <v>0</v>
      </c>
      <c r="E10" s="535">
        <v>4</v>
      </c>
      <c r="F10" s="535">
        <v>4</v>
      </c>
      <c r="G10" s="535">
        <v>0</v>
      </c>
      <c r="H10" s="535">
        <v>0</v>
      </c>
      <c r="I10" s="535">
        <v>0</v>
      </c>
      <c r="J10" s="535">
        <v>0</v>
      </c>
      <c r="K10" s="535">
        <v>3</v>
      </c>
      <c r="L10" s="535">
        <v>3</v>
      </c>
      <c r="M10" s="577">
        <v>0</v>
      </c>
      <c r="N10" s="147">
        <v>2013</v>
      </c>
    </row>
    <row r="11" spans="1:14" s="100" customFormat="1" ht="50.25" customHeight="1">
      <c r="A11" s="142">
        <v>2014</v>
      </c>
      <c r="B11" s="535">
        <v>137</v>
      </c>
      <c r="C11" s="535">
        <v>98</v>
      </c>
      <c r="D11" s="535">
        <v>39</v>
      </c>
      <c r="E11" s="535">
        <v>17</v>
      </c>
      <c r="F11" s="535">
        <v>17</v>
      </c>
      <c r="G11" s="535">
        <v>0</v>
      </c>
      <c r="H11" s="535">
        <v>104</v>
      </c>
      <c r="I11" s="535">
        <v>70</v>
      </c>
      <c r="J11" s="535">
        <v>34</v>
      </c>
      <c r="K11" s="535">
        <v>16</v>
      </c>
      <c r="L11" s="535">
        <v>11</v>
      </c>
      <c r="M11" s="577">
        <v>5</v>
      </c>
      <c r="N11" s="147">
        <v>2014</v>
      </c>
    </row>
    <row r="12" spans="1:14" s="969" customFormat="1" ht="50.25" customHeight="1">
      <c r="A12" s="142">
        <v>2015</v>
      </c>
      <c r="B12" s="535">
        <v>137</v>
      </c>
      <c r="C12" s="535">
        <v>98</v>
      </c>
      <c r="D12" s="535">
        <v>39</v>
      </c>
      <c r="E12" s="535">
        <v>17</v>
      </c>
      <c r="F12" s="535">
        <v>17</v>
      </c>
      <c r="G12" s="535">
        <v>0</v>
      </c>
      <c r="H12" s="535">
        <v>108</v>
      </c>
      <c r="I12" s="535">
        <v>72</v>
      </c>
      <c r="J12" s="535">
        <v>36</v>
      </c>
      <c r="K12" s="535">
        <v>12</v>
      </c>
      <c r="L12" s="535">
        <v>9</v>
      </c>
      <c r="M12" s="1401">
        <v>3</v>
      </c>
      <c r="N12" s="1345">
        <v>2015</v>
      </c>
    </row>
    <row r="13" spans="1:14" s="1408" customFormat="1" ht="50.25" customHeight="1">
      <c r="A13" s="1454">
        <v>2016</v>
      </c>
      <c r="B13" s="1482">
        <v>139</v>
      </c>
      <c r="C13" s="1482">
        <v>97</v>
      </c>
      <c r="D13" s="1482">
        <v>42</v>
      </c>
      <c r="E13" s="1482">
        <v>20</v>
      </c>
      <c r="F13" s="1482">
        <v>20</v>
      </c>
      <c r="G13" s="1482">
        <v>0</v>
      </c>
      <c r="H13" s="1482">
        <v>108</v>
      </c>
      <c r="I13" s="1482">
        <v>70</v>
      </c>
      <c r="J13" s="1482">
        <v>38</v>
      </c>
      <c r="K13" s="1482">
        <v>11</v>
      </c>
      <c r="L13" s="1482">
        <v>7</v>
      </c>
      <c r="M13" s="1482">
        <v>4</v>
      </c>
      <c r="N13" s="1413">
        <v>2016</v>
      </c>
    </row>
    <row r="14" spans="1:14" ht="6" customHeight="1">
      <c r="A14" s="523"/>
      <c r="B14" s="590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541"/>
      <c r="N14" s="526"/>
    </row>
    <row r="15" spans="1:14" ht="20.25" customHeight="1">
      <c r="A15" s="133" t="s">
        <v>212</v>
      </c>
      <c r="B15" s="133"/>
      <c r="C15" s="133"/>
      <c r="D15" s="133"/>
      <c r="E15" s="133"/>
      <c r="F15" s="133"/>
      <c r="G15" s="133"/>
      <c r="M15" s="154"/>
      <c r="N15" s="1253" t="s">
        <v>1300</v>
      </c>
    </row>
    <row r="16" spans="1:14">
      <c r="A16" s="133"/>
      <c r="B16" s="133"/>
      <c r="C16" s="133"/>
      <c r="D16" s="133"/>
      <c r="E16" s="133"/>
      <c r="F16" s="133"/>
      <c r="G16" s="133"/>
    </row>
    <row r="17" spans="1:7">
      <c r="A17" s="133"/>
      <c r="B17" s="133"/>
      <c r="C17" s="133"/>
      <c r="D17" s="133"/>
      <c r="E17" s="133"/>
      <c r="F17" s="133"/>
      <c r="G17" s="133"/>
    </row>
    <row r="18" spans="1:7">
      <c r="A18" s="133"/>
      <c r="B18" s="133"/>
      <c r="C18" s="133"/>
      <c r="D18" s="133"/>
      <c r="E18" s="133"/>
      <c r="F18" s="133"/>
      <c r="G18" s="133"/>
    </row>
    <row r="19" spans="1:7">
      <c r="A19" s="133"/>
      <c r="B19" s="133"/>
      <c r="C19" s="133"/>
      <c r="D19" s="133"/>
      <c r="E19" s="133"/>
      <c r="F19" s="133"/>
      <c r="G19" s="133"/>
    </row>
    <row r="20" spans="1:7">
      <c r="A20" s="133"/>
      <c r="B20" s="133"/>
      <c r="C20" s="133"/>
      <c r="D20" s="133"/>
      <c r="E20" s="133"/>
      <c r="F20" s="133"/>
      <c r="G20" s="133"/>
    </row>
    <row r="21" spans="1:7">
      <c r="A21" s="133"/>
      <c r="B21" s="133"/>
      <c r="C21" s="133"/>
      <c r="D21" s="133"/>
      <c r="E21" s="133"/>
      <c r="F21" s="133"/>
      <c r="G21" s="133"/>
    </row>
    <row r="22" spans="1:7">
      <c r="A22" s="133"/>
      <c r="B22" s="133"/>
      <c r="C22" s="133"/>
      <c r="D22" s="133"/>
      <c r="E22" s="133"/>
      <c r="F22" s="133"/>
      <c r="G22" s="133"/>
    </row>
    <row r="23" spans="1:7">
      <c r="A23" s="133"/>
      <c r="B23" s="133"/>
      <c r="C23" s="133"/>
      <c r="D23" s="133"/>
      <c r="E23" s="133"/>
      <c r="F23" s="133"/>
      <c r="G23" s="133"/>
    </row>
    <row r="24" spans="1:7">
      <c r="A24" s="133"/>
      <c r="B24" s="133"/>
      <c r="C24" s="133"/>
      <c r="D24" s="133"/>
      <c r="E24" s="133"/>
      <c r="F24" s="133"/>
      <c r="G24" s="133"/>
    </row>
    <row r="25" spans="1:7">
      <c r="A25" s="133"/>
      <c r="B25" s="133"/>
      <c r="C25" s="133"/>
      <c r="D25" s="133"/>
      <c r="E25" s="133"/>
      <c r="F25" s="133"/>
      <c r="G25" s="133"/>
    </row>
    <row r="26" spans="1:7">
      <c r="A26" s="133"/>
      <c r="B26" s="133"/>
      <c r="C26" s="133"/>
      <c r="D26" s="133"/>
      <c r="E26" s="133"/>
      <c r="F26" s="133"/>
      <c r="G26" s="133"/>
    </row>
    <row r="27" spans="1:7">
      <c r="A27" s="133"/>
      <c r="B27" s="133"/>
      <c r="C27" s="133"/>
      <c r="D27" s="133"/>
      <c r="E27" s="133"/>
      <c r="F27" s="133"/>
      <c r="G27" s="133"/>
    </row>
    <row r="28" spans="1:7">
      <c r="A28" s="133"/>
      <c r="B28" s="133"/>
      <c r="C28" s="133"/>
      <c r="D28" s="133"/>
      <c r="E28" s="133"/>
      <c r="F28" s="133"/>
      <c r="G28" s="133"/>
    </row>
    <row r="29" spans="1:7">
      <c r="A29" s="133"/>
      <c r="B29" s="133"/>
      <c r="C29" s="133"/>
      <c r="D29" s="133"/>
      <c r="E29" s="133"/>
      <c r="F29" s="133"/>
      <c r="G29" s="133"/>
    </row>
    <row r="30" spans="1:7">
      <c r="A30" s="133"/>
      <c r="B30" s="133"/>
      <c r="C30" s="133"/>
      <c r="D30" s="133"/>
      <c r="E30" s="133"/>
      <c r="F30" s="133"/>
      <c r="G30" s="133"/>
    </row>
    <row r="31" spans="1:7">
      <c r="A31" s="133"/>
      <c r="B31" s="133"/>
      <c r="C31" s="133"/>
      <c r="D31" s="133"/>
      <c r="E31" s="133"/>
      <c r="F31" s="133"/>
      <c r="G31" s="133"/>
    </row>
  </sheetData>
  <mergeCells count="4">
    <mergeCell ref="A3:A6"/>
    <mergeCell ref="N3:N6"/>
    <mergeCell ref="H1:N1"/>
    <mergeCell ref="A1:G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T30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J21" sqref="J21"/>
    </sheetView>
  </sheetViews>
  <sheetFormatPr defaultRowHeight="12"/>
  <cols>
    <col min="1" max="1" width="9.625" style="151" customWidth="1"/>
    <col min="2" max="7" width="8.875" style="133" customWidth="1"/>
    <col min="8" max="8" width="8.625" style="133" customWidth="1"/>
    <col min="9" max="9" width="8.375" style="133" customWidth="1"/>
    <col min="10" max="10" width="8.875" style="151" customWidth="1"/>
    <col min="11" max="11" width="9.375" style="133" customWidth="1"/>
    <col min="12" max="15" width="8.875" style="133" customWidth="1"/>
    <col min="16" max="16" width="8.5" style="133" customWidth="1"/>
    <col min="17" max="19" width="8.875" style="133" customWidth="1"/>
    <col min="20" max="20" width="9.625" style="133" customWidth="1"/>
    <col min="21" max="16384" width="9" style="133"/>
  </cols>
  <sheetData>
    <row r="1" spans="1:20" s="1014" customFormat="1" ht="43.5" customHeight="1">
      <c r="A1" s="1712" t="s">
        <v>1025</v>
      </c>
      <c r="B1" s="1712"/>
      <c r="C1" s="1712"/>
      <c r="D1" s="1712"/>
      <c r="E1" s="1712"/>
      <c r="F1" s="1712"/>
      <c r="G1" s="1712"/>
      <c r="H1" s="1712"/>
      <c r="I1" s="1712"/>
      <c r="J1" s="1712"/>
      <c r="K1" s="1835" t="s">
        <v>45</v>
      </c>
      <c r="L1" s="1835"/>
      <c r="M1" s="1835"/>
      <c r="N1" s="1835"/>
      <c r="O1" s="1835"/>
      <c r="P1" s="1835"/>
      <c r="Q1" s="1835"/>
      <c r="R1" s="1835"/>
      <c r="S1" s="1835"/>
      <c r="T1" s="1835"/>
    </row>
    <row r="2" spans="1:20" s="129" customFormat="1" ht="26.25" customHeight="1" thickBot="1">
      <c r="A2" s="125" t="s">
        <v>337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8"/>
      <c r="T2" s="128" t="s">
        <v>256</v>
      </c>
    </row>
    <row r="3" spans="1:20" ht="21.75" customHeight="1" thickTop="1">
      <c r="A3" s="1713" t="s">
        <v>48</v>
      </c>
      <c r="B3" s="516" t="s">
        <v>355</v>
      </c>
      <c r="C3" s="517"/>
      <c r="D3" s="517"/>
      <c r="E3" s="517"/>
      <c r="F3" s="517"/>
      <c r="G3" s="517"/>
      <c r="H3" s="516" t="s">
        <v>356</v>
      </c>
      <c r="I3" s="517"/>
      <c r="J3" s="517"/>
      <c r="K3" s="517"/>
      <c r="L3" s="1216" t="s">
        <v>357</v>
      </c>
      <c r="M3" s="567"/>
      <c r="N3" s="567"/>
      <c r="O3" s="567"/>
      <c r="P3" s="665" t="s">
        <v>211</v>
      </c>
      <c r="Q3" s="567"/>
      <c r="R3" s="567"/>
      <c r="S3" s="567"/>
      <c r="T3" s="1557" t="s">
        <v>33</v>
      </c>
    </row>
    <row r="4" spans="1:20" ht="17.25" customHeight="1">
      <c r="A4" s="1714"/>
      <c r="B4" s="578" t="s">
        <v>270</v>
      </c>
      <c r="C4" s="578"/>
      <c r="D4" s="578"/>
      <c r="E4" s="578" t="s">
        <v>319</v>
      </c>
      <c r="F4" s="578" t="s">
        <v>797</v>
      </c>
      <c r="G4" s="578" t="s">
        <v>798</v>
      </c>
      <c r="H4" s="578" t="s">
        <v>270</v>
      </c>
      <c r="I4" s="578" t="s">
        <v>319</v>
      </c>
      <c r="J4" s="578" t="s">
        <v>797</v>
      </c>
      <c r="K4" s="543" t="s">
        <v>798</v>
      </c>
      <c r="L4" s="587" t="s">
        <v>270</v>
      </c>
      <c r="M4" s="587" t="s">
        <v>319</v>
      </c>
      <c r="N4" s="587" t="s">
        <v>797</v>
      </c>
      <c r="O4" s="587" t="s">
        <v>798</v>
      </c>
      <c r="P4" s="587" t="s">
        <v>270</v>
      </c>
      <c r="Q4" s="587" t="s">
        <v>319</v>
      </c>
      <c r="R4" s="587" t="s">
        <v>797</v>
      </c>
      <c r="S4" s="554" t="s">
        <v>798</v>
      </c>
      <c r="T4" s="1558"/>
    </row>
    <row r="5" spans="1:20" ht="13.5" customHeight="1">
      <c r="A5" s="1714"/>
      <c r="B5" s="540"/>
      <c r="C5" s="563" t="s">
        <v>950</v>
      </c>
      <c r="D5" s="578" t="s">
        <v>951</v>
      </c>
      <c r="E5" s="540" t="s">
        <v>320</v>
      </c>
      <c r="F5" s="539" t="s">
        <v>799</v>
      </c>
      <c r="G5" s="539" t="s">
        <v>800</v>
      </c>
      <c r="H5" s="540"/>
      <c r="I5" s="540" t="s">
        <v>320</v>
      </c>
      <c r="J5" s="539" t="s">
        <v>799</v>
      </c>
      <c r="K5" s="282" t="s">
        <v>800</v>
      </c>
      <c r="L5" s="575"/>
      <c r="M5" s="562" t="s">
        <v>320</v>
      </c>
      <c r="N5" s="562" t="s">
        <v>321</v>
      </c>
      <c r="O5" s="539" t="s">
        <v>800</v>
      </c>
      <c r="P5" s="562"/>
      <c r="Q5" s="562" t="s">
        <v>320</v>
      </c>
      <c r="R5" s="562" t="s">
        <v>321</v>
      </c>
      <c r="S5" s="539" t="s">
        <v>800</v>
      </c>
      <c r="T5" s="1558"/>
    </row>
    <row r="6" spans="1:20" ht="13.5" customHeight="1">
      <c r="A6" s="1715"/>
      <c r="B6" s="529" t="s">
        <v>949</v>
      </c>
      <c r="C6" s="133" t="s">
        <v>952</v>
      </c>
      <c r="D6" s="529" t="s">
        <v>953</v>
      </c>
      <c r="E6" s="529" t="s">
        <v>322</v>
      </c>
      <c r="F6" s="529" t="s">
        <v>322</v>
      </c>
      <c r="G6" s="529" t="s">
        <v>801</v>
      </c>
      <c r="H6" s="529" t="s">
        <v>248</v>
      </c>
      <c r="I6" s="529" t="s">
        <v>322</v>
      </c>
      <c r="J6" s="529" t="s">
        <v>322</v>
      </c>
      <c r="K6" s="516" t="s">
        <v>801</v>
      </c>
      <c r="L6" s="1215" t="s">
        <v>248</v>
      </c>
      <c r="M6" s="531" t="s">
        <v>322</v>
      </c>
      <c r="N6" s="531" t="s">
        <v>322</v>
      </c>
      <c r="O6" s="529" t="s">
        <v>801</v>
      </c>
      <c r="P6" s="531" t="s">
        <v>248</v>
      </c>
      <c r="Q6" s="531" t="s">
        <v>322</v>
      </c>
      <c r="R6" s="531" t="s">
        <v>322</v>
      </c>
      <c r="S6" s="529" t="s">
        <v>801</v>
      </c>
      <c r="T6" s="1559"/>
    </row>
    <row r="7" spans="1:20" ht="54" customHeight="1">
      <c r="A7" s="142">
        <v>2011</v>
      </c>
      <c r="B7" s="144">
        <v>33</v>
      </c>
      <c r="C7" s="144" t="s">
        <v>231</v>
      </c>
      <c r="D7" s="144" t="s">
        <v>231</v>
      </c>
      <c r="E7" s="602">
        <v>13</v>
      </c>
      <c r="F7" s="602">
        <v>9</v>
      </c>
      <c r="G7" s="602">
        <v>11</v>
      </c>
      <c r="H7" s="145">
        <v>2</v>
      </c>
      <c r="I7" s="146">
        <v>0</v>
      </c>
      <c r="J7" s="146">
        <v>0</v>
      </c>
      <c r="K7" s="146">
        <v>2</v>
      </c>
      <c r="L7" s="146">
        <v>0</v>
      </c>
      <c r="M7" s="146">
        <v>0</v>
      </c>
      <c r="N7" s="146">
        <v>0</v>
      </c>
      <c r="O7" s="146">
        <v>0</v>
      </c>
      <c r="P7" s="144">
        <v>31</v>
      </c>
      <c r="Q7" s="144">
        <v>13</v>
      </c>
      <c r="R7" s="144">
        <v>9</v>
      </c>
      <c r="S7" s="144">
        <v>9</v>
      </c>
      <c r="T7" s="147">
        <v>2011</v>
      </c>
    </row>
    <row r="8" spans="1:20" ht="54" customHeight="1">
      <c r="A8" s="142">
        <v>2012</v>
      </c>
      <c r="B8" s="144">
        <v>54</v>
      </c>
      <c r="C8" s="144" t="s">
        <v>231</v>
      </c>
      <c r="D8" s="144" t="s">
        <v>231</v>
      </c>
      <c r="E8" s="602">
        <v>5</v>
      </c>
      <c r="F8" s="602">
        <v>19</v>
      </c>
      <c r="G8" s="602">
        <v>30</v>
      </c>
      <c r="H8" s="145">
        <v>4</v>
      </c>
      <c r="I8" s="146">
        <v>0</v>
      </c>
      <c r="J8" s="146">
        <v>0</v>
      </c>
      <c r="K8" s="146">
        <v>4</v>
      </c>
      <c r="L8" s="146">
        <v>0</v>
      </c>
      <c r="M8" s="146">
        <v>0</v>
      </c>
      <c r="N8" s="146">
        <v>0</v>
      </c>
      <c r="O8" s="146">
        <v>0</v>
      </c>
      <c r="P8" s="144">
        <v>50</v>
      </c>
      <c r="Q8" s="144">
        <v>5</v>
      </c>
      <c r="R8" s="144">
        <v>19</v>
      </c>
      <c r="S8" s="144">
        <v>26</v>
      </c>
      <c r="T8" s="147">
        <v>2012</v>
      </c>
    </row>
    <row r="9" spans="1:20" ht="54" customHeight="1">
      <c r="A9" s="142">
        <v>2013</v>
      </c>
      <c r="B9" s="144">
        <v>22</v>
      </c>
      <c r="C9" s="144" t="s">
        <v>231</v>
      </c>
      <c r="D9" s="144" t="s">
        <v>231</v>
      </c>
      <c r="E9" s="602">
        <v>5</v>
      </c>
      <c r="F9" s="602">
        <v>17</v>
      </c>
      <c r="G9" s="602">
        <v>0</v>
      </c>
      <c r="H9" s="145">
        <v>0</v>
      </c>
      <c r="I9" s="146">
        <v>0</v>
      </c>
      <c r="J9" s="146">
        <v>0</v>
      </c>
      <c r="K9" s="146">
        <v>0</v>
      </c>
      <c r="L9" s="146">
        <v>0</v>
      </c>
      <c r="M9" s="146">
        <v>0</v>
      </c>
      <c r="N9" s="146">
        <v>0</v>
      </c>
      <c r="O9" s="146">
        <v>0</v>
      </c>
      <c r="P9" s="144">
        <v>22</v>
      </c>
      <c r="Q9" s="144">
        <v>5</v>
      </c>
      <c r="R9" s="144">
        <v>17</v>
      </c>
      <c r="S9" s="144">
        <v>0</v>
      </c>
      <c r="T9" s="147">
        <v>2013</v>
      </c>
    </row>
    <row r="10" spans="1:20" s="610" customFormat="1" ht="54" customHeight="1">
      <c r="A10" s="142">
        <v>2014</v>
      </c>
      <c r="B10" s="144">
        <v>21</v>
      </c>
      <c r="C10" s="144">
        <v>10</v>
      </c>
      <c r="D10" s="144">
        <v>11</v>
      </c>
      <c r="E10" s="602">
        <v>7</v>
      </c>
      <c r="F10" s="602">
        <v>14</v>
      </c>
      <c r="G10" s="602">
        <v>0</v>
      </c>
      <c r="H10" s="145">
        <v>0</v>
      </c>
      <c r="I10" s="146">
        <v>0</v>
      </c>
      <c r="J10" s="146">
        <v>0</v>
      </c>
      <c r="K10" s="146">
        <v>0</v>
      </c>
      <c r="L10" s="146">
        <v>0</v>
      </c>
      <c r="M10" s="146">
        <v>0</v>
      </c>
      <c r="N10" s="146">
        <v>0</v>
      </c>
      <c r="O10" s="146">
        <v>0</v>
      </c>
      <c r="P10" s="144">
        <v>21</v>
      </c>
      <c r="Q10" s="144">
        <v>7</v>
      </c>
      <c r="R10" s="144">
        <v>14</v>
      </c>
      <c r="S10" s="144">
        <v>0</v>
      </c>
      <c r="T10" s="147">
        <v>2014</v>
      </c>
    </row>
    <row r="11" spans="1:20" s="610" customFormat="1" ht="54" customHeight="1">
      <c r="A11" s="142">
        <v>2015</v>
      </c>
      <c r="B11" s="1402">
        <v>24</v>
      </c>
      <c r="C11" s="1402">
        <v>10</v>
      </c>
      <c r="D11" s="1402">
        <v>14</v>
      </c>
      <c r="E11" s="1389">
        <v>10</v>
      </c>
      <c r="F11" s="1389">
        <v>14</v>
      </c>
      <c r="G11" s="1389">
        <v>0</v>
      </c>
      <c r="H11" s="1389">
        <v>0</v>
      </c>
      <c r="I11" s="1389">
        <v>0</v>
      </c>
      <c r="J11" s="1389">
        <v>0</v>
      </c>
      <c r="K11" s="301">
        <v>0</v>
      </c>
      <c r="L11" s="301">
        <v>0</v>
      </c>
      <c r="M11" s="301">
        <v>0</v>
      </c>
      <c r="N11" s="301">
        <v>0</v>
      </c>
      <c r="O11" s="301">
        <v>0</v>
      </c>
      <c r="P11" s="1402">
        <v>24</v>
      </c>
      <c r="Q11" s="1402">
        <v>10</v>
      </c>
      <c r="R11" s="1402">
        <v>14</v>
      </c>
      <c r="S11" s="1402">
        <v>0</v>
      </c>
      <c r="T11" s="1345">
        <v>2015</v>
      </c>
    </row>
    <row r="12" spans="1:20" s="1408" customFormat="1" ht="54" customHeight="1">
      <c r="A12" s="1454">
        <v>2016</v>
      </c>
      <c r="B12" s="1483">
        <v>23</v>
      </c>
      <c r="C12" s="1483">
        <v>11</v>
      </c>
      <c r="D12" s="1483">
        <v>12</v>
      </c>
      <c r="E12" s="185">
        <v>11</v>
      </c>
      <c r="F12" s="185">
        <v>12</v>
      </c>
      <c r="G12" s="185">
        <v>0</v>
      </c>
      <c r="H12" s="185">
        <v>0</v>
      </c>
      <c r="I12" s="185">
        <v>0</v>
      </c>
      <c r="J12" s="185">
        <v>0</v>
      </c>
      <c r="K12" s="346">
        <v>0</v>
      </c>
      <c r="L12" s="346">
        <v>0</v>
      </c>
      <c r="M12" s="346">
        <v>0</v>
      </c>
      <c r="N12" s="346">
        <v>0</v>
      </c>
      <c r="O12" s="346">
        <v>0</v>
      </c>
      <c r="P12" s="1483">
        <v>23</v>
      </c>
      <c r="Q12" s="1483">
        <v>11</v>
      </c>
      <c r="R12" s="1483">
        <v>12</v>
      </c>
      <c r="S12" s="1483">
        <v>0</v>
      </c>
      <c r="T12" s="1413">
        <v>2016</v>
      </c>
    </row>
    <row r="13" spans="1:20" ht="2.25" customHeight="1">
      <c r="A13" s="523"/>
      <c r="B13" s="526"/>
      <c r="C13" s="523"/>
      <c r="D13" s="523"/>
      <c r="E13" s="523"/>
      <c r="F13" s="523"/>
      <c r="G13" s="523"/>
      <c r="H13" s="523"/>
      <c r="I13" s="523"/>
      <c r="J13" s="523"/>
      <c r="K13" s="523"/>
      <c r="L13" s="523"/>
      <c r="M13" s="523"/>
      <c r="N13" s="523"/>
      <c r="O13" s="523"/>
      <c r="P13" s="523"/>
      <c r="Q13" s="523"/>
      <c r="R13" s="523"/>
      <c r="S13" s="523"/>
      <c r="T13" s="526"/>
    </row>
    <row r="14" spans="1:20" ht="15" customHeight="1">
      <c r="A14" s="133" t="s">
        <v>802</v>
      </c>
      <c r="S14" s="154"/>
      <c r="T14" s="981" t="s">
        <v>1300</v>
      </c>
    </row>
    <row r="15" spans="1:20" ht="15" customHeight="1">
      <c r="A15" s="133" t="s">
        <v>1051</v>
      </c>
    </row>
    <row r="16" spans="1:20">
      <c r="A16" s="133"/>
    </row>
    <row r="17" spans="1:1">
      <c r="A17" s="133"/>
    </row>
    <row r="18" spans="1:1">
      <c r="A18" s="133"/>
    </row>
    <row r="19" spans="1:1">
      <c r="A19" s="133"/>
    </row>
    <row r="20" spans="1:1">
      <c r="A20" s="133"/>
    </row>
    <row r="21" spans="1:1">
      <c r="A21" s="133"/>
    </row>
    <row r="22" spans="1:1">
      <c r="A22" s="133"/>
    </row>
    <row r="23" spans="1:1">
      <c r="A23" s="133"/>
    </row>
    <row r="24" spans="1:1">
      <c r="A24" s="133"/>
    </row>
    <row r="25" spans="1:1">
      <c r="A25" s="133"/>
    </row>
    <row r="26" spans="1:1">
      <c r="A26" s="133"/>
    </row>
    <row r="27" spans="1:1">
      <c r="A27" s="133"/>
    </row>
    <row r="28" spans="1:1">
      <c r="A28" s="133"/>
    </row>
    <row r="29" spans="1:1">
      <c r="A29" s="133"/>
    </row>
    <row r="30" spans="1:1">
      <c r="A30" s="133"/>
    </row>
  </sheetData>
  <mergeCells count="4">
    <mergeCell ref="A3:A6"/>
    <mergeCell ref="T3:T6"/>
    <mergeCell ref="K1:T1"/>
    <mergeCell ref="A1:J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10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1"/>
  </sheetPr>
  <dimension ref="A1:P68"/>
  <sheetViews>
    <sheetView view="pageBreakPreview" zoomScale="90" zoomScaleNormal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T12" sqref="T12"/>
    </sheetView>
  </sheetViews>
  <sheetFormatPr defaultRowHeight="14.25"/>
  <cols>
    <col min="1" max="1" width="12.625" style="22" customWidth="1"/>
    <col min="2" max="2" width="29.5" style="22" customWidth="1"/>
    <col min="3" max="3" width="1" style="22" customWidth="1"/>
    <col min="4" max="7" width="10.375" style="22" customWidth="1"/>
    <col min="8" max="8" width="9.625" style="22" customWidth="1"/>
    <col min="9" max="9" width="1" style="22" customWidth="1"/>
    <col min="10" max="10" width="10.125" style="22" customWidth="1"/>
    <col min="11" max="11" width="1" style="22" customWidth="1"/>
    <col min="12" max="12" width="12.5" style="22" customWidth="1"/>
    <col min="13" max="13" width="1.25" style="22" customWidth="1"/>
    <col min="14" max="14" width="19.875" style="22" customWidth="1"/>
    <col min="15" max="15" width="14.375" style="22" customWidth="1"/>
    <col min="16" max="16" width="12.625" style="22" customWidth="1"/>
    <col min="17" max="16384" width="9" style="24"/>
  </cols>
  <sheetData>
    <row r="1" spans="1:16" s="30" customFormat="1" ht="24.75" customHeight="1">
      <c r="A1" s="29" t="s">
        <v>142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143</v>
      </c>
      <c r="O1" s="29"/>
      <c r="P1" s="29"/>
    </row>
    <row r="2" spans="1:16" s="8" customFormat="1" ht="26.25" customHeight="1" thickBot="1">
      <c r="A2" s="31" t="s">
        <v>192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7" t="s">
        <v>144</v>
      </c>
    </row>
    <row r="3" spans="1:16" s="4" customFormat="1" ht="15.75" customHeight="1" thickTop="1">
      <c r="A3" s="17"/>
      <c r="B3" s="1838" t="s">
        <v>102</v>
      </c>
      <c r="C3" s="1839"/>
      <c r="D3" s="1845" t="s">
        <v>878</v>
      </c>
      <c r="E3" s="1846"/>
      <c r="F3" s="1846"/>
      <c r="G3" s="1847"/>
      <c r="H3" s="21" t="s">
        <v>193</v>
      </c>
      <c r="I3" s="20"/>
      <c r="J3" s="20"/>
      <c r="K3" s="20"/>
      <c r="L3" s="20"/>
      <c r="M3" s="20"/>
      <c r="N3" s="1840" t="s">
        <v>194</v>
      </c>
      <c r="O3" s="1841"/>
      <c r="P3" s="33"/>
    </row>
    <row r="4" spans="1:16" s="4" customFormat="1" ht="15.75" customHeight="1">
      <c r="A4" s="17" t="s">
        <v>640</v>
      </c>
      <c r="B4" s="1842" t="s">
        <v>195</v>
      </c>
      <c r="C4" s="1843"/>
      <c r="D4" s="1844" t="s">
        <v>196</v>
      </c>
      <c r="E4" s="1836"/>
      <c r="F4" s="1836"/>
      <c r="G4" s="1837"/>
      <c r="H4" s="1844" t="s">
        <v>197</v>
      </c>
      <c r="I4" s="1836"/>
      <c r="J4" s="1836"/>
      <c r="K4" s="1836"/>
      <c r="L4" s="1836"/>
      <c r="M4" s="1836"/>
      <c r="N4" s="1836" t="s">
        <v>198</v>
      </c>
      <c r="O4" s="1837"/>
      <c r="P4" s="37" t="s">
        <v>38</v>
      </c>
    </row>
    <row r="5" spans="1:16" s="4" customFormat="1" ht="15.75" customHeight="1">
      <c r="A5" s="17"/>
      <c r="B5" s="1838" t="s">
        <v>199</v>
      </c>
      <c r="C5" s="1839"/>
      <c r="D5" s="9" t="s">
        <v>200</v>
      </c>
      <c r="E5" s="1851" t="s">
        <v>879</v>
      </c>
      <c r="F5" s="1852"/>
      <c r="G5" s="1853"/>
      <c r="H5" s="1851" t="s">
        <v>881</v>
      </c>
      <c r="I5" s="1852"/>
      <c r="J5" s="1852"/>
      <c r="K5" s="1852"/>
      <c r="L5" s="1852"/>
      <c r="M5" s="20"/>
      <c r="N5" s="1848" t="s">
        <v>200</v>
      </c>
      <c r="O5" s="1849"/>
      <c r="P5" s="37"/>
    </row>
    <row r="6" spans="1:16" s="4" customFormat="1" ht="15.75" customHeight="1">
      <c r="A6" s="12"/>
      <c r="B6" s="1842" t="s">
        <v>201</v>
      </c>
      <c r="C6" s="1843"/>
      <c r="D6" s="19" t="s">
        <v>201</v>
      </c>
      <c r="E6" s="28"/>
      <c r="F6" s="45" t="s">
        <v>869</v>
      </c>
      <c r="G6" s="44" t="s">
        <v>870</v>
      </c>
      <c r="H6" s="1844" t="s">
        <v>882</v>
      </c>
      <c r="I6" s="1836"/>
      <c r="J6" s="1836"/>
      <c r="K6" s="1836"/>
      <c r="L6" s="1836"/>
      <c r="M6" s="1836"/>
      <c r="N6" s="1850" t="s">
        <v>201</v>
      </c>
      <c r="O6" s="1843"/>
      <c r="P6" s="12"/>
    </row>
    <row r="7" spans="1:16" s="4" customFormat="1" ht="81.75" customHeight="1">
      <c r="A7" s="10">
        <v>2007</v>
      </c>
      <c r="B7" s="43">
        <v>100</v>
      </c>
      <c r="C7" s="32"/>
      <c r="D7" s="16" t="s">
        <v>418</v>
      </c>
      <c r="E7" s="16" t="s">
        <v>418</v>
      </c>
      <c r="F7" s="17" t="s">
        <v>859</v>
      </c>
      <c r="G7" s="17" t="s">
        <v>859</v>
      </c>
      <c r="H7" s="34"/>
      <c r="I7" s="35"/>
      <c r="J7" s="34">
        <v>97</v>
      </c>
      <c r="K7" s="34"/>
      <c r="L7" s="16"/>
      <c r="M7" s="35"/>
      <c r="N7" s="34">
        <v>3</v>
      </c>
      <c r="O7" s="36"/>
      <c r="P7" s="32">
        <v>2007</v>
      </c>
    </row>
    <row r="8" spans="1:16" s="4" customFormat="1" ht="81.75" customHeight="1">
      <c r="A8" s="10">
        <v>2008</v>
      </c>
      <c r="B8" s="43">
        <v>102</v>
      </c>
      <c r="C8" s="32"/>
      <c r="D8" s="16" t="s">
        <v>418</v>
      </c>
      <c r="E8" s="16" t="s">
        <v>418</v>
      </c>
      <c r="F8" s="17" t="s">
        <v>859</v>
      </c>
      <c r="G8" s="17" t="s">
        <v>859</v>
      </c>
      <c r="H8" s="34"/>
      <c r="I8" s="35"/>
      <c r="J8" s="34">
        <v>97</v>
      </c>
      <c r="K8" s="34"/>
      <c r="L8" s="16"/>
      <c r="M8" s="35"/>
      <c r="N8" s="34">
        <v>5</v>
      </c>
      <c r="O8" s="36"/>
      <c r="P8" s="32">
        <v>2008</v>
      </c>
    </row>
    <row r="9" spans="1:16" s="4" customFormat="1" ht="81.75" customHeight="1">
      <c r="A9" s="10">
        <v>2009</v>
      </c>
      <c r="B9" s="43">
        <v>104</v>
      </c>
      <c r="C9" s="32"/>
      <c r="D9" s="16" t="s">
        <v>254</v>
      </c>
      <c r="E9" s="16" t="s">
        <v>254</v>
      </c>
      <c r="F9" s="17" t="s">
        <v>859</v>
      </c>
      <c r="G9" s="17" t="s">
        <v>859</v>
      </c>
      <c r="H9" s="34"/>
      <c r="I9" s="35"/>
      <c r="J9" s="34">
        <v>99</v>
      </c>
      <c r="K9" s="34"/>
      <c r="L9" s="16"/>
      <c r="M9" s="35"/>
      <c r="N9" s="34">
        <v>5</v>
      </c>
      <c r="O9" s="36"/>
      <c r="P9" s="32">
        <v>2009</v>
      </c>
    </row>
    <row r="10" spans="1:16" s="4" customFormat="1" ht="81.75" customHeight="1">
      <c r="A10" s="10">
        <v>2010</v>
      </c>
      <c r="B10" s="48">
        <v>108</v>
      </c>
      <c r="C10" s="32"/>
      <c r="D10" s="16">
        <v>1</v>
      </c>
      <c r="E10" s="16">
        <v>1150</v>
      </c>
      <c r="F10" s="17" t="s">
        <v>859</v>
      </c>
      <c r="G10" s="17" t="s">
        <v>859</v>
      </c>
      <c r="H10" s="34"/>
      <c r="I10" s="35"/>
      <c r="J10" s="34">
        <v>103</v>
      </c>
      <c r="K10" s="34"/>
      <c r="L10" s="16"/>
      <c r="M10" s="35"/>
      <c r="N10" s="34">
        <v>4</v>
      </c>
      <c r="O10" s="36"/>
      <c r="P10" s="32">
        <v>2010</v>
      </c>
    </row>
    <row r="11" spans="1:16" s="4" customFormat="1" ht="81.75" customHeight="1">
      <c r="A11" s="10">
        <v>2011</v>
      </c>
      <c r="B11" s="48">
        <v>109</v>
      </c>
      <c r="C11" s="32"/>
      <c r="D11" s="16">
        <v>1</v>
      </c>
      <c r="E11" s="16">
        <v>1650</v>
      </c>
      <c r="F11" s="17" t="s">
        <v>859</v>
      </c>
      <c r="G11" s="17" t="s">
        <v>859</v>
      </c>
      <c r="H11" s="34"/>
      <c r="I11" s="35"/>
      <c r="J11" s="34">
        <v>105</v>
      </c>
      <c r="K11" s="34"/>
      <c r="L11" s="16"/>
      <c r="M11" s="35"/>
      <c r="N11" s="34">
        <v>3</v>
      </c>
      <c r="O11" s="36"/>
      <c r="P11" s="32">
        <v>2011</v>
      </c>
    </row>
    <row r="12" spans="1:16" s="3" customFormat="1" ht="81.75" customHeight="1">
      <c r="A12" s="40">
        <v>2012</v>
      </c>
      <c r="B12" s="49">
        <f>D12+J12+N12</f>
        <v>111</v>
      </c>
      <c r="C12" s="42"/>
      <c r="D12" s="47">
        <v>1</v>
      </c>
      <c r="E12" s="47">
        <v>13</v>
      </c>
      <c r="F12" s="51">
        <v>6</v>
      </c>
      <c r="G12" s="51">
        <v>7</v>
      </c>
      <c r="H12" s="41"/>
      <c r="I12" s="46"/>
      <c r="J12" s="41">
        <v>106</v>
      </c>
      <c r="K12" s="41"/>
      <c r="L12" s="47"/>
      <c r="M12" s="46"/>
      <c r="N12" s="41">
        <v>4</v>
      </c>
      <c r="O12" s="50"/>
      <c r="P12" s="42">
        <v>2012</v>
      </c>
    </row>
    <row r="13" spans="1:16" s="4" customFormat="1" ht="6" customHeight="1">
      <c r="A13" s="18"/>
      <c r="B13" s="13"/>
      <c r="C13" s="11"/>
      <c r="D13" s="11"/>
      <c r="E13" s="11"/>
      <c r="F13" s="11"/>
      <c r="G13" s="11"/>
      <c r="H13" s="38"/>
      <c r="I13" s="38"/>
      <c r="J13" s="38"/>
      <c r="K13" s="38"/>
      <c r="L13" s="38"/>
      <c r="M13" s="38"/>
      <c r="N13" s="39"/>
      <c r="O13" s="39"/>
      <c r="P13" s="11"/>
    </row>
    <row r="14" spans="1:16" s="4" customFormat="1" ht="15" customHeight="1">
      <c r="A14" s="14" t="s">
        <v>204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15"/>
      <c r="P14" s="15" t="s">
        <v>205</v>
      </c>
    </row>
    <row r="15" spans="1:16" ht="13.5" customHeight="1">
      <c r="A15" s="25" t="s">
        <v>880</v>
      </c>
      <c r="B15" s="25"/>
      <c r="C15" s="25"/>
      <c r="D15" s="25"/>
      <c r="E15" s="25"/>
      <c r="F15" s="25"/>
      <c r="G15" s="25"/>
      <c r="H15" s="26"/>
      <c r="N15" s="23"/>
      <c r="O15" s="23"/>
    </row>
    <row r="16" spans="1:16">
      <c r="H16" s="26"/>
      <c r="N16" s="23"/>
      <c r="O16" s="23"/>
    </row>
    <row r="17" spans="8:15">
      <c r="H17" s="26"/>
      <c r="N17" s="23"/>
      <c r="O17" s="23"/>
    </row>
    <row r="18" spans="8:15">
      <c r="H18" s="26"/>
      <c r="N18" s="23"/>
      <c r="O18" s="23"/>
    </row>
    <row r="19" spans="8:15">
      <c r="H19" s="26"/>
      <c r="N19" s="23"/>
      <c r="O19" s="23"/>
    </row>
    <row r="20" spans="8:15">
      <c r="H20" s="26"/>
      <c r="N20" s="23"/>
      <c r="O20" s="23"/>
    </row>
    <row r="21" spans="8:15">
      <c r="H21" s="26"/>
      <c r="N21" s="23"/>
      <c r="O21" s="23"/>
    </row>
    <row r="22" spans="8:15">
      <c r="H22" s="26"/>
      <c r="N22" s="23"/>
      <c r="O22" s="23"/>
    </row>
    <row r="23" spans="8:15">
      <c r="H23" s="26"/>
      <c r="N23" s="23"/>
      <c r="O23" s="23"/>
    </row>
    <row r="24" spans="8:15">
      <c r="H24" s="26"/>
      <c r="N24" s="23"/>
      <c r="O24" s="23"/>
    </row>
    <row r="25" spans="8:15">
      <c r="H25" s="26"/>
      <c r="N25" s="23"/>
      <c r="O25" s="23"/>
    </row>
    <row r="26" spans="8:15">
      <c r="H26" s="26"/>
      <c r="N26" s="23"/>
      <c r="O26" s="23"/>
    </row>
    <row r="27" spans="8:15">
      <c r="H27" s="26"/>
      <c r="N27" s="23"/>
      <c r="O27" s="23"/>
    </row>
    <row r="28" spans="8:15">
      <c r="H28" s="26"/>
      <c r="N28" s="23"/>
      <c r="O28" s="23"/>
    </row>
    <row r="29" spans="8:15">
      <c r="H29" s="26"/>
      <c r="N29" s="23"/>
      <c r="O29" s="23"/>
    </row>
    <row r="30" spans="8:15">
      <c r="H30" s="26"/>
      <c r="N30" s="23"/>
      <c r="O30" s="23"/>
    </row>
    <row r="31" spans="8:15">
      <c r="H31" s="26"/>
      <c r="N31" s="23"/>
      <c r="O31" s="23"/>
    </row>
    <row r="32" spans="8:15">
      <c r="H32" s="26"/>
      <c r="N32" s="23"/>
      <c r="O32" s="23"/>
    </row>
    <row r="33" spans="8:15">
      <c r="H33" s="26"/>
      <c r="N33" s="23"/>
      <c r="O33" s="23"/>
    </row>
    <row r="34" spans="8:15">
      <c r="H34" s="26"/>
      <c r="N34" s="23"/>
      <c r="O34" s="23"/>
    </row>
    <row r="35" spans="8:15">
      <c r="H35" s="26"/>
      <c r="N35" s="23"/>
      <c r="O35" s="23"/>
    </row>
    <row r="36" spans="8:15">
      <c r="H36" s="26"/>
      <c r="N36" s="23"/>
      <c r="O36" s="23"/>
    </row>
    <row r="37" spans="8:15">
      <c r="H37" s="26"/>
      <c r="N37" s="23"/>
      <c r="O37" s="23"/>
    </row>
    <row r="38" spans="8:15">
      <c r="H38" s="26"/>
      <c r="N38" s="23"/>
      <c r="O38" s="23"/>
    </row>
    <row r="39" spans="8:15">
      <c r="H39" s="26"/>
      <c r="N39" s="23"/>
      <c r="O39" s="23"/>
    </row>
    <row r="40" spans="8:15">
      <c r="H40" s="26"/>
      <c r="N40" s="23"/>
      <c r="O40" s="23"/>
    </row>
    <row r="41" spans="8:15">
      <c r="H41" s="26"/>
      <c r="N41" s="23"/>
      <c r="O41" s="23"/>
    </row>
    <row r="42" spans="8:15">
      <c r="H42" s="26"/>
      <c r="N42" s="23"/>
      <c r="O42" s="23"/>
    </row>
    <row r="43" spans="8:15">
      <c r="H43" s="26"/>
      <c r="N43" s="23"/>
      <c r="O43" s="23"/>
    </row>
    <row r="44" spans="8:15">
      <c r="H44" s="26"/>
      <c r="N44" s="23"/>
      <c r="O44" s="23"/>
    </row>
    <row r="45" spans="8:15">
      <c r="H45" s="26"/>
      <c r="N45" s="23"/>
      <c r="O45" s="23"/>
    </row>
    <row r="46" spans="8:15">
      <c r="H46" s="26"/>
      <c r="N46" s="23"/>
      <c r="O46" s="23"/>
    </row>
    <row r="47" spans="8:15">
      <c r="H47" s="26"/>
      <c r="N47" s="23"/>
      <c r="O47" s="23"/>
    </row>
    <row r="48" spans="8:15">
      <c r="H48" s="26"/>
      <c r="N48" s="23"/>
      <c r="O48" s="23"/>
    </row>
    <row r="49" spans="8:15">
      <c r="H49" s="26"/>
      <c r="N49" s="23"/>
      <c r="O49" s="23"/>
    </row>
    <row r="50" spans="8:15">
      <c r="H50" s="26"/>
      <c r="N50" s="23"/>
      <c r="O50" s="23"/>
    </row>
    <row r="51" spans="8:15">
      <c r="H51" s="26"/>
      <c r="N51" s="23"/>
      <c r="O51" s="23"/>
    </row>
    <row r="52" spans="8:15">
      <c r="H52" s="26"/>
      <c r="N52" s="23"/>
      <c r="O52" s="23"/>
    </row>
    <row r="53" spans="8:15">
      <c r="H53" s="26"/>
      <c r="N53" s="23"/>
      <c r="O53" s="23"/>
    </row>
    <row r="54" spans="8:15">
      <c r="H54" s="26"/>
      <c r="N54" s="23"/>
      <c r="O54" s="23"/>
    </row>
    <row r="55" spans="8:15">
      <c r="H55" s="26"/>
      <c r="N55" s="23"/>
      <c r="O55" s="23"/>
    </row>
    <row r="56" spans="8:15">
      <c r="H56" s="26"/>
      <c r="N56" s="23"/>
      <c r="O56" s="23"/>
    </row>
    <row r="57" spans="8:15">
      <c r="H57" s="26"/>
      <c r="N57" s="23"/>
      <c r="O57" s="23"/>
    </row>
    <row r="58" spans="8:15">
      <c r="H58" s="26"/>
      <c r="N58" s="23"/>
      <c r="O58" s="23"/>
    </row>
    <row r="59" spans="8:15">
      <c r="H59" s="26"/>
    </row>
    <row r="60" spans="8:15">
      <c r="H60" s="26"/>
    </row>
    <row r="61" spans="8:15">
      <c r="H61" s="26"/>
    </row>
    <row r="62" spans="8:15">
      <c r="H62" s="26"/>
    </row>
    <row r="63" spans="8:15">
      <c r="H63" s="26"/>
    </row>
    <row r="64" spans="8:15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</sheetData>
  <mergeCells count="14">
    <mergeCell ref="B6:C6"/>
    <mergeCell ref="N5:O5"/>
    <mergeCell ref="N6:O6"/>
    <mergeCell ref="B5:C5"/>
    <mergeCell ref="E5:G5"/>
    <mergeCell ref="H5:L5"/>
    <mergeCell ref="H6:M6"/>
    <mergeCell ref="N4:O4"/>
    <mergeCell ref="B3:C3"/>
    <mergeCell ref="N3:O3"/>
    <mergeCell ref="B4:C4"/>
    <mergeCell ref="H4:M4"/>
    <mergeCell ref="D3:G3"/>
    <mergeCell ref="D4:G4"/>
  </mergeCells>
  <phoneticPr fontId="10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view="pageBreakPreview" topLeftCell="D1" zoomScaleNormal="100" zoomScaleSheetLayoutView="100" workbookViewId="0">
      <selection activeCell="A12" sqref="A12"/>
    </sheetView>
  </sheetViews>
  <sheetFormatPr defaultRowHeight="14.25"/>
  <cols>
    <col min="1" max="1" width="10.625" style="409" customWidth="1"/>
    <col min="2" max="8" width="20.625" style="409" customWidth="1"/>
    <col min="9" max="9" width="10.625" style="409" customWidth="1"/>
    <col min="10" max="10" width="5.125" style="409" customWidth="1"/>
    <col min="11" max="11" width="7.125" style="409" customWidth="1"/>
    <col min="12" max="18" width="5.125" style="409" customWidth="1"/>
    <col min="19" max="19" width="7.125" style="409" customWidth="1"/>
    <col min="20" max="26" width="5.125" style="409" customWidth="1"/>
    <col min="27" max="27" width="7" style="409" customWidth="1"/>
    <col min="28" max="16384" width="9" style="409"/>
  </cols>
  <sheetData>
    <row r="1" spans="1:27" s="775" customFormat="1" ht="66" customHeight="1">
      <c r="B1" s="1134"/>
      <c r="C1" s="1134" t="s">
        <v>1026</v>
      </c>
      <c r="E1" s="1134"/>
      <c r="F1" s="1134"/>
      <c r="G1" s="1134" t="s">
        <v>1386</v>
      </c>
      <c r="H1" s="1134"/>
      <c r="I1" s="1134"/>
    </row>
    <row r="2" spans="1:27" ht="26.25" customHeight="1" thickBot="1">
      <c r="A2" s="61" t="s">
        <v>192</v>
      </c>
      <c r="B2" s="61"/>
      <c r="C2" s="61"/>
      <c r="D2" s="61"/>
      <c r="E2" s="61"/>
      <c r="F2" s="61"/>
      <c r="G2" s="61"/>
      <c r="H2" s="61"/>
      <c r="I2" s="64" t="s">
        <v>437</v>
      </c>
    </row>
    <row r="3" spans="1:27" ht="20.25" customHeight="1" thickTop="1">
      <c r="A3" s="1337"/>
      <c r="B3" s="1336" t="s">
        <v>350</v>
      </c>
      <c r="C3" s="1857" t="s">
        <v>1002</v>
      </c>
      <c r="D3" s="1858"/>
      <c r="E3" s="1858"/>
      <c r="F3" s="1859"/>
      <c r="G3" s="785" t="s">
        <v>1003</v>
      </c>
      <c r="H3" s="1334" t="s">
        <v>1004</v>
      </c>
      <c r="I3" s="1358"/>
    </row>
    <row r="4" spans="1:27" ht="20.25" customHeight="1">
      <c r="A4" s="114" t="s">
        <v>640</v>
      </c>
      <c r="B4" s="1326" t="s">
        <v>248</v>
      </c>
      <c r="C4" s="1665" t="s">
        <v>1005</v>
      </c>
      <c r="D4" s="1860"/>
      <c r="E4" s="1860"/>
      <c r="F4" s="1650"/>
      <c r="G4" s="1252" t="s">
        <v>1006</v>
      </c>
      <c r="H4" s="1328" t="s">
        <v>1007</v>
      </c>
      <c r="I4" s="1359" t="s">
        <v>1008</v>
      </c>
    </row>
    <row r="5" spans="1:27" ht="20.25" customHeight="1">
      <c r="A5" s="114"/>
      <c r="B5" s="1360" t="s">
        <v>1009</v>
      </c>
      <c r="C5" s="1329" t="s">
        <v>324</v>
      </c>
      <c r="D5" s="1854" t="s">
        <v>1010</v>
      </c>
      <c r="E5" s="1855"/>
      <c r="F5" s="1856"/>
      <c r="G5" s="1361" t="s">
        <v>324</v>
      </c>
      <c r="H5" s="1362" t="s">
        <v>324</v>
      </c>
      <c r="I5" s="1359"/>
      <c r="J5" s="671"/>
      <c r="K5" s="671"/>
      <c r="L5" s="671"/>
      <c r="M5" s="671"/>
      <c r="N5" s="671"/>
      <c r="O5" s="671"/>
      <c r="P5" s="671"/>
      <c r="Q5" s="671"/>
      <c r="R5" s="671"/>
      <c r="S5" s="671"/>
      <c r="T5" s="671"/>
      <c r="U5" s="671"/>
      <c r="V5" s="671"/>
      <c r="W5" s="671"/>
      <c r="X5" s="671"/>
      <c r="Y5" s="671"/>
      <c r="Z5" s="671"/>
      <c r="AA5" s="672"/>
    </row>
    <row r="6" spans="1:27" ht="20.25" customHeight="1">
      <c r="A6" s="1363"/>
      <c r="B6" s="1326" t="s">
        <v>1011</v>
      </c>
      <c r="C6" s="1326" t="s">
        <v>1011</v>
      </c>
      <c r="D6" s="697"/>
      <c r="E6" s="1325" t="s">
        <v>5</v>
      </c>
      <c r="F6" s="1338" t="s">
        <v>6</v>
      </c>
      <c r="G6" s="1327" t="s">
        <v>1011</v>
      </c>
      <c r="H6" s="697" t="s">
        <v>1011</v>
      </c>
      <c r="I6" s="1363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  <c r="V6" s="679"/>
      <c r="W6" s="679"/>
      <c r="X6" s="679"/>
      <c r="Y6" s="679"/>
      <c r="Z6" s="679"/>
      <c r="AA6" s="387"/>
    </row>
    <row r="7" spans="1:27" ht="50.1" customHeight="1">
      <c r="A7" s="949">
        <v>2011</v>
      </c>
      <c r="B7" s="1340">
        <v>109</v>
      </c>
      <c r="C7" s="1340">
        <v>1</v>
      </c>
      <c r="D7" s="114" t="s">
        <v>231</v>
      </c>
      <c r="E7" s="114" t="s">
        <v>231</v>
      </c>
      <c r="F7" s="114" t="s">
        <v>231</v>
      </c>
      <c r="G7" s="1340">
        <v>105</v>
      </c>
      <c r="H7" s="1341">
        <v>3</v>
      </c>
      <c r="I7" s="584">
        <v>2011</v>
      </c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</row>
    <row r="8" spans="1:27" ht="50.1" customHeight="1">
      <c r="A8" s="949">
        <v>2012</v>
      </c>
      <c r="B8" s="1340">
        <v>111</v>
      </c>
      <c r="C8" s="1340">
        <v>1</v>
      </c>
      <c r="D8" s="1340">
        <v>13</v>
      </c>
      <c r="E8" s="1340">
        <v>6</v>
      </c>
      <c r="F8" s="1340">
        <v>7</v>
      </c>
      <c r="G8" s="1340">
        <v>106</v>
      </c>
      <c r="H8" s="1341">
        <v>4</v>
      </c>
      <c r="I8" s="584">
        <v>2012</v>
      </c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395"/>
    </row>
    <row r="9" spans="1:27" ht="50.1" customHeight="1">
      <c r="A9" s="949">
        <v>2013</v>
      </c>
      <c r="B9" s="1340">
        <f>C9+G9+H9</f>
        <v>111</v>
      </c>
      <c r="C9" s="1340">
        <v>1</v>
      </c>
      <c r="D9" s="1340">
        <v>13</v>
      </c>
      <c r="E9" s="1340">
        <v>5</v>
      </c>
      <c r="F9" s="1340">
        <v>8</v>
      </c>
      <c r="G9" s="1340">
        <v>107</v>
      </c>
      <c r="H9" s="1341">
        <v>3</v>
      </c>
      <c r="I9" s="584">
        <v>2013</v>
      </c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395"/>
      <c r="X9" s="395"/>
      <c r="Y9" s="395"/>
      <c r="Z9" s="395"/>
    </row>
    <row r="10" spans="1:27" ht="50.1" customHeight="1">
      <c r="A10" s="949">
        <v>2014</v>
      </c>
      <c r="B10" s="1340">
        <v>112</v>
      </c>
      <c r="C10" s="1340">
        <v>1</v>
      </c>
      <c r="D10" s="1340">
        <v>14</v>
      </c>
      <c r="E10" s="1340">
        <v>7</v>
      </c>
      <c r="F10" s="1340">
        <v>7</v>
      </c>
      <c r="G10" s="1340">
        <v>108</v>
      </c>
      <c r="H10" s="1341">
        <v>3</v>
      </c>
      <c r="I10" s="584">
        <v>2014</v>
      </c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</row>
    <row r="11" spans="1:27" s="952" customFormat="1" ht="50.1" customHeight="1">
      <c r="A11" s="949">
        <v>2015</v>
      </c>
      <c r="B11" s="1340">
        <v>116</v>
      </c>
      <c r="C11" s="1340">
        <v>1</v>
      </c>
      <c r="D11" s="1340">
        <v>54</v>
      </c>
      <c r="E11" s="1340">
        <v>11</v>
      </c>
      <c r="F11" s="1340">
        <v>43</v>
      </c>
      <c r="G11" s="1340">
        <v>109</v>
      </c>
      <c r="H11" s="1341">
        <v>6</v>
      </c>
      <c r="I11" s="584">
        <v>2015</v>
      </c>
      <c r="J11" s="395"/>
      <c r="K11" s="395"/>
      <c r="L11" s="395"/>
      <c r="M11" s="395"/>
      <c r="N11" s="395"/>
      <c r="O11" s="395"/>
      <c r="P11" s="395"/>
      <c r="Q11" s="395"/>
      <c r="R11" s="395"/>
      <c r="S11" s="395"/>
      <c r="T11" s="395"/>
      <c r="U11" s="395"/>
      <c r="V11" s="395"/>
      <c r="W11" s="395"/>
      <c r="X11" s="395"/>
      <c r="Y11" s="395"/>
      <c r="Z11" s="395"/>
    </row>
    <row r="12" spans="1:27" s="952" customFormat="1" ht="50.1" customHeight="1">
      <c r="A12" s="98">
        <v>2016</v>
      </c>
      <c r="B12" s="1484">
        <v>116</v>
      </c>
      <c r="C12" s="1484">
        <v>1</v>
      </c>
      <c r="D12" s="1484">
        <v>19</v>
      </c>
      <c r="E12" s="1484">
        <v>7</v>
      </c>
      <c r="F12" s="1484">
        <v>12</v>
      </c>
      <c r="G12" s="1484">
        <v>109</v>
      </c>
      <c r="H12" s="1485">
        <v>6</v>
      </c>
      <c r="I12" s="208">
        <v>2016</v>
      </c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</row>
    <row r="13" spans="1:27" ht="6" customHeight="1">
      <c r="A13" s="1126"/>
      <c r="B13" s="1127"/>
      <c r="C13" s="347"/>
      <c r="D13" s="347"/>
      <c r="E13" s="347"/>
      <c r="F13" s="347"/>
      <c r="G13" s="680"/>
      <c r="H13" s="1251"/>
      <c r="I13" s="347"/>
      <c r="J13" s="395"/>
      <c r="K13" s="395"/>
      <c r="L13" s="395"/>
      <c r="M13" s="395"/>
      <c r="N13" s="395"/>
      <c r="O13" s="395"/>
      <c r="P13" s="395"/>
      <c r="Q13" s="395"/>
      <c r="R13" s="395"/>
      <c r="S13" s="395"/>
      <c r="T13" s="395"/>
      <c r="U13" s="395"/>
      <c r="V13" s="395"/>
      <c r="W13" s="395"/>
      <c r="X13" s="395"/>
      <c r="Y13" s="395"/>
      <c r="Z13" s="395"/>
    </row>
    <row r="14" spans="1:27">
      <c r="A14" s="107" t="s">
        <v>1012</v>
      </c>
      <c r="B14" s="107"/>
      <c r="C14" s="107"/>
      <c r="D14" s="107"/>
      <c r="E14" s="107"/>
      <c r="F14" s="107"/>
      <c r="G14" s="107"/>
      <c r="H14" s="107"/>
      <c r="I14" s="664" t="s">
        <v>1301</v>
      </c>
      <c r="J14" s="395"/>
      <c r="K14" s="395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395"/>
      <c r="W14" s="395"/>
      <c r="X14" s="395"/>
      <c r="Y14" s="395"/>
      <c r="Z14" s="395"/>
    </row>
    <row r="15" spans="1:27">
      <c r="A15" s="681" t="s">
        <v>1052</v>
      </c>
      <c r="B15" s="673"/>
      <c r="C15" s="673"/>
      <c r="D15" s="673"/>
      <c r="E15" s="673"/>
      <c r="F15" s="673"/>
      <c r="H15" s="607"/>
      <c r="I15" s="607"/>
      <c r="J15" s="395"/>
      <c r="K15" s="395"/>
      <c r="L15" s="395"/>
      <c r="M15" s="395"/>
      <c r="N15" s="395"/>
      <c r="O15" s="395"/>
      <c r="P15" s="395"/>
      <c r="Q15" s="395"/>
      <c r="R15" s="395"/>
      <c r="S15" s="395"/>
      <c r="T15" s="395"/>
      <c r="U15" s="395"/>
      <c r="V15" s="395"/>
      <c r="W15" s="395"/>
      <c r="X15" s="395"/>
      <c r="Y15" s="395"/>
      <c r="Z15" s="395"/>
    </row>
    <row r="16" spans="1:27">
      <c r="A16" s="681" t="s">
        <v>1401</v>
      </c>
      <c r="B16" s="395"/>
      <c r="C16" s="395"/>
      <c r="D16" s="395"/>
      <c r="E16" s="395"/>
      <c r="F16" s="395"/>
      <c r="G16" s="395"/>
      <c r="H16" s="395"/>
      <c r="I16" s="395"/>
      <c r="J16" s="395"/>
      <c r="K16" s="395"/>
      <c r="L16" s="395"/>
      <c r="M16" s="395"/>
      <c r="N16" s="395"/>
      <c r="O16" s="395"/>
      <c r="P16" s="395"/>
      <c r="Q16" s="395"/>
      <c r="R16" s="395"/>
      <c r="S16" s="395"/>
      <c r="T16" s="395"/>
      <c r="U16" s="395"/>
      <c r="V16" s="395"/>
      <c r="W16" s="395"/>
      <c r="X16" s="395"/>
      <c r="Y16" s="395"/>
      <c r="Z16" s="395"/>
    </row>
  </sheetData>
  <mergeCells count="3">
    <mergeCell ref="D5:F5"/>
    <mergeCell ref="C3:F3"/>
    <mergeCell ref="C4:F4"/>
  </mergeCells>
  <phoneticPr fontId="19" type="noConversion"/>
  <pageMargins left="0.39370078740157483" right="0.39370078740157483" top="0.78740157480314965" bottom="0.78740157480314965" header="0" footer="0"/>
  <pageSetup paperSize="202" scale="52" orientation="portrait" horizontalDpi="2400" verticalDpi="2400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H30"/>
  <sheetViews>
    <sheetView view="pageBreakPreview" topLeftCell="A4" zoomScaleNormal="100" zoomScaleSheetLayoutView="100" workbookViewId="0">
      <selection activeCell="A12" sqref="A12"/>
    </sheetView>
  </sheetViews>
  <sheetFormatPr defaultRowHeight="14.25"/>
  <cols>
    <col min="1" max="2" width="7.125" style="409" customWidth="1"/>
    <col min="3" max="9" width="5.125" style="409" customWidth="1"/>
    <col min="10" max="10" width="7.125" style="409" customWidth="1"/>
    <col min="11" max="17" width="5.125" style="409" customWidth="1"/>
    <col min="18" max="18" width="7.125" style="409" customWidth="1"/>
    <col min="19" max="25" width="5.125" style="409" customWidth="1"/>
    <col min="26" max="26" width="7.125" style="409" customWidth="1"/>
    <col min="27" max="33" width="5.125" style="409" customWidth="1"/>
    <col min="34" max="34" width="7" style="409" customWidth="1"/>
    <col min="35" max="16384" width="9" style="409"/>
  </cols>
  <sheetData>
    <row r="1" spans="1:34" s="1202" customFormat="1" ht="42.75" customHeight="1">
      <c r="A1" s="1637" t="s">
        <v>1027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637"/>
      <c r="M1" s="1637"/>
      <c r="N1" s="1637"/>
      <c r="O1" s="1637"/>
      <c r="P1" s="1637"/>
      <c r="Q1" s="1637"/>
      <c r="R1" s="1637" t="s">
        <v>1387</v>
      </c>
      <c r="S1" s="1637"/>
      <c r="T1" s="1637"/>
      <c r="U1" s="1637"/>
      <c r="V1" s="1637"/>
      <c r="W1" s="1637"/>
      <c r="X1" s="1637"/>
      <c r="Y1" s="1637"/>
      <c r="Z1" s="1637"/>
      <c r="AA1" s="1637"/>
      <c r="AB1" s="1637"/>
      <c r="AC1" s="1637"/>
      <c r="AD1" s="1637"/>
      <c r="AE1" s="1637"/>
      <c r="AF1" s="1637"/>
      <c r="AG1" s="1637"/>
      <c r="AH1" s="1637"/>
    </row>
    <row r="2" spans="1:34" s="383" customFormat="1" ht="26.25" customHeight="1" thickBot="1">
      <c r="A2" s="61" t="s">
        <v>436</v>
      </c>
      <c r="B2" s="682"/>
      <c r="C2" s="61"/>
      <c r="D2" s="61"/>
      <c r="E2" s="61"/>
      <c r="F2" s="64"/>
      <c r="G2" s="64"/>
      <c r="H2" s="64"/>
      <c r="I2" s="61"/>
      <c r="J2" s="682"/>
      <c r="K2" s="61"/>
      <c r="L2" s="61"/>
      <c r="M2" s="61"/>
      <c r="N2" s="64"/>
      <c r="O2" s="64"/>
      <c r="P2" s="64"/>
      <c r="Q2" s="61"/>
      <c r="R2" s="682"/>
      <c r="S2" s="61"/>
      <c r="T2" s="61"/>
      <c r="U2" s="61"/>
      <c r="V2" s="64"/>
      <c r="W2" s="64"/>
      <c r="X2" s="64"/>
      <c r="Y2" s="61"/>
      <c r="Z2" s="682"/>
      <c r="AA2" s="61"/>
      <c r="AB2" s="61"/>
      <c r="AC2" s="61"/>
      <c r="AD2" s="64"/>
      <c r="AE2" s="64"/>
      <c r="AF2" s="64"/>
      <c r="AG2" s="61"/>
      <c r="AH2" s="64" t="s">
        <v>437</v>
      </c>
    </row>
    <row r="3" spans="1:34" s="107" customFormat="1" ht="20.25" customHeight="1" thickTop="1">
      <c r="A3" s="667"/>
      <c r="B3" s="1866" t="s">
        <v>421</v>
      </c>
      <c r="C3" s="1867"/>
      <c r="D3" s="1867"/>
      <c r="E3" s="1867"/>
      <c r="F3" s="1867"/>
      <c r="G3" s="1867"/>
      <c r="H3" s="1867"/>
      <c r="I3" s="1868"/>
      <c r="J3" s="1622" t="s">
        <v>422</v>
      </c>
      <c r="K3" s="1580"/>
      <c r="L3" s="1580"/>
      <c r="M3" s="1580"/>
      <c r="N3" s="1580"/>
      <c r="O3" s="1580"/>
      <c r="P3" s="1580"/>
      <c r="Q3" s="1580"/>
      <c r="R3" s="1580" t="s">
        <v>423</v>
      </c>
      <c r="S3" s="1580"/>
      <c r="T3" s="1580"/>
      <c r="U3" s="1580"/>
      <c r="V3" s="1580"/>
      <c r="W3" s="1580"/>
      <c r="X3" s="1580"/>
      <c r="Y3" s="1581"/>
      <c r="Z3" s="1622" t="s">
        <v>424</v>
      </c>
      <c r="AA3" s="1580"/>
      <c r="AB3" s="1580"/>
      <c r="AC3" s="1580"/>
      <c r="AD3" s="1580"/>
      <c r="AE3" s="1580"/>
      <c r="AF3" s="1580"/>
      <c r="AG3" s="1581"/>
      <c r="AH3" s="683"/>
    </row>
    <row r="4" spans="1:34" s="400" customFormat="1" ht="37.5" customHeight="1">
      <c r="A4" s="674" t="s">
        <v>425</v>
      </c>
      <c r="B4" s="477" t="s">
        <v>426</v>
      </c>
      <c r="C4" s="1863" t="s">
        <v>432</v>
      </c>
      <c r="D4" s="1864"/>
      <c r="E4" s="1864"/>
      <c r="F4" s="1865"/>
      <c r="G4" s="1574" t="s">
        <v>959</v>
      </c>
      <c r="H4" s="1861"/>
      <c r="I4" s="1575"/>
      <c r="J4" s="477" t="s">
        <v>426</v>
      </c>
      <c r="K4" s="1863" t="s">
        <v>432</v>
      </c>
      <c r="L4" s="1864"/>
      <c r="M4" s="1864"/>
      <c r="N4" s="1865"/>
      <c r="O4" s="1574" t="s">
        <v>959</v>
      </c>
      <c r="P4" s="1861"/>
      <c r="Q4" s="1575"/>
      <c r="R4" s="69" t="s">
        <v>426</v>
      </c>
      <c r="S4" s="1863" t="s">
        <v>432</v>
      </c>
      <c r="T4" s="1864"/>
      <c r="U4" s="1864"/>
      <c r="V4" s="1865"/>
      <c r="W4" s="1574" t="s">
        <v>959</v>
      </c>
      <c r="X4" s="1861"/>
      <c r="Y4" s="1575"/>
      <c r="Z4" s="684" t="s">
        <v>426</v>
      </c>
      <c r="AA4" s="1863" t="s">
        <v>432</v>
      </c>
      <c r="AB4" s="1864"/>
      <c r="AC4" s="1864"/>
      <c r="AD4" s="1865"/>
      <c r="AE4" s="1574" t="s">
        <v>959</v>
      </c>
      <c r="AF4" s="1861"/>
      <c r="AG4" s="1575"/>
      <c r="AH4" s="477" t="s">
        <v>427</v>
      </c>
    </row>
    <row r="5" spans="1:34" s="400" customFormat="1" ht="18.75" customHeight="1">
      <c r="A5" s="674"/>
      <c r="B5" s="477" t="s">
        <v>332</v>
      </c>
      <c r="C5" s="481" t="s">
        <v>428</v>
      </c>
      <c r="D5" s="1574" t="s">
        <v>956</v>
      </c>
      <c r="E5" s="1861"/>
      <c r="F5" s="1575"/>
      <c r="G5" s="1862" t="s">
        <v>955</v>
      </c>
      <c r="H5" s="1862" t="s">
        <v>957</v>
      </c>
      <c r="I5" s="1862" t="s">
        <v>960</v>
      </c>
      <c r="J5" s="477" t="s">
        <v>332</v>
      </c>
      <c r="K5" s="481" t="s">
        <v>428</v>
      </c>
      <c r="L5" s="1574" t="s">
        <v>956</v>
      </c>
      <c r="M5" s="1861"/>
      <c r="N5" s="1575"/>
      <c r="O5" s="1862" t="s">
        <v>955</v>
      </c>
      <c r="P5" s="1862" t="s">
        <v>957</v>
      </c>
      <c r="Q5" s="1862" t="s">
        <v>960</v>
      </c>
      <c r="R5" s="574" t="s">
        <v>332</v>
      </c>
      <c r="S5" s="481" t="s">
        <v>428</v>
      </c>
      <c r="T5" s="1574" t="s">
        <v>956</v>
      </c>
      <c r="U5" s="1861"/>
      <c r="V5" s="1575"/>
      <c r="W5" s="1862" t="s">
        <v>955</v>
      </c>
      <c r="X5" s="1862" t="s">
        <v>957</v>
      </c>
      <c r="Y5" s="1862" t="s">
        <v>960</v>
      </c>
      <c r="Z5" s="477" t="s">
        <v>332</v>
      </c>
      <c r="AA5" s="481" t="s">
        <v>428</v>
      </c>
      <c r="AB5" s="1574" t="s">
        <v>956</v>
      </c>
      <c r="AC5" s="1861"/>
      <c r="AD5" s="1575"/>
      <c r="AE5" s="1862" t="s">
        <v>955</v>
      </c>
      <c r="AF5" s="1862" t="s">
        <v>957</v>
      </c>
      <c r="AG5" s="1862" t="s">
        <v>960</v>
      </c>
      <c r="AH5" s="477"/>
    </row>
    <row r="6" spans="1:34" s="400" customFormat="1" ht="18.75" customHeight="1">
      <c r="A6" s="685"/>
      <c r="B6" s="479" t="s">
        <v>429</v>
      </c>
      <c r="C6" s="479" t="s">
        <v>430</v>
      </c>
      <c r="D6" s="484" t="s">
        <v>955</v>
      </c>
      <c r="E6" s="484" t="s">
        <v>957</v>
      </c>
      <c r="F6" s="484" t="s">
        <v>958</v>
      </c>
      <c r="G6" s="1862"/>
      <c r="H6" s="1862"/>
      <c r="I6" s="1862"/>
      <c r="J6" s="479" t="s">
        <v>429</v>
      </c>
      <c r="K6" s="479" t="s">
        <v>430</v>
      </c>
      <c r="L6" s="484" t="s">
        <v>955</v>
      </c>
      <c r="M6" s="484" t="s">
        <v>957</v>
      </c>
      <c r="N6" s="484" t="s">
        <v>958</v>
      </c>
      <c r="O6" s="1862"/>
      <c r="P6" s="1862"/>
      <c r="Q6" s="1862"/>
      <c r="R6" s="80" t="s">
        <v>429</v>
      </c>
      <c r="S6" s="479" t="s">
        <v>430</v>
      </c>
      <c r="T6" s="484" t="s">
        <v>955</v>
      </c>
      <c r="U6" s="484" t="s">
        <v>957</v>
      </c>
      <c r="V6" s="484" t="s">
        <v>958</v>
      </c>
      <c r="W6" s="1862"/>
      <c r="X6" s="1862"/>
      <c r="Y6" s="1862"/>
      <c r="Z6" s="407" t="s">
        <v>429</v>
      </c>
      <c r="AA6" s="479" t="s">
        <v>430</v>
      </c>
      <c r="AB6" s="484" t="s">
        <v>955</v>
      </c>
      <c r="AC6" s="484" t="s">
        <v>957</v>
      </c>
      <c r="AD6" s="484" t="s">
        <v>958</v>
      </c>
      <c r="AE6" s="1862"/>
      <c r="AF6" s="1862"/>
      <c r="AG6" s="1862"/>
      <c r="AH6" s="479"/>
    </row>
    <row r="7" spans="1:34" s="107" customFormat="1" ht="72" customHeight="1">
      <c r="A7" s="319">
        <v>2011</v>
      </c>
      <c r="B7" s="668">
        <v>1</v>
      </c>
      <c r="C7" s="668">
        <v>9</v>
      </c>
      <c r="D7" s="668">
        <v>9</v>
      </c>
      <c r="E7" s="668" t="s">
        <v>962</v>
      </c>
      <c r="F7" s="668" t="s">
        <v>962</v>
      </c>
      <c r="G7" s="668">
        <v>3</v>
      </c>
      <c r="H7" s="668" t="s">
        <v>962</v>
      </c>
      <c r="I7" s="668" t="s">
        <v>962</v>
      </c>
      <c r="J7" s="668">
        <v>1</v>
      </c>
      <c r="K7" s="668">
        <v>9</v>
      </c>
      <c r="L7" s="668">
        <v>9</v>
      </c>
      <c r="M7" s="668" t="s">
        <v>962</v>
      </c>
      <c r="N7" s="668" t="s">
        <v>962</v>
      </c>
      <c r="O7" s="668">
        <v>3</v>
      </c>
      <c r="P7" s="668" t="s">
        <v>962</v>
      </c>
      <c r="Q7" s="668" t="s">
        <v>962</v>
      </c>
      <c r="R7" s="538">
        <v>0</v>
      </c>
      <c r="S7" s="538">
        <v>0</v>
      </c>
      <c r="T7" s="538">
        <v>0</v>
      </c>
      <c r="U7" s="538">
        <v>0</v>
      </c>
      <c r="V7" s="538">
        <v>0</v>
      </c>
      <c r="W7" s="538">
        <v>0</v>
      </c>
      <c r="X7" s="538">
        <v>0</v>
      </c>
      <c r="Y7" s="538">
        <v>0</v>
      </c>
      <c r="Z7" s="538">
        <v>0</v>
      </c>
      <c r="AA7" s="538">
        <v>0</v>
      </c>
      <c r="AB7" s="538">
        <v>0</v>
      </c>
      <c r="AC7" s="538">
        <v>0</v>
      </c>
      <c r="AD7" s="538">
        <v>0</v>
      </c>
      <c r="AE7" s="538">
        <v>0</v>
      </c>
      <c r="AF7" s="538">
        <v>0</v>
      </c>
      <c r="AG7" s="675">
        <v>0</v>
      </c>
      <c r="AH7" s="686">
        <v>2011</v>
      </c>
    </row>
    <row r="8" spans="1:34" s="107" customFormat="1" ht="72" customHeight="1">
      <c r="A8" s="319">
        <v>2012</v>
      </c>
      <c r="B8" s="668">
        <v>1</v>
      </c>
      <c r="C8" s="668">
        <v>9</v>
      </c>
      <c r="D8" s="668">
        <v>9</v>
      </c>
      <c r="E8" s="668" t="s">
        <v>961</v>
      </c>
      <c r="F8" s="668" t="s">
        <v>962</v>
      </c>
      <c r="G8" s="668">
        <v>3</v>
      </c>
      <c r="H8" s="668" t="s">
        <v>962</v>
      </c>
      <c r="I8" s="668" t="s">
        <v>962</v>
      </c>
      <c r="J8" s="668">
        <v>1</v>
      </c>
      <c r="K8" s="668">
        <v>9</v>
      </c>
      <c r="L8" s="668">
        <v>9</v>
      </c>
      <c r="M8" s="668" t="s">
        <v>962</v>
      </c>
      <c r="N8" s="668" t="s">
        <v>961</v>
      </c>
      <c r="O8" s="668">
        <v>3</v>
      </c>
      <c r="P8" s="668" t="s">
        <v>962</v>
      </c>
      <c r="Q8" s="668" t="s">
        <v>961</v>
      </c>
      <c r="R8" s="538">
        <v>0</v>
      </c>
      <c r="S8" s="538">
        <v>0</v>
      </c>
      <c r="T8" s="538">
        <v>0</v>
      </c>
      <c r="U8" s="538">
        <v>0</v>
      </c>
      <c r="V8" s="538">
        <v>0</v>
      </c>
      <c r="W8" s="538">
        <v>0</v>
      </c>
      <c r="X8" s="538">
        <v>0</v>
      </c>
      <c r="Y8" s="538">
        <v>0</v>
      </c>
      <c r="Z8" s="538">
        <v>0</v>
      </c>
      <c r="AA8" s="538">
        <v>0</v>
      </c>
      <c r="AB8" s="538">
        <v>0</v>
      </c>
      <c r="AC8" s="538">
        <v>0</v>
      </c>
      <c r="AD8" s="538">
        <v>0</v>
      </c>
      <c r="AE8" s="538">
        <v>0</v>
      </c>
      <c r="AF8" s="538">
        <v>0</v>
      </c>
      <c r="AG8" s="675">
        <v>0</v>
      </c>
      <c r="AH8" s="686">
        <v>2012</v>
      </c>
    </row>
    <row r="9" spans="1:34" s="582" customFormat="1" ht="72" customHeight="1">
      <c r="A9" s="319">
        <v>2013</v>
      </c>
      <c r="B9" s="300">
        <v>1</v>
      </c>
      <c r="C9" s="300">
        <v>8</v>
      </c>
      <c r="D9" s="300">
        <v>6</v>
      </c>
      <c r="E9" s="300" t="s">
        <v>1248</v>
      </c>
      <c r="F9" s="300">
        <v>6</v>
      </c>
      <c r="G9" s="300">
        <v>3</v>
      </c>
      <c r="H9" s="300" t="s">
        <v>1248</v>
      </c>
      <c r="I9" s="300">
        <v>3</v>
      </c>
      <c r="J9" s="668">
        <v>1</v>
      </c>
      <c r="K9" s="668">
        <v>8</v>
      </c>
      <c r="L9" s="668">
        <v>6</v>
      </c>
      <c r="M9" s="668"/>
      <c r="N9" s="668">
        <v>6</v>
      </c>
      <c r="O9" s="668">
        <v>3</v>
      </c>
      <c r="P9" s="668"/>
      <c r="Q9" s="668">
        <v>3</v>
      </c>
      <c r="R9" s="538">
        <v>0</v>
      </c>
      <c r="S9" s="538">
        <v>0</v>
      </c>
      <c r="T9" s="538">
        <v>0</v>
      </c>
      <c r="U9" s="538">
        <v>0</v>
      </c>
      <c r="V9" s="538">
        <v>0</v>
      </c>
      <c r="W9" s="538">
        <v>0</v>
      </c>
      <c r="X9" s="538">
        <v>0</v>
      </c>
      <c r="Y9" s="538">
        <v>0</v>
      </c>
      <c r="Z9" s="538">
        <v>0</v>
      </c>
      <c r="AA9" s="538">
        <v>0</v>
      </c>
      <c r="AB9" s="538">
        <v>0</v>
      </c>
      <c r="AC9" s="538">
        <v>0</v>
      </c>
      <c r="AD9" s="538">
        <v>0</v>
      </c>
      <c r="AE9" s="538">
        <v>0</v>
      </c>
      <c r="AF9" s="538">
        <v>0</v>
      </c>
      <c r="AG9" s="675">
        <v>0</v>
      </c>
      <c r="AH9" s="686">
        <v>2013</v>
      </c>
    </row>
    <row r="10" spans="1:34" s="1330" customFormat="1" ht="72" customHeight="1">
      <c r="A10" s="319">
        <v>2014</v>
      </c>
      <c r="B10" s="951">
        <v>1</v>
      </c>
      <c r="C10" s="951">
        <v>8</v>
      </c>
      <c r="D10" s="951">
        <v>6</v>
      </c>
      <c r="E10" s="1323">
        <v>0</v>
      </c>
      <c r="F10" s="951">
        <v>6</v>
      </c>
      <c r="G10" s="951">
        <v>2</v>
      </c>
      <c r="H10" s="1323">
        <v>0</v>
      </c>
      <c r="I10" s="951">
        <v>2</v>
      </c>
      <c r="J10" s="1323">
        <v>1</v>
      </c>
      <c r="K10" s="1323">
        <v>8</v>
      </c>
      <c r="L10" s="1323">
        <v>6</v>
      </c>
      <c r="M10" s="1323">
        <v>0</v>
      </c>
      <c r="N10" s="1323">
        <v>6</v>
      </c>
      <c r="O10" s="1323">
        <v>2</v>
      </c>
      <c r="P10" s="1323">
        <v>0</v>
      </c>
      <c r="Q10" s="1323">
        <v>2</v>
      </c>
      <c r="R10" s="538">
        <v>0</v>
      </c>
      <c r="S10" s="538">
        <v>0</v>
      </c>
      <c r="T10" s="538">
        <v>0</v>
      </c>
      <c r="U10" s="538">
        <v>0</v>
      </c>
      <c r="V10" s="538">
        <v>0</v>
      </c>
      <c r="W10" s="538">
        <v>0</v>
      </c>
      <c r="X10" s="538">
        <v>0</v>
      </c>
      <c r="Y10" s="538">
        <v>0</v>
      </c>
      <c r="Z10" s="538">
        <v>0</v>
      </c>
      <c r="AA10" s="538">
        <v>0</v>
      </c>
      <c r="AB10" s="538">
        <v>0</v>
      </c>
      <c r="AC10" s="538">
        <v>0</v>
      </c>
      <c r="AD10" s="538">
        <v>0</v>
      </c>
      <c r="AE10" s="538">
        <v>0</v>
      </c>
      <c r="AF10" s="538">
        <v>0</v>
      </c>
      <c r="AG10" s="675">
        <v>0</v>
      </c>
      <c r="AH10" s="686">
        <v>2014</v>
      </c>
    </row>
    <row r="11" spans="1:34" s="1386" customFormat="1" ht="72" customHeight="1">
      <c r="A11" s="319">
        <v>2015</v>
      </c>
      <c r="B11" s="951">
        <v>1</v>
      </c>
      <c r="C11" s="951">
        <v>8</v>
      </c>
      <c r="D11" s="1384">
        <v>0</v>
      </c>
      <c r="E11" s="1384">
        <v>0</v>
      </c>
      <c r="F11" s="1384">
        <v>0</v>
      </c>
      <c r="G11" s="1384">
        <v>0</v>
      </c>
      <c r="H11" s="1384">
        <v>0</v>
      </c>
      <c r="I11" s="1384">
        <v>0</v>
      </c>
      <c r="J11" s="1384">
        <v>0</v>
      </c>
      <c r="K11" s="1384">
        <v>0</v>
      </c>
      <c r="L11" s="1384">
        <v>0</v>
      </c>
      <c r="M11" s="1384">
        <v>0</v>
      </c>
      <c r="N11" s="1384">
        <v>0</v>
      </c>
      <c r="O11" s="1384">
        <v>0</v>
      </c>
      <c r="P11" s="1384">
        <v>0</v>
      </c>
      <c r="Q11" s="1384">
        <v>0</v>
      </c>
      <c r="R11" s="538">
        <v>1</v>
      </c>
      <c r="S11" s="538">
        <v>8</v>
      </c>
      <c r="T11" s="538">
        <v>0</v>
      </c>
      <c r="U11" s="538">
        <v>0</v>
      </c>
      <c r="V11" s="538">
        <v>0</v>
      </c>
      <c r="W11" s="538">
        <v>0</v>
      </c>
      <c r="X11" s="538">
        <v>0</v>
      </c>
      <c r="Y11" s="538">
        <v>0</v>
      </c>
      <c r="Z11" s="538">
        <v>0</v>
      </c>
      <c r="AA11" s="538">
        <v>0</v>
      </c>
      <c r="AB11" s="538">
        <v>0</v>
      </c>
      <c r="AC11" s="538">
        <v>0</v>
      </c>
      <c r="AD11" s="538">
        <v>0</v>
      </c>
      <c r="AE11" s="538">
        <v>0</v>
      </c>
      <c r="AF11" s="538">
        <v>0</v>
      </c>
      <c r="AG11" s="675">
        <v>0</v>
      </c>
      <c r="AH11" s="686">
        <v>2015</v>
      </c>
    </row>
    <row r="12" spans="1:34" s="969" customFormat="1" ht="72" customHeight="1">
      <c r="A12" s="1486">
        <v>2016</v>
      </c>
      <c r="B12" s="1487">
        <v>1</v>
      </c>
      <c r="C12" s="1487">
        <v>8</v>
      </c>
      <c r="D12" s="1488">
        <v>0</v>
      </c>
      <c r="E12" s="1488">
        <v>0</v>
      </c>
      <c r="F12" s="1488">
        <v>0</v>
      </c>
      <c r="G12" s="1488">
        <v>0</v>
      </c>
      <c r="H12" s="1488">
        <v>0</v>
      </c>
      <c r="I12" s="1488">
        <v>0</v>
      </c>
      <c r="J12" s="1488">
        <v>0</v>
      </c>
      <c r="K12" s="1488">
        <v>0</v>
      </c>
      <c r="L12" s="1488">
        <v>0</v>
      </c>
      <c r="M12" s="1488">
        <v>0</v>
      </c>
      <c r="N12" s="1488">
        <v>0</v>
      </c>
      <c r="O12" s="1488">
        <v>0</v>
      </c>
      <c r="P12" s="1488">
        <v>0</v>
      </c>
      <c r="Q12" s="1488">
        <v>0</v>
      </c>
      <c r="R12" s="1489">
        <v>1</v>
      </c>
      <c r="S12" s="1489">
        <v>8</v>
      </c>
      <c r="T12" s="1490">
        <v>0</v>
      </c>
      <c r="U12" s="1490">
        <v>0</v>
      </c>
      <c r="V12" s="1490">
        <v>0</v>
      </c>
      <c r="W12" s="1490">
        <v>0</v>
      </c>
      <c r="X12" s="1490">
        <v>0</v>
      </c>
      <c r="Y12" s="1490">
        <v>0</v>
      </c>
      <c r="Z12" s="1488">
        <v>0</v>
      </c>
      <c r="AA12" s="1488">
        <v>0</v>
      </c>
      <c r="AB12" s="1488">
        <v>0</v>
      </c>
      <c r="AC12" s="1488">
        <v>0</v>
      </c>
      <c r="AD12" s="1488">
        <v>0</v>
      </c>
      <c r="AE12" s="1488">
        <v>0</v>
      </c>
      <c r="AF12" s="1488">
        <v>0</v>
      </c>
      <c r="AG12" s="1491">
        <v>0</v>
      </c>
      <c r="AH12" s="1492">
        <v>2016</v>
      </c>
    </row>
    <row r="13" spans="1:34" s="107" customFormat="1" ht="15" customHeight="1">
      <c r="A13" s="488" t="s">
        <v>431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664" t="s">
        <v>1301</v>
      </c>
    </row>
    <row r="14" spans="1:34" s="107" customFormat="1" ht="15" customHeight="1">
      <c r="A14" s="107" t="s">
        <v>1249</v>
      </c>
      <c r="B14" s="664"/>
      <c r="C14" s="664"/>
      <c r="D14" s="664"/>
      <c r="E14" s="664"/>
      <c r="F14" s="664"/>
      <c r="G14" s="664"/>
      <c r="H14" s="664"/>
      <c r="I14" s="664"/>
      <c r="J14" s="359"/>
      <c r="K14" s="359"/>
      <c r="L14" s="359"/>
      <c r="M14" s="359"/>
      <c r="N14" s="359"/>
      <c r="O14" s="359"/>
      <c r="P14" s="359"/>
      <c r="Q14" s="359"/>
      <c r="R14" s="664"/>
      <c r="S14" s="664"/>
      <c r="T14" s="664"/>
      <c r="U14" s="664"/>
      <c r="V14" s="664"/>
      <c r="W14" s="664"/>
      <c r="X14" s="664"/>
      <c r="Y14" s="664"/>
      <c r="Z14" s="664"/>
      <c r="AA14" s="664"/>
      <c r="AB14" s="664"/>
      <c r="AC14" s="664"/>
      <c r="AD14" s="664"/>
      <c r="AE14" s="664"/>
      <c r="AF14" s="664"/>
      <c r="AG14" s="664"/>
    </row>
    <row r="19" spans="1:34">
      <c r="B19" s="671"/>
      <c r="C19" s="671"/>
      <c r="D19" s="671"/>
      <c r="E19" s="671"/>
      <c r="F19" s="671"/>
      <c r="G19" s="671"/>
      <c r="H19" s="671"/>
      <c r="I19" s="671"/>
      <c r="J19" s="671"/>
      <c r="K19" s="671"/>
      <c r="L19" s="671"/>
      <c r="M19" s="671"/>
      <c r="N19" s="671"/>
      <c r="O19" s="67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  <c r="AF19" s="671"/>
      <c r="AG19" s="671"/>
      <c r="AH19" s="672"/>
    </row>
    <row r="20" spans="1:34">
      <c r="A20" s="489"/>
      <c r="B20" s="679"/>
      <c r="C20" s="679"/>
      <c r="D20" s="679"/>
      <c r="E20" s="679"/>
      <c r="F20" s="679"/>
      <c r="G20" s="679"/>
      <c r="H20" s="679"/>
      <c r="I20" s="679"/>
      <c r="J20" s="679"/>
      <c r="K20" s="679"/>
      <c r="L20" s="679"/>
      <c r="M20" s="679"/>
      <c r="N20" s="679"/>
      <c r="O20" s="679"/>
      <c r="P20" s="679"/>
      <c r="Q20" s="679"/>
      <c r="R20" s="679"/>
      <c r="S20" s="679"/>
      <c r="T20" s="679"/>
      <c r="U20" s="679"/>
      <c r="V20" s="679"/>
      <c r="W20" s="679"/>
      <c r="X20" s="679"/>
      <c r="Y20" s="679"/>
      <c r="Z20" s="679"/>
      <c r="AA20" s="679"/>
      <c r="AB20" s="679"/>
      <c r="AC20" s="679"/>
      <c r="AD20" s="679"/>
      <c r="AE20" s="679"/>
      <c r="AF20" s="679"/>
      <c r="AG20" s="679"/>
      <c r="AH20" s="387"/>
    </row>
    <row r="21" spans="1:34">
      <c r="B21" s="395"/>
      <c r="C21" s="395"/>
      <c r="D21" s="395"/>
      <c r="E21" s="395"/>
      <c r="F21" s="395"/>
      <c r="G21" s="395"/>
      <c r="H21" s="395"/>
      <c r="I21" s="395"/>
      <c r="J21" s="395"/>
      <c r="K21" s="395"/>
      <c r="L21" s="395"/>
      <c r="M21" s="395"/>
      <c r="N21" s="395"/>
      <c r="O21" s="395"/>
      <c r="P21" s="395"/>
      <c r="Q21" s="395"/>
      <c r="R21" s="395"/>
      <c r="S21" s="395"/>
      <c r="T21" s="395"/>
      <c r="U21" s="395"/>
      <c r="V21" s="395"/>
      <c r="W21" s="395"/>
      <c r="X21" s="395"/>
      <c r="Y21" s="395"/>
      <c r="Z21" s="395"/>
      <c r="AA21" s="395"/>
      <c r="AB21" s="395"/>
      <c r="AC21" s="395"/>
      <c r="AD21" s="395"/>
      <c r="AE21" s="395"/>
      <c r="AF21" s="395"/>
      <c r="AG21" s="395"/>
    </row>
    <row r="22" spans="1:34">
      <c r="B22" s="395"/>
      <c r="C22" s="395"/>
      <c r="D22" s="395"/>
      <c r="E22" s="395"/>
      <c r="F22" s="395"/>
      <c r="G22" s="395"/>
      <c r="H22" s="395"/>
      <c r="I22" s="395"/>
      <c r="J22" s="395"/>
      <c r="K22" s="395"/>
      <c r="L22" s="395"/>
      <c r="M22" s="395"/>
      <c r="N22" s="395"/>
      <c r="O22" s="395"/>
      <c r="P22" s="395"/>
      <c r="Q22" s="395"/>
      <c r="R22" s="395"/>
      <c r="S22" s="395"/>
      <c r="T22" s="395"/>
      <c r="U22" s="395"/>
      <c r="V22" s="395"/>
      <c r="W22" s="395"/>
      <c r="X22" s="395"/>
      <c r="Y22" s="395"/>
      <c r="Z22" s="395"/>
      <c r="AA22" s="395"/>
      <c r="AB22" s="395"/>
      <c r="AC22" s="395"/>
      <c r="AD22" s="395"/>
      <c r="AE22" s="395"/>
      <c r="AF22" s="395"/>
      <c r="AG22" s="395"/>
    </row>
    <row r="23" spans="1:34">
      <c r="B23" s="395"/>
      <c r="C23" s="395"/>
      <c r="D23" s="395"/>
      <c r="E23" s="395"/>
      <c r="F23" s="395"/>
      <c r="G23" s="395"/>
      <c r="H23" s="395"/>
      <c r="I23" s="395"/>
      <c r="J23" s="395"/>
      <c r="K23" s="395"/>
      <c r="L23" s="395"/>
      <c r="M23" s="395"/>
      <c r="N23" s="395"/>
      <c r="O23" s="395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</row>
    <row r="24" spans="1:34">
      <c r="B24" s="395"/>
      <c r="C24" s="395"/>
      <c r="D24" s="395"/>
      <c r="E24" s="395"/>
      <c r="F24" s="395"/>
      <c r="G24" s="395"/>
      <c r="H24" s="395"/>
      <c r="I24" s="395"/>
      <c r="J24" s="395"/>
      <c r="K24" s="395"/>
      <c r="L24" s="395"/>
      <c r="M24" s="395"/>
      <c r="N24" s="395"/>
      <c r="O24" s="395"/>
      <c r="P24" s="395"/>
      <c r="Q24" s="395"/>
      <c r="R24" s="395"/>
      <c r="S24" s="395"/>
      <c r="T24" s="395"/>
      <c r="U24" s="395"/>
      <c r="V24" s="395"/>
      <c r="W24" s="395"/>
      <c r="X24" s="395"/>
      <c r="Y24" s="395"/>
      <c r="Z24" s="395"/>
      <c r="AA24" s="395"/>
      <c r="AB24" s="395"/>
      <c r="AC24" s="395"/>
      <c r="AD24" s="395"/>
      <c r="AE24" s="395"/>
      <c r="AF24" s="395"/>
      <c r="AG24" s="395"/>
    </row>
    <row r="25" spans="1:34">
      <c r="B25" s="395"/>
      <c r="C25" s="395"/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395"/>
      <c r="P25" s="395"/>
      <c r="Q25" s="395"/>
      <c r="R25" s="395"/>
      <c r="S25" s="395"/>
      <c r="T25" s="395"/>
      <c r="U25" s="395"/>
      <c r="V25" s="395"/>
      <c r="W25" s="395"/>
      <c r="X25" s="395"/>
      <c r="Y25" s="395"/>
      <c r="Z25" s="395"/>
      <c r="AA25" s="395"/>
      <c r="AB25" s="395"/>
      <c r="AC25" s="395"/>
      <c r="AD25" s="395"/>
      <c r="AE25" s="395"/>
      <c r="AF25" s="395"/>
      <c r="AG25" s="395"/>
    </row>
    <row r="26" spans="1:34">
      <c r="B26" s="395"/>
      <c r="C26" s="395"/>
      <c r="D26" s="395"/>
      <c r="E26" s="395"/>
      <c r="F26" s="395"/>
      <c r="G26" s="395"/>
      <c r="H26" s="395"/>
      <c r="I26" s="395"/>
      <c r="J26" s="395"/>
      <c r="K26" s="395"/>
      <c r="L26" s="395"/>
      <c r="M26" s="395"/>
      <c r="N26" s="395"/>
      <c r="O26" s="395"/>
      <c r="P26" s="395"/>
      <c r="Q26" s="395"/>
      <c r="R26" s="395"/>
      <c r="S26" s="395"/>
      <c r="T26" s="395"/>
      <c r="U26" s="395"/>
      <c r="V26" s="395"/>
      <c r="W26" s="395"/>
      <c r="X26" s="395"/>
      <c r="Y26" s="395"/>
      <c r="Z26" s="395"/>
      <c r="AA26" s="395"/>
      <c r="AB26" s="395"/>
      <c r="AC26" s="395"/>
      <c r="AD26" s="395"/>
      <c r="AE26" s="395"/>
      <c r="AF26" s="395"/>
      <c r="AG26" s="395"/>
    </row>
    <row r="27" spans="1:34">
      <c r="B27" s="395"/>
      <c r="C27" s="395"/>
      <c r="D27" s="395"/>
      <c r="E27" s="395"/>
      <c r="F27" s="395"/>
      <c r="G27" s="395"/>
      <c r="H27" s="395"/>
      <c r="I27" s="395"/>
      <c r="J27" s="395"/>
      <c r="K27" s="395"/>
      <c r="L27" s="395"/>
      <c r="M27" s="395"/>
      <c r="N27" s="395"/>
      <c r="O27" s="395"/>
      <c r="P27" s="395"/>
      <c r="Q27" s="395"/>
      <c r="R27" s="395"/>
      <c r="S27" s="395"/>
      <c r="T27" s="395"/>
      <c r="U27" s="395"/>
      <c r="V27" s="395"/>
      <c r="W27" s="395"/>
      <c r="X27" s="395"/>
      <c r="Y27" s="395"/>
      <c r="Z27" s="395"/>
      <c r="AA27" s="395"/>
      <c r="AB27" s="395"/>
      <c r="AC27" s="395"/>
      <c r="AD27" s="395"/>
      <c r="AE27" s="395"/>
      <c r="AF27" s="395"/>
      <c r="AG27" s="395"/>
    </row>
    <row r="28" spans="1:34">
      <c r="B28" s="395"/>
      <c r="C28" s="395"/>
      <c r="D28" s="395"/>
      <c r="E28" s="395"/>
      <c r="F28" s="395"/>
      <c r="G28" s="395"/>
      <c r="H28" s="395"/>
      <c r="I28" s="395"/>
      <c r="J28" s="395"/>
      <c r="K28" s="395"/>
      <c r="L28" s="395"/>
      <c r="M28" s="395"/>
      <c r="N28" s="395"/>
      <c r="O28" s="395"/>
      <c r="P28" s="395"/>
      <c r="Q28" s="395"/>
      <c r="R28" s="395"/>
      <c r="S28" s="395"/>
      <c r="T28" s="395"/>
      <c r="U28" s="395"/>
      <c r="V28" s="395"/>
      <c r="W28" s="395"/>
      <c r="X28" s="395"/>
      <c r="Y28" s="395"/>
      <c r="Z28" s="395"/>
      <c r="AA28" s="395"/>
      <c r="AB28" s="395"/>
      <c r="AC28" s="395"/>
      <c r="AD28" s="395"/>
      <c r="AE28" s="395"/>
      <c r="AF28" s="395"/>
      <c r="AG28" s="395"/>
    </row>
    <row r="29" spans="1:34">
      <c r="B29" s="395"/>
      <c r="C29" s="395"/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395"/>
      <c r="O29" s="395"/>
      <c r="P29" s="395"/>
      <c r="Q29" s="395"/>
      <c r="R29" s="395"/>
      <c r="S29" s="395"/>
      <c r="T29" s="395"/>
      <c r="U29" s="395"/>
      <c r="V29" s="395"/>
      <c r="W29" s="395"/>
      <c r="X29" s="395"/>
      <c r="Y29" s="395"/>
      <c r="Z29" s="395"/>
      <c r="AA29" s="395"/>
      <c r="AB29" s="395"/>
      <c r="AC29" s="395"/>
      <c r="AD29" s="395"/>
      <c r="AE29" s="395"/>
      <c r="AF29" s="395"/>
      <c r="AG29" s="395"/>
    </row>
    <row r="30" spans="1:34">
      <c r="B30" s="395"/>
      <c r="C30" s="395"/>
      <c r="D30" s="395"/>
      <c r="E30" s="395"/>
      <c r="F30" s="395"/>
      <c r="G30" s="395"/>
      <c r="H30" s="395"/>
      <c r="I30" s="395"/>
      <c r="J30" s="395"/>
      <c r="K30" s="395"/>
      <c r="L30" s="395"/>
      <c r="M30" s="395"/>
      <c r="N30" s="395"/>
      <c r="O30" s="395"/>
      <c r="P30" s="395"/>
      <c r="Q30" s="395"/>
      <c r="R30" s="395"/>
      <c r="S30" s="395"/>
      <c r="T30" s="395"/>
      <c r="U30" s="395"/>
      <c r="V30" s="395"/>
      <c r="W30" s="395"/>
      <c r="X30" s="395"/>
      <c r="Y30" s="395"/>
      <c r="Z30" s="395"/>
      <c r="AA30" s="395"/>
      <c r="AB30" s="395"/>
      <c r="AC30" s="395"/>
      <c r="AD30" s="395"/>
      <c r="AE30" s="395"/>
      <c r="AF30" s="395"/>
      <c r="AG30" s="395"/>
    </row>
  </sheetData>
  <mergeCells count="30">
    <mergeCell ref="R3:Y3"/>
    <mergeCell ref="C4:F4"/>
    <mergeCell ref="S4:V4"/>
    <mergeCell ref="AA4:AD4"/>
    <mergeCell ref="R1:AH1"/>
    <mergeCell ref="A1:Q1"/>
    <mergeCell ref="Z3:AG3"/>
    <mergeCell ref="B3:I3"/>
    <mergeCell ref="J3:Q3"/>
    <mergeCell ref="D5:F5"/>
    <mergeCell ref="G4:I4"/>
    <mergeCell ref="G5:G6"/>
    <mergeCell ref="H5:H6"/>
    <mergeCell ref="I5:I6"/>
    <mergeCell ref="L5:N5"/>
    <mergeCell ref="O4:Q4"/>
    <mergeCell ref="O5:O6"/>
    <mergeCell ref="P5:P6"/>
    <mergeCell ref="Q5:Q6"/>
    <mergeCell ref="K4:N4"/>
    <mergeCell ref="T5:V5"/>
    <mergeCell ref="W4:Y4"/>
    <mergeCell ref="W5:W6"/>
    <mergeCell ref="X5:X6"/>
    <mergeCell ref="Y5:Y6"/>
    <mergeCell ref="AB5:AD5"/>
    <mergeCell ref="AE4:AG4"/>
    <mergeCell ref="AE5:AE6"/>
    <mergeCell ref="AF5:AF6"/>
    <mergeCell ref="AG5:AG6"/>
  </mergeCells>
  <phoneticPr fontId="19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view="pageBreakPreview" topLeftCell="I1" zoomScale="90" zoomScaleNormal="100" zoomScaleSheetLayoutView="90" workbookViewId="0">
      <selection activeCell="K14" sqref="K14"/>
    </sheetView>
  </sheetViews>
  <sheetFormatPr defaultRowHeight="14.25"/>
  <cols>
    <col min="1" max="1" width="10.625" style="409" customWidth="1"/>
    <col min="2" max="25" width="8.625" style="409" customWidth="1"/>
    <col min="26" max="26" width="10.625" style="409" customWidth="1"/>
    <col min="27" max="29" width="6.625" style="409" customWidth="1"/>
    <col min="30" max="30" width="8.625" style="409" customWidth="1"/>
    <col min="31" max="37" width="6.625" style="409" customWidth="1"/>
    <col min="38" max="38" width="7" style="409" customWidth="1"/>
    <col min="39" max="16384" width="9" style="409"/>
  </cols>
  <sheetData>
    <row r="1" spans="1:26" s="775" customFormat="1" ht="57" customHeight="1">
      <c r="A1" s="1637" t="s">
        <v>1028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637"/>
      <c r="M1" s="1637"/>
      <c r="N1" s="1637" t="s">
        <v>1388</v>
      </c>
      <c r="O1" s="1637"/>
      <c r="P1" s="1637"/>
      <c r="Q1" s="1637"/>
      <c r="R1" s="1637"/>
      <c r="S1" s="1637"/>
      <c r="T1" s="1637"/>
      <c r="U1" s="1637"/>
      <c r="V1" s="1637"/>
      <c r="W1" s="1637"/>
      <c r="X1" s="1637"/>
      <c r="Y1" s="1637"/>
      <c r="Z1" s="1637"/>
    </row>
    <row r="2" spans="1:26" ht="24.75" customHeight="1" thickBot="1">
      <c r="A2" s="61" t="s">
        <v>436</v>
      </c>
      <c r="B2" s="682"/>
      <c r="C2" s="61"/>
      <c r="D2" s="64"/>
      <c r="E2" s="64"/>
      <c r="F2" s="64"/>
      <c r="G2" s="61"/>
      <c r="H2" s="61"/>
      <c r="I2" s="61"/>
      <c r="J2" s="682"/>
      <c r="K2" s="61"/>
      <c r="L2" s="64"/>
      <c r="M2" s="64"/>
      <c r="N2" s="64"/>
      <c r="O2" s="61"/>
      <c r="P2" s="61"/>
      <c r="Q2" s="61"/>
      <c r="R2" s="682"/>
      <c r="S2" s="61"/>
      <c r="T2" s="64"/>
      <c r="U2" s="64"/>
      <c r="V2" s="64"/>
      <c r="W2" s="61"/>
      <c r="X2" s="61"/>
      <c r="Y2" s="61"/>
      <c r="Z2" s="64" t="s">
        <v>437</v>
      </c>
    </row>
    <row r="3" spans="1:26" ht="15" thickTop="1">
      <c r="A3" s="667"/>
      <c r="B3" s="1622" t="s">
        <v>1389</v>
      </c>
      <c r="C3" s="1580"/>
      <c r="D3" s="1580"/>
      <c r="E3" s="1580"/>
      <c r="F3" s="1580"/>
      <c r="G3" s="1580"/>
      <c r="H3" s="1580"/>
      <c r="I3" s="1581"/>
      <c r="J3" s="1622" t="s">
        <v>1390</v>
      </c>
      <c r="K3" s="1580"/>
      <c r="L3" s="1580"/>
      <c r="M3" s="1580"/>
      <c r="N3" s="1580"/>
      <c r="O3" s="1580"/>
      <c r="P3" s="1580"/>
      <c r="Q3" s="1581"/>
      <c r="R3" s="1622" t="s">
        <v>1391</v>
      </c>
      <c r="S3" s="1580"/>
      <c r="T3" s="1580"/>
      <c r="U3" s="1580"/>
      <c r="V3" s="1580"/>
      <c r="W3" s="1580"/>
      <c r="X3" s="1580"/>
      <c r="Y3" s="1581"/>
      <c r="Z3" s="687"/>
    </row>
    <row r="4" spans="1:26" s="634" customFormat="1" ht="24">
      <c r="A4" s="688" t="s">
        <v>1013</v>
      </c>
      <c r="B4" s="689" t="s">
        <v>1014</v>
      </c>
      <c r="C4" s="1869" t="s">
        <v>1015</v>
      </c>
      <c r="D4" s="1870"/>
      <c r="E4" s="690" t="s">
        <v>1053</v>
      </c>
      <c r="F4" s="690" t="s">
        <v>1054</v>
      </c>
      <c r="G4" s="691" t="s">
        <v>1016</v>
      </c>
      <c r="H4" s="690" t="s">
        <v>1053</v>
      </c>
      <c r="I4" s="690" t="s">
        <v>1054</v>
      </c>
      <c r="J4" s="574" t="s">
        <v>1014</v>
      </c>
      <c r="K4" s="1869" t="s">
        <v>1015</v>
      </c>
      <c r="L4" s="1870"/>
      <c r="M4" s="690" t="s">
        <v>1053</v>
      </c>
      <c r="N4" s="690" t="s">
        <v>1054</v>
      </c>
      <c r="O4" s="176" t="s">
        <v>1016</v>
      </c>
      <c r="P4" s="690" t="s">
        <v>1053</v>
      </c>
      <c r="Q4" s="690" t="s">
        <v>1054</v>
      </c>
      <c r="R4" s="69" t="s">
        <v>1014</v>
      </c>
      <c r="S4" s="692" t="s">
        <v>1015</v>
      </c>
      <c r="T4" s="693"/>
      <c r="U4" s="694" t="s">
        <v>1053</v>
      </c>
      <c r="V4" s="694" t="s">
        <v>1054</v>
      </c>
      <c r="W4" s="176" t="s">
        <v>1016</v>
      </c>
      <c r="X4" s="694" t="s">
        <v>1053</v>
      </c>
      <c r="Y4" s="694" t="s">
        <v>1054</v>
      </c>
      <c r="Z4" s="176" t="s">
        <v>229</v>
      </c>
    </row>
    <row r="5" spans="1:26" s="634" customFormat="1">
      <c r="A5" s="688"/>
      <c r="B5" s="695" t="s">
        <v>332</v>
      </c>
      <c r="C5" s="689" t="s">
        <v>1017</v>
      </c>
      <c r="D5" s="691" t="s">
        <v>1018</v>
      </c>
      <c r="E5" s="176"/>
      <c r="F5" s="176"/>
      <c r="G5" s="176" t="s">
        <v>1019</v>
      </c>
      <c r="H5" s="176"/>
      <c r="I5" s="176"/>
      <c r="J5" s="574" t="s">
        <v>332</v>
      </c>
      <c r="K5" s="689" t="s">
        <v>1017</v>
      </c>
      <c r="L5" s="691" t="s">
        <v>1018</v>
      </c>
      <c r="M5" s="176"/>
      <c r="N5" s="176"/>
      <c r="O5" s="176" t="s">
        <v>1019</v>
      </c>
      <c r="P5" s="176"/>
      <c r="Q5" s="176"/>
      <c r="R5" s="574" t="s">
        <v>332</v>
      </c>
      <c r="S5" s="696" t="s">
        <v>1017</v>
      </c>
      <c r="T5" s="691" t="s">
        <v>1018</v>
      </c>
      <c r="U5" s="176"/>
      <c r="V5" s="176"/>
      <c r="W5" s="296" t="s">
        <v>1019</v>
      </c>
      <c r="X5" s="176"/>
      <c r="Y5" s="176"/>
      <c r="Z5" s="176"/>
    </row>
    <row r="6" spans="1:26" s="699" customFormat="1">
      <c r="A6" s="583"/>
      <c r="B6" s="614" t="s">
        <v>1020</v>
      </c>
      <c r="C6" s="614" t="s">
        <v>372</v>
      </c>
      <c r="D6" s="697" t="s">
        <v>373</v>
      </c>
      <c r="E6" s="697" t="s">
        <v>1055</v>
      </c>
      <c r="F6" s="697" t="s">
        <v>1056</v>
      </c>
      <c r="G6" s="697" t="s">
        <v>374</v>
      </c>
      <c r="H6" s="697" t="s">
        <v>1055</v>
      </c>
      <c r="I6" s="697" t="s">
        <v>1056</v>
      </c>
      <c r="J6" s="583" t="s">
        <v>1020</v>
      </c>
      <c r="K6" s="614" t="s">
        <v>372</v>
      </c>
      <c r="L6" s="697" t="s">
        <v>373</v>
      </c>
      <c r="M6" s="697" t="s">
        <v>1055</v>
      </c>
      <c r="N6" s="697" t="s">
        <v>1056</v>
      </c>
      <c r="O6" s="697" t="s">
        <v>374</v>
      </c>
      <c r="P6" s="697" t="s">
        <v>1055</v>
      </c>
      <c r="Q6" s="697" t="s">
        <v>1056</v>
      </c>
      <c r="R6" s="544" t="s">
        <v>1020</v>
      </c>
      <c r="S6" s="566" t="s">
        <v>372</v>
      </c>
      <c r="T6" s="697" t="s">
        <v>373</v>
      </c>
      <c r="U6" s="697" t="s">
        <v>1055</v>
      </c>
      <c r="V6" s="697" t="s">
        <v>1056</v>
      </c>
      <c r="W6" s="698" t="s">
        <v>374</v>
      </c>
      <c r="X6" s="697" t="s">
        <v>1055</v>
      </c>
      <c r="Y6" s="697" t="s">
        <v>1056</v>
      </c>
      <c r="Z6" s="697"/>
    </row>
    <row r="7" spans="1:26" ht="69.95" customHeight="1">
      <c r="A7" s="794">
        <v>2011</v>
      </c>
      <c r="B7" s="700">
        <v>28</v>
      </c>
      <c r="C7" s="700">
        <v>766</v>
      </c>
      <c r="D7" s="700">
        <v>648</v>
      </c>
      <c r="E7" s="700" t="s">
        <v>1057</v>
      </c>
      <c r="F7" s="700" t="s">
        <v>1058</v>
      </c>
      <c r="G7" s="700">
        <v>365</v>
      </c>
      <c r="H7" s="700" t="s">
        <v>1057</v>
      </c>
      <c r="I7" s="700" t="s">
        <v>1058</v>
      </c>
      <c r="J7" s="700">
        <v>13</v>
      </c>
      <c r="K7" s="700">
        <v>634</v>
      </c>
      <c r="L7" s="700">
        <v>522</v>
      </c>
      <c r="M7" s="700" t="s">
        <v>1057</v>
      </c>
      <c r="N7" s="700" t="s">
        <v>1058</v>
      </c>
      <c r="O7" s="700">
        <v>286</v>
      </c>
      <c r="P7" s="700" t="s">
        <v>1057</v>
      </c>
      <c r="Q7" s="700" t="s">
        <v>1058</v>
      </c>
      <c r="R7" s="700">
        <v>15</v>
      </c>
      <c r="S7" s="700">
        <v>132</v>
      </c>
      <c r="T7" s="700">
        <v>126</v>
      </c>
      <c r="U7" s="700" t="s">
        <v>1057</v>
      </c>
      <c r="V7" s="700" t="s">
        <v>1058</v>
      </c>
      <c r="W7" s="700">
        <v>79</v>
      </c>
      <c r="X7" s="700" t="s">
        <v>1057</v>
      </c>
      <c r="Y7" s="793" t="s">
        <v>1058</v>
      </c>
      <c r="Z7" s="676">
        <v>2011</v>
      </c>
    </row>
    <row r="8" spans="1:26" ht="69.95" customHeight="1">
      <c r="A8" s="794">
        <v>2012</v>
      </c>
      <c r="B8" s="700">
        <v>33</v>
      </c>
      <c r="C8" s="700">
        <v>957</v>
      </c>
      <c r="D8" s="700">
        <v>777</v>
      </c>
      <c r="E8" s="700" t="s">
        <v>1058</v>
      </c>
      <c r="F8" s="700" t="s">
        <v>1058</v>
      </c>
      <c r="G8" s="700">
        <v>441</v>
      </c>
      <c r="H8" s="700" t="s">
        <v>1058</v>
      </c>
      <c r="I8" s="700" t="s">
        <v>1058</v>
      </c>
      <c r="J8" s="700">
        <v>20</v>
      </c>
      <c r="K8" s="700">
        <v>843</v>
      </c>
      <c r="L8" s="700">
        <v>669</v>
      </c>
      <c r="M8" s="700" t="s">
        <v>1058</v>
      </c>
      <c r="N8" s="700" t="s">
        <v>1058</v>
      </c>
      <c r="O8" s="700">
        <v>372</v>
      </c>
      <c r="P8" s="700" t="s">
        <v>1058</v>
      </c>
      <c r="Q8" s="700" t="s">
        <v>1058</v>
      </c>
      <c r="R8" s="700">
        <v>13</v>
      </c>
      <c r="S8" s="700">
        <v>114</v>
      </c>
      <c r="T8" s="700">
        <v>108</v>
      </c>
      <c r="U8" s="700" t="s">
        <v>1058</v>
      </c>
      <c r="V8" s="700" t="s">
        <v>1058</v>
      </c>
      <c r="W8" s="700">
        <v>69</v>
      </c>
      <c r="X8" s="700" t="s">
        <v>1058</v>
      </c>
      <c r="Y8" s="793" t="s">
        <v>1058</v>
      </c>
      <c r="Z8" s="677">
        <v>2012</v>
      </c>
    </row>
    <row r="9" spans="1:26" ht="69.95" customHeight="1">
      <c r="A9" s="794">
        <v>2013</v>
      </c>
      <c r="B9" s="700">
        <f>J9+R9</f>
        <v>32</v>
      </c>
      <c r="C9" s="700">
        <v>928</v>
      </c>
      <c r="D9" s="700">
        <v>748</v>
      </c>
      <c r="E9" s="700">
        <v>174</v>
      </c>
      <c r="F9" s="700">
        <v>574</v>
      </c>
      <c r="G9" s="700">
        <v>426</v>
      </c>
      <c r="H9" s="700">
        <v>49</v>
      </c>
      <c r="I9" s="700">
        <v>377</v>
      </c>
      <c r="J9" s="700">
        <v>19</v>
      </c>
      <c r="K9" s="700">
        <v>814</v>
      </c>
      <c r="L9" s="700">
        <v>640</v>
      </c>
      <c r="M9" s="700">
        <v>149</v>
      </c>
      <c r="N9" s="700">
        <v>491</v>
      </c>
      <c r="O9" s="700">
        <v>357</v>
      </c>
      <c r="P9" s="700">
        <v>36</v>
      </c>
      <c r="Q9" s="700">
        <v>321</v>
      </c>
      <c r="R9" s="700">
        <v>13</v>
      </c>
      <c r="S9" s="700">
        <v>114</v>
      </c>
      <c r="T9" s="700">
        <v>108</v>
      </c>
      <c r="U9" s="700">
        <v>25</v>
      </c>
      <c r="V9" s="700">
        <v>83</v>
      </c>
      <c r="W9" s="700">
        <v>69</v>
      </c>
      <c r="X9" s="700">
        <v>13</v>
      </c>
      <c r="Y9" s="793">
        <v>56</v>
      </c>
      <c r="Z9" s="677">
        <v>2013</v>
      </c>
    </row>
    <row r="10" spans="1:26" s="952" customFormat="1" ht="69.95" customHeight="1">
      <c r="A10" s="794">
        <v>2014</v>
      </c>
      <c r="B10" s="700">
        <v>30</v>
      </c>
      <c r="C10" s="700">
        <v>1037</v>
      </c>
      <c r="D10" s="700">
        <v>792</v>
      </c>
      <c r="E10" s="700">
        <v>192</v>
      </c>
      <c r="F10" s="700">
        <v>600</v>
      </c>
      <c r="G10" s="700">
        <v>510</v>
      </c>
      <c r="H10" s="700">
        <v>56</v>
      </c>
      <c r="I10" s="700">
        <v>454</v>
      </c>
      <c r="J10" s="700">
        <v>23</v>
      </c>
      <c r="K10" s="700">
        <v>976</v>
      </c>
      <c r="L10" s="700">
        <v>741</v>
      </c>
      <c r="M10" s="700">
        <v>187</v>
      </c>
      <c r="N10" s="700">
        <v>554</v>
      </c>
      <c r="O10" s="700">
        <v>471</v>
      </c>
      <c r="P10" s="700">
        <v>53</v>
      </c>
      <c r="Q10" s="700">
        <v>418</v>
      </c>
      <c r="R10" s="700">
        <v>7</v>
      </c>
      <c r="S10" s="700">
        <v>61</v>
      </c>
      <c r="T10" s="700">
        <v>51</v>
      </c>
      <c r="U10" s="700">
        <v>5</v>
      </c>
      <c r="V10" s="700">
        <v>46</v>
      </c>
      <c r="W10" s="700">
        <v>39</v>
      </c>
      <c r="X10" s="700">
        <v>3</v>
      </c>
      <c r="Y10" s="793">
        <v>36</v>
      </c>
      <c r="Z10" s="677">
        <v>2014</v>
      </c>
    </row>
    <row r="11" spans="1:26" s="952" customFormat="1" ht="69.95" customHeight="1">
      <c r="A11" s="794">
        <v>2015</v>
      </c>
      <c r="B11" s="700">
        <v>32</v>
      </c>
      <c r="C11" s="700">
        <v>1079</v>
      </c>
      <c r="D11" s="700">
        <v>784</v>
      </c>
      <c r="E11" s="700">
        <v>95</v>
      </c>
      <c r="F11" s="700">
        <v>689</v>
      </c>
      <c r="G11" s="700">
        <v>563</v>
      </c>
      <c r="H11" s="700">
        <v>56</v>
      </c>
      <c r="I11" s="700">
        <v>507</v>
      </c>
      <c r="J11" s="700">
        <v>25</v>
      </c>
      <c r="K11" s="700">
        <v>1078</v>
      </c>
      <c r="L11" s="700">
        <v>743</v>
      </c>
      <c r="M11" s="700">
        <v>90</v>
      </c>
      <c r="N11" s="700">
        <v>653</v>
      </c>
      <c r="O11" s="700">
        <v>530</v>
      </c>
      <c r="P11" s="700">
        <v>53</v>
      </c>
      <c r="Q11" s="700">
        <v>477</v>
      </c>
      <c r="R11" s="700">
        <v>7</v>
      </c>
      <c r="S11" s="700">
        <v>1</v>
      </c>
      <c r="T11" s="700">
        <v>41</v>
      </c>
      <c r="U11" s="700">
        <v>5</v>
      </c>
      <c r="V11" s="700">
        <v>36</v>
      </c>
      <c r="W11" s="700">
        <v>33</v>
      </c>
      <c r="X11" s="700">
        <v>3</v>
      </c>
      <c r="Y11" s="793">
        <v>30</v>
      </c>
      <c r="Z11" s="677">
        <v>2015</v>
      </c>
    </row>
    <row r="12" spans="1:26" s="600" customFormat="1" ht="69.95" customHeight="1">
      <c r="A12" s="1493">
        <v>2016</v>
      </c>
      <c r="B12" s="1494">
        <v>32</v>
      </c>
      <c r="C12" s="1494">
        <v>1167</v>
      </c>
      <c r="D12" s="1494">
        <v>859</v>
      </c>
      <c r="E12" s="1494">
        <v>216</v>
      </c>
      <c r="F12" s="1494">
        <v>643</v>
      </c>
      <c r="G12" s="1494">
        <v>635</v>
      </c>
      <c r="H12" s="1494">
        <v>80</v>
      </c>
      <c r="I12" s="1494">
        <v>555</v>
      </c>
      <c r="J12" s="1494">
        <v>25</v>
      </c>
      <c r="K12" s="1494">
        <v>1106</v>
      </c>
      <c r="L12" s="1494">
        <v>813</v>
      </c>
      <c r="M12" s="1494">
        <v>207</v>
      </c>
      <c r="N12" s="1494">
        <v>606</v>
      </c>
      <c r="O12" s="1494">
        <v>587</v>
      </c>
      <c r="P12" s="1494">
        <v>73</v>
      </c>
      <c r="Q12" s="1494">
        <v>514</v>
      </c>
      <c r="R12" s="1494">
        <v>7</v>
      </c>
      <c r="S12" s="1494">
        <v>61</v>
      </c>
      <c r="T12" s="1494">
        <v>46</v>
      </c>
      <c r="U12" s="1494">
        <v>9</v>
      </c>
      <c r="V12" s="1494">
        <v>37</v>
      </c>
      <c r="W12" s="1494">
        <v>48</v>
      </c>
      <c r="X12" s="1494">
        <v>7</v>
      </c>
      <c r="Y12" s="1495">
        <v>41</v>
      </c>
      <c r="Z12" s="1496">
        <v>2016</v>
      </c>
    </row>
    <row r="13" spans="1:26">
      <c r="A13" s="488" t="s">
        <v>323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664" t="s">
        <v>1301</v>
      </c>
    </row>
    <row r="14" spans="1:26">
      <c r="A14" s="107" t="s">
        <v>1456</v>
      </c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107"/>
    </row>
  </sheetData>
  <mergeCells count="7">
    <mergeCell ref="N1:Z1"/>
    <mergeCell ref="A1:M1"/>
    <mergeCell ref="C4:D4"/>
    <mergeCell ref="K4:L4"/>
    <mergeCell ref="B3:I3"/>
    <mergeCell ref="J3:Q3"/>
    <mergeCell ref="R3:Y3"/>
  </mergeCells>
  <phoneticPr fontId="19" type="noConversion"/>
  <pageMargins left="0.39370078740157483" right="0.39370078740157483" top="0.78740157480314965" bottom="0.78740157480314965" header="0" footer="0"/>
  <pageSetup paperSize="202" scale="60" orientation="portrait" horizontalDpi="2400" verticalDpi="2400" r:id="rId1"/>
  <headerFooter scaleWithDoc="0" alignWithMargins="0"/>
  <colBreaks count="1" manualBreakCount="1">
    <brk id="13" max="13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Z29"/>
  <sheetViews>
    <sheetView view="pageBreakPreview" zoomScale="90" zoomScaleNormal="100" zoomScaleSheetLayoutView="90" workbookViewId="0">
      <selection activeCell="H20" sqref="H20"/>
    </sheetView>
  </sheetViews>
  <sheetFormatPr defaultRowHeight="12"/>
  <cols>
    <col min="1" max="1" width="9.625" style="107" customWidth="1"/>
    <col min="2" max="2" width="8.625" style="107" customWidth="1"/>
    <col min="3" max="5" width="8.625" style="488" customWidth="1"/>
    <col min="6" max="6" width="8.625" style="107" customWidth="1"/>
    <col min="7" max="9" width="8.625" style="488" customWidth="1"/>
    <col min="10" max="10" width="8.625" style="107" customWidth="1"/>
    <col min="11" max="13" width="8.625" style="488" customWidth="1"/>
    <col min="14" max="14" width="8.625" style="107" customWidth="1"/>
    <col min="15" max="25" width="8.625" style="488" customWidth="1"/>
    <col min="26" max="26" width="9.625" style="488" customWidth="1"/>
    <col min="27" max="16384" width="9" style="488"/>
  </cols>
  <sheetData>
    <row r="1" spans="1:26" s="1137" customFormat="1" ht="50.25" customHeight="1">
      <c r="A1" s="1637" t="s">
        <v>1029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637"/>
      <c r="M1" s="1637"/>
      <c r="N1" s="1637" t="s">
        <v>638</v>
      </c>
      <c r="O1" s="1637"/>
      <c r="P1" s="1637"/>
      <c r="Q1" s="1637"/>
      <c r="R1" s="1637"/>
      <c r="S1" s="1637"/>
      <c r="T1" s="1637"/>
      <c r="U1" s="1637"/>
      <c r="V1" s="1637"/>
      <c r="W1" s="1637"/>
      <c r="X1" s="1637"/>
      <c r="Y1" s="1637"/>
      <c r="Z1" s="1637"/>
    </row>
    <row r="2" spans="1:26" s="65" customFormat="1" ht="26.25" customHeight="1" thickBot="1">
      <c r="A2" s="65" t="s">
        <v>145</v>
      </c>
      <c r="E2" s="61"/>
      <c r="F2" s="61"/>
      <c r="G2" s="61"/>
      <c r="H2" s="61"/>
      <c r="I2" s="61"/>
      <c r="J2" s="61"/>
      <c r="K2" s="61"/>
      <c r="L2" s="61"/>
      <c r="M2" s="61"/>
      <c r="Z2" s="747" t="s">
        <v>146</v>
      </c>
    </row>
    <row r="3" spans="1:26" ht="46.5" customHeight="1" thickTop="1">
      <c r="A3" s="1542" t="s">
        <v>48</v>
      </c>
      <c r="B3" s="1890" t="s">
        <v>626</v>
      </c>
      <c r="C3" s="1891"/>
      <c r="D3" s="1891"/>
      <c r="E3" s="1892"/>
      <c r="F3" s="1877" t="s">
        <v>433</v>
      </c>
      <c r="G3" s="1878"/>
      <c r="H3" s="1878"/>
      <c r="I3" s="1879"/>
      <c r="J3" s="1871" t="s">
        <v>434</v>
      </c>
      <c r="K3" s="1872"/>
      <c r="L3" s="1872"/>
      <c r="M3" s="1873"/>
      <c r="N3" s="1894" t="s">
        <v>589</v>
      </c>
      <c r="O3" s="1894"/>
      <c r="P3" s="1894"/>
      <c r="Q3" s="1894"/>
      <c r="R3" s="1547" t="s">
        <v>380</v>
      </c>
      <c r="S3" s="1876"/>
      <c r="T3" s="1876"/>
      <c r="U3" s="1542"/>
      <c r="V3" s="1880" t="s">
        <v>963</v>
      </c>
      <c r="W3" s="1881"/>
      <c r="X3" s="1881"/>
      <c r="Y3" s="1882"/>
      <c r="Z3" s="1547" t="s">
        <v>33</v>
      </c>
    </row>
    <row r="4" spans="1:26" ht="27.75" customHeight="1">
      <c r="A4" s="1543"/>
      <c r="B4" s="1888" t="s">
        <v>627</v>
      </c>
      <c r="C4" s="1887" t="s">
        <v>634</v>
      </c>
      <c r="D4" s="1884"/>
      <c r="E4" s="792" t="s">
        <v>632</v>
      </c>
      <c r="F4" s="1888" t="s">
        <v>627</v>
      </c>
      <c r="G4" s="1887" t="s">
        <v>634</v>
      </c>
      <c r="H4" s="1893"/>
      <c r="I4" s="791" t="s">
        <v>632</v>
      </c>
      <c r="J4" s="356" t="s">
        <v>378</v>
      </c>
      <c r="K4" s="1883" t="s">
        <v>29</v>
      </c>
      <c r="L4" s="1884"/>
      <c r="M4" s="792" t="s">
        <v>632</v>
      </c>
      <c r="N4" s="710" t="s">
        <v>378</v>
      </c>
      <c r="O4" s="1883" t="s">
        <v>28</v>
      </c>
      <c r="P4" s="1884"/>
      <c r="Q4" s="792" t="s">
        <v>632</v>
      </c>
      <c r="R4" s="791" t="s">
        <v>378</v>
      </c>
      <c r="S4" s="1874" t="s">
        <v>30</v>
      </c>
      <c r="T4" s="1875"/>
      <c r="U4" s="791" t="s">
        <v>379</v>
      </c>
      <c r="V4" s="791" t="s">
        <v>378</v>
      </c>
      <c r="W4" s="1874" t="s">
        <v>30</v>
      </c>
      <c r="X4" s="1875"/>
      <c r="Y4" s="791" t="s">
        <v>379</v>
      </c>
      <c r="Z4" s="1885"/>
    </row>
    <row r="5" spans="1:26" ht="19.5" customHeight="1">
      <c r="A5" s="1543"/>
      <c r="B5" s="1889"/>
      <c r="C5" s="790" t="s">
        <v>628</v>
      </c>
      <c r="D5" s="791" t="s">
        <v>630</v>
      </c>
      <c r="E5" s="789"/>
      <c r="F5" s="1889"/>
      <c r="G5" s="790" t="s">
        <v>628</v>
      </c>
      <c r="H5" s="709" t="s">
        <v>630</v>
      </c>
      <c r="I5" s="789"/>
      <c r="J5" s="176" t="s">
        <v>32</v>
      </c>
      <c r="K5" s="790" t="s">
        <v>628</v>
      </c>
      <c r="L5" s="791" t="s">
        <v>630</v>
      </c>
      <c r="M5" s="789"/>
      <c r="N5" s="478" t="s">
        <v>32</v>
      </c>
      <c r="O5" s="790" t="s">
        <v>628</v>
      </c>
      <c r="P5" s="791" t="s">
        <v>630</v>
      </c>
      <c r="Q5" s="789"/>
      <c r="R5" s="789" t="s">
        <v>375</v>
      </c>
      <c r="S5" s="788" t="s">
        <v>376</v>
      </c>
      <c r="T5" s="788" t="s">
        <v>377</v>
      </c>
      <c r="U5" s="789"/>
      <c r="V5" s="789" t="s">
        <v>375</v>
      </c>
      <c r="W5" s="788" t="s">
        <v>376</v>
      </c>
      <c r="X5" s="788" t="s">
        <v>377</v>
      </c>
      <c r="Y5" s="789"/>
      <c r="Z5" s="1885"/>
    </row>
    <row r="6" spans="1:26" s="582" customFormat="1" ht="19.5" customHeight="1">
      <c r="A6" s="1544"/>
      <c r="B6" s="1889"/>
      <c r="C6" s="787" t="s">
        <v>629</v>
      </c>
      <c r="D6" s="708" t="s">
        <v>631</v>
      </c>
      <c r="E6" s="708" t="s">
        <v>633</v>
      </c>
      <c r="F6" s="1889"/>
      <c r="G6" s="787" t="s">
        <v>629</v>
      </c>
      <c r="H6" s="786" t="s">
        <v>631</v>
      </c>
      <c r="I6" s="708" t="s">
        <v>633</v>
      </c>
      <c r="J6" s="697" t="s">
        <v>31</v>
      </c>
      <c r="K6" s="787" t="s">
        <v>629</v>
      </c>
      <c r="L6" s="708" t="s">
        <v>631</v>
      </c>
      <c r="M6" s="708" t="s">
        <v>633</v>
      </c>
      <c r="N6" s="685" t="s">
        <v>31</v>
      </c>
      <c r="O6" s="787" t="s">
        <v>629</v>
      </c>
      <c r="P6" s="708" t="s">
        <v>631</v>
      </c>
      <c r="Q6" s="708" t="s">
        <v>633</v>
      </c>
      <c r="R6" s="708" t="s">
        <v>371</v>
      </c>
      <c r="S6" s="786" t="s">
        <v>372</v>
      </c>
      <c r="T6" s="786" t="s">
        <v>373</v>
      </c>
      <c r="U6" s="786" t="s">
        <v>374</v>
      </c>
      <c r="V6" s="708" t="s">
        <v>371</v>
      </c>
      <c r="W6" s="786" t="s">
        <v>372</v>
      </c>
      <c r="X6" s="786" t="s">
        <v>373</v>
      </c>
      <c r="Y6" s="786" t="s">
        <v>374</v>
      </c>
      <c r="Z6" s="1886"/>
    </row>
    <row r="7" spans="1:26" ht="45" customHeight="1">
      <c r="A7" s="949">
        <v>2011</v>
      </c>
      <c r="B7" s="707">
        <v>7</v>
      </c>
      <c r="C7" s="707">
        <v>101</v>
      </c>
      <c r="D7" s="707">
        <v>63</v>
      </c>
      <c r="E7" s="707">
        <v>33</v>
      </c>
      <c r="F7" s="707" t="s">
        <v>254</v>
      </c>
      <c r="G7" s="707" t="s">
        <v>254</v>
      </c>
      <c r="H7" s="707" t="s">
        <v>254</v>
      </c>
      <c r="I7" s="707" t="s">
        <v>254</v>
      </c>
      <c r="J7" s="707">
        <v>6</v>
      </c>
      <c r="K7" s="707">
        <v>97</v>
      </c>
      <c r="L7" s="707">
        <v>63</v>
      </c>
      <c r="M7" s="707">
        <v>30</v>
      </c>
      <c r="N7" s="538">
        <v>0</v>
      </c>
      <c r="O7" s="538">
        <v>0</v>
      </c>
      <c r="P7" s="538">
        <v>0</v>
      </c>
      <c r="Q7" s="538">
        <v>0</v>
      </c>
      <c r="R7" s="707">
        <v>1</v>
      </c>
      <c r="S7" s="707">
        <v>4</v>
      </c>
      <c r="T7" s="707" t="s">
        <v>254</v>
      </c>
      <c r="U7" s="707">
        <v>3</v>
      </c>
      <c r="V7" s="538">
        <v>0</v>
      </c>
      <c r="W7" s="538">
        <v>0</v>
      </c>
      <c r="X7" s="538">
        <v>0</v>
      </c>
      <c r="Y7" s="675">
        <v>0</v>
      </c>
      <c r="Z7" s="584">
        <v>2011</v>
      </c>
    </row>
    <row r="8" spans="1:26" ht="45" customHeight="1">
      <c r="A8" s="949">
        <v>2012</v>
      </c>
      <c r="B8" s="707">
        <v>6</v>
      </c>
      <c r="C8" s="707">
        <v>94</v>
      </c>
      <c r="D8" s="707">
        <v>57</v>
      </c>
      <c r="E8" s="707">
        <v>23</v>
      </c>
      <c r="F8" s="707" t="s">
        <v>254</v>
      </c>
      <c r="G8" s="707" t="s">
        <v>254</v>
      </c>
      <c r="H8" s="707" t="s">
        <v>254</v>
      </c>
      <c r="I8" s="707" t="s">
        <v>254</v>
      </c>
      <c r="J8" s="707">
        <v>6</v>
      </c>
      <c r="K8" s="707">
        <v>94</v>
      </c>
      <c r="L8" s="707">
        <v>57</v>
      </c>
      <c r="M8" s="707">
        <v>23</v>
      </c>
      <c r="N8" s="538">
        <v>0</v>
      </c>
      <c r="O8" s="538">
        <v>0</v>
      </c>
      <c r="P8" s="538">
        <v>0</v>
      </c>
      <c r="Q8" s="538">
        <v>0</v>
      </c>
      <c r="R8" s="538">
        <v>0</v>
      </c>
      <c r="S8" s="538">
        <v>0</v>
      </c>
      <c r="T8" s="538">
        <v>0</v>
      </c>
      <c r="U8" s="538">
        <v>0</v>
      </c>
      <c r="V8" s="538">
        <v>0</v>
      </c>
      <c r="W8" s="538">
        <v>0</v>
      </c>
      <c r="X8" s="538">
        <v>0</v>
      </c>
      <c r="Y8" s="675">
        <v>0</v>
      </c>
      <c r="Z8" s="584">
        <v>2012</v>
      </c>
    </row>
    <row r="9" spans="1:26" ht="45" customHeight="1">
      <c r="A9" s="949">
        <v>2013</v>
      </c>
      <c r="B9" s="707">
        <v>9</v>
      </c>
      <c r="C9" s="707">
        <v>86</v>
      </c>
      <c r="D9" s="707">
        <v>54</v>
      </c>
      <c r="E9" s="707">
        <v>55</v>
      </c>
      <c r="F9" s="707">
        <v>1</v>
      </c>
      <c r="G9" s="707" t="s">
        <v>254</v>
      </c>
      <c r="H9" s="707" t="s">
        <v>254</v>
      </c>
      <c r="I9" s="707">
        <v>16</v>
      </c>
      <c r="J9" s="707">
        <v>6</v>
      </c>
      <c r="K9" s="707">
        <v>82</v>
      </c>
      <c r="L9" s="707">
        <v>54</v>
      </c>
      <c r="M9" s="707">
        <v>22</v>
      </c>
      <c r="N9" s="707">
        <v>1</v>
      </c>
      <c r="O9" s="707">
        <v>4</v>
      </c>
      <c r="P9" s="707" t="s">
        <v>254</v>
      </c>
      <c r="Q9" s="707">
        <v>1</v>
      </c>
      <c r="R9" s="707">
        <v>1</v>
      </c>
      <c r="S9" s="707" t="s">
        <v>254</v>
      </c>
      <c r="T9" s="707" t="s">
        <v>254</v>
      </c>
      <c r="U9" s="707">
        <v>16</v>
      </c>
      <c r="V9" s="538">
        <v>0</v>
      </c>
      <c r="W9" s="538">
        <v>0</v>
      </c>
      <c r="X9" s="538">
        <v>0</v>
      </c>
      <c r="Y9" s="675">
        <v>0</v>
      </c>
      <c r="Z9" s="584">
        <v>2013</v>
      </c>
    </row>
    <row r="10" spans="1:26" s="100" customFormat="1" ht="44.25" customHeight="1">
      <c r="A10" s="949">
        <v>2014</v>
      </c>
      <c r="B10" s="707">
        <v>11</v>
      </c>
      <c r="C10" s="707">
        <v>98</v>
      </c>
      <c r="D10" s="707">
        <v>60</v>
      </c>
      <c r="E10" s="707">
        <v>198</v>
      </c>
      <c r="F10" s="707">
        <v>2</v>
      </c>
      <c r="G10" s="707" t="s">
        <v>254</v>
      </c>
      <c r="H10" s="707">
        <v>2</v>
      </c>
      <c r="I10" s="707">
        <v>36</v>
      </c>
      <c r="J10" s="707">
        <v>6</v>
      </c>
      <c r="K10" s="707">
        <v>94</v>
      </c>
      <c r="L10" s="707">
        <v>58</v>
      </c>
      <c r="M10" s="707">
        <v>108</v>
      </c>
      <c r="N10" s="707">
        <v>1</v>
      </c>
      <c r="O10" s="707">
        <v>4</v>
      </c>
      <c r="P10" s="538">
        <v>0</v>
      </c>
      <c r="Q10" s="707">
        <v>18</v>
      </c>
      <c r="R10" s="707">
        <v>2</v>
      </c>
      <c r="S10" s="538">
        <v>0</v>
      </c>
      <c r="T10" s="538">
        <v>0</v>
      </c>
      <c r="U10" s="707">
        <v>36</v>
      </c>
      <c r="V10" s="538">
        <v>0</v>
      </c>
      <c r="W10" s="538">
        <v>0</v>
      </c>
      <c r="X10" s="538">
        <v>0</v>
      </c>
      <c r="Y10" s="675">
        <v>0</v>
      </c>
      <c r="Z10" s="584">
        <v>2014</v>
      </c>
    </row>
    <row r="11" spans="1:26" s="969" customFormat="1" ht="44.25" customHeight="1">
      <c r="A11" s="949">
        <v>2015</v>
      </c>
      <c r="B11" s="707">
        <v>14</v>
      </c>
      <c r="C11" s="707">
        <v>176</v>
      </c>
      <c r="D11" s="707">
        <v>141</v>
      </c>
      <c r="E11" s="707">
        <v>81</v>
      </c>
      <c r="F11" s="707">
        <v>3</v>
      </c>
      <c r="G11" s="707">
        <v>0</v>
      </c>
      <c r="H11" s="707">
        <v>21</v>
      </c>
      <c r="I11" s="707">
        <v>27</v>
      </c>
      <c r="J11" s="707">
        <v>9</v>
      </c>
      <c r="K11" s="707">
        <v>176</v>
      </c>
      <c r="L11" s="707">
        <v>117</v>
      </c>
      <c r="M11" s="707">
        <v>50</v>
      </c>
      <c r="N11" s="707">
        <v>0</v>
      </c>
      <c r="O11" s="707">
        <v>0</v>
      </c>
      <c r="P11" s="538">
        <v>0</v>
      </c>
      <c r="Q11" s="707">
        <v>0</v>
      </c>
      <c r="R11" s="707">
        <v>2</v>
      </c>
      <c r="S11" s="538">
        <v>0</v>
      </c>
      <c r="T11" s="538">
        <v>3</v>
      </c>
      <c r="U11" s="707">
        <v>4</v>
      </c>
      <c r="V11" s="538">
        <v>0</v>
      </c>
      <c r="W11" s="538">
        <v>0</v>
      </c>
      <c r="X11" s="538">
        <v>0</v>
      </c>
      <c r="Y11" s="675">
        <v>0</v>
      </c>
      <c r="Z11" s="584">
        <v>2015</v>
      </c>
    </row>
    <row r="12" spans="1:26" s="1408" customFormat="1" ht="45" customHeight="1">
      <c r="A12" s="98">
        <v>2016</v>
      </c>
      <c r="B12" s="1497">
        <v>17</v>
      </c>
      <c r="C12" s="1498">
        <v>139</v>
      </c>
      <c r="D12" s="1498">
        <v>137</v>
      </c>
      <c r="E12" s="1498">
        <v>82</v>
      </c>
      <c r="F12" s="1498">
        <v>4</v>
      </c>
      <c r="G12" s="1498" t="s">
        <v>254</v>
      </c>
      <c r="H12" s="1498">
        <v>28</v>
      </c>
      <c r="I12" s="1498">
        <v>21</v>
      </c>
      <c r="J12" s="1498">
        <v>11</v>
      </c>
      <c r="K12" s="1498">
        <v>139</v>
      </c>
      <c r="L12" s="1498">
        <v>101</v>
      </c>
      <c r="M12" s="1498">
        <v>53</v>
      </c>
      <c r="N12" s="1499">
        <v>0</v>
      </c>
      <c r="O12" s="1499">
        <v>0</v>
      </c>
      <c r="P12" s="1499">
        <v>0</v>
      </c>
      <c r="Q12" s="1499">
        <v>0</v>
      </c>
      <c r="R12" s="1498">
        <v>2</v>
      </c>
      <c r="S12" s="1499">
        <v>0</v>
      </c>
      <c r="T12" s="1498">
        <v>8</v>
      </c>
      <c r="U12" s="1498">
        <v>8</v>
      </c>
      <c r="V12" s="1499">
        <v>0</v>
      </c>
      <c r="W12" s="1499">
        <v>0</v>
      </c>
      <c r="X12" s="1499">
        <v>0</v>
      </c>
      <c r="Y12" s="1500">
        <v>0</v>
      </c>
      <c r="Z12" s="208">
        <v>2016</v>
      </c>
    </row>
    <row r="13" spans="1:26" ht="8.25" customHeight="1">
      <c r="A13" s="469"/>
      <c r="B13" s="487"/>
      <c r="C13" s="487"/>
      <c r="D13" s="487"/>
      <c r="E13" s="487"/>
      <c r="F13" s="487"/>
      <c r="G13" s="487"/>
      <c r="H13" s="487"/>
      <c r="I13" s="487"/>
      <c r="J13" s="487"/>
      <c r="K13" s="487"/>
      <c r="L13" s="487"/>
      <c r="M13" s="487"/>
      <c r="N13" s="487"/>
      <c r="O13" s="487"/>
      <c r="P13" s="487"/>
      <c r="Q13" s="487"/>
      <c r="R13" s="487"/>
      <c r="S13" s="487"/>
      <c r="T13" s="487"/>
      <c r="U13" s="487"/>
      <c r="V13" s="487"/>
      <c r="W13" s="487"/>
      <c r="X13" s="487"/>
      <c r="Y13" s="487"/>
      <c r="Z13" s="471"/>
    </row>
    <row r="14" spans="1:26" ht="24" customHeight="1">
      <c r="A14" s="488" t="s">
        <v>210</v>
      </c>
      <c r="B14" s="488"/>
      <c r="F14" s="488"/>
      <c r="J14" s="488"/>
      <c r="N14" s="488"/>
      <c r="Z14" s="664" t="s">
        <v>1301</v>
      </c>
    </row>
    <row r="15" spans="1:26" ht="24" customHeight="1">
      <c r="A15" s="107" t="s">
        <v>1457</v>
      </c>
      <c r="B15" s="488"/>
      <c r="F15" s="488"/>
      <c r="J15" s="488"/>
      <c r="N15" s="488"/>
    </row>
    <row r="16" spans="1:26">
      <c r="A16" s="488"/>
      <c r="B16" s="488"/>
      <c r="F16" s="488"/>
      <c r="J16" s="488"/>
      <c r="N16" s="488"/>
    </row>
    <row r="17" spans="1:14">
      <c r="A17" s="488"/>
      <c r="B17" s="488"/>
      <c r="F17" s="488"/>
      <c r="J17" s="488"/>
      <c r="N17" s="488"/>
    </row>
    <row r="18" spans="1:14">
      <c r="A18" s="488"/>
      <c r="B18" s="488"/>
      <c r="F18" s="488"/>
      <c r="J18" s="488"/>
      <c r="N18" s="488"/>
    </row>
    <row r="19" spans="1:14">
      <c r="A19" s="488"/>
      <c r="B19" s="488"/>
      <c r="F19" s="488"/>
      <c r="J19" s="488"/>
      <c r="N19" s="488"/>
    </row>
    <row r="20" spans="1:14">
      <c r="A20" s="488"/>
      <c r="B20" s="488"/>
      <c r="F20" s="488"/>
      <c r="J20" s="488"/>
      <c r="N20" s="488"/>
    </row>
    <row r="21" spans="1:14">
      <c r="A21" s="488"/>
      <c r="B21" s="488"/>
      <c r="F21" s="488"/>
      <c r="J21" s="488"/>
      <c r="N21" s="488"/>
    </row>
    <row r="22" spans="1:14">
      <c r="A22" s="488"/>
      <c r="B22" s="488"/>
      <c r="F22" s="488"/>
      <c r="J22" s="488"/>
      <c r="N22" s="488"/>
    </row>
    <row r="23" spans="1:14">
      <c r="A23" s="488"/>
      <c r="B23" s="488"/>
      <c r="F23" s="488"/>
      <c r="J23" s="488"/>
      <c r="N23" s="488"/>
    </row>
    <row r="24" spans="1:14">
      <c r="A24" s="488"/>
      <c r="B24" s="488"/>
      <c r="F24" s="488"/>
      <c r="J24" s="488"/>
      <c r="N24" s="488"/>
    </row>
    <row r="25" spans="1:14">
      <c r="A25" s="488"/>
      <c r="B25" s="488"/>
      <c r="F25" s="488"/>
      <c r="J25" s="488"/>
      <c r="N25" s="488"/>
    </row>
    <row r="26" spans="1:14">
      <c r="A26" s="488"/>
      <c r="B26" s="488"/>
      <c r="F26" s="488"/>
      <c r="J26" s="488"/>
      <c r="N26" s="488"/>
    </row>
    <row r="27" spans="1:14">
      <c r="A27" s="488"/>
      <c r="B27" s="488"/>
      <c r="F27" s="488"/>
      <c r="J27" s="488"/>
      <c r="N27" s="488"/>
    </row>
    <row r="28" spans="1:14">
      <c r="A28" s="488"/>
      <c r="B28" s="488"/>
      <c r="F28" s="488"/>
      <c r="J28" s="488"/>
      <c r="N28" s="488"/>
    </row>
    <row r="29" spans="1:14">
      <c r="A29" s="488"/>
      <c r="B29" s="488"/>
      <c r="F29" s="488"/>
      <c r="J29" s="488"/>
      <c r="N29" s="488"/>
    </row>
  </sheetData>
  <mergeCells count="18">
    <mergeCell ref="N1:Z1"/>
    <mergeCell ref="A1:M1"/>
    <mergeCell ref="A3:A6"/>
    <mergeCell ref="K4:L4"/>
    <mergeCell ref="Z3:Z6"/>
    <mergeCell ref="C4:D4"/>
    <mergeCell ref="B4:B6"/>
    <mergeCell ref="B3:E3"/>
    <mergeCell ref="F4:F6"/>
    <mergeCell ref="G4:H4"/>
    <mergeCell ref="N3:Q3"/>
    <mergeCell ref="O4:P4"/>
    <mergeCell ref="J3:M3"/>
    <mergeCell ref="S4:T4"/>
    <mergeCell ref="R3:U3"/>
    <mergeCell ref="F3:I3"/>
    <mergeCell ref="V3:Y3"/>
    <mergeCell ref="W4:X4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B378"/>
  <sheetViews>
    <sheetView view="pageBreakPreview" zoomScale="90" zoomScaleNormal="60" zoomScaleSheetLayoutView="90" workbookViewId="0">
      <selection activeCell="G17" sqref="G17"/>
    </sheetView>
  </sheetViews>
  <sheetFormatPr defaultRowHeight="14.25"/>
  <cols>
    <col min="1" max="1" width="10.625" style="607" customWidth="1"/>
    <col min="2" max="16" width="12.625" style="607" customWidth="1"/>
    <col min="17" max="17" width="10.625" style="607" customWidth="1"/>
    <col min="18" max="22" width="25.625" style="607" customWidth="1"/>
    <col min="23" max="23" width="3.125" style="475" customWidth="1"/>
    <col min="24" max="28" width="25.625" style="607" customWidth="1"/>
    <col min="29" max="16384" width="9" style="475"/>
  </cols>
  <sheetData>
    <row r="1" spans="1:28" s="127" customFormat="1" ht="38.25" customHeight="1">
      <c r="A1" s="1898" t="s">
        <v>1030</v>
      </c>
      <c r="B1" s="1898"/>
      <c r="C1" s="1898"/>
      <c r="D1" s="1898"/>
      <c r="E1" s="1898"/>
      <c r="F1" s="1898"/>
      <c r="G1" s="1898"/>
      <c r="H1" s="1898"/>
      <c r="I1" s="1898" t="s">
        <v>147</v>
      </c>
      <c r="J1" s="1898"/>
      <c r="K1" s="1898"/>
      <c r="L1" s="1898"/>
      <c r="M1" s="1898"/>
      <c r="N1" s="1898"/>
      <c r="O1" s="1898"/>
      <c r="P1" s="1898"/>
      <c r="Q1" s="1898"/>
    </row>
    <row r="2" spans="1:28" s="129" customFormat="1" ht="38.25" customHeight="1" thickBot="1">
      <c r="A2" s="125" t="s">
        <v>148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8" t="s">
        <v>904</v>
      </c>
    </row>
    <row r="3" spans="1:28" s="133" customFormat="1" ht="25.5" customHeight="1" thickTop="1">
      <c r="A3" s="1713" t="s">
        <v>1450</v>
      </c>
      <c r="B3" s="1899" t="s">
        <v>1448</v>
      </c>
      <c r="C3" s="1900"/>
      <c r="D3" s="1901"/>
      <c r="E3" s="1899" t="s">
        <v>47</v>
      </c>
      <c r="F3" s="1900"/>
      <c r="G3" s="1900"/>
      <c r="H3" s="1901"/>
      <c r="I3" s="1899" t="s">
        <v>89</v>
      </c>
      <c r="J3" s="1900"/>
      <c r="K3" s="1900"/>
      <c r="L3" s="1900"/>
      <c r="M3" s="1900"/>
      <c r="N3" s="1901"/>
      <c r="O3" s="1900" t="s">
        <v>88</v>
      </c>
      <c r="P3" s="1900"/>
      <c r="Q3" s="1895" t="s">
        <v>33</v>
      </c>
    </row>
    <row r="4" spans="1:28" s="133" customFormat="1" ht="25.5" customHeight="1">
      <c r="A4" s="1803"/>
      <c r="B4" s="1559" t="s">
        <v>906</v>
      </c>
      <c r="C4" s="1743"/>
      <c r="D4" s="1715"/>
      <c r="E4" s="1559" t="s">
        <v>905</v>
      </c>
      <c r="F4" s="1743"/>
      <c r="G4" s="1743"/>
      <c r="H4" s="1715"/>
      <c r="I4" s="1559" t="s">
        <v>90</v>
      </c>
      <c r="J4" s="1743"/>
      <c r="K4" s="1743"/>
      <c r="L4" s="1743"/>
      <c r="M4" s="1743"/>
      <c r="N4" s="1715"/>
      <c r="O4" s="1743" t="s">
        <v>898</v>
      </c>
      <c r="P4" s="1743"/>
      <c r="Q4" s="1896"/>
    </row>
    <row r="5" spans="1:28" s="133" customFormat="1" ht="38.25" customHeight="1">
      <c r="A5" s="1803"/>
      <c r="B5" s="591" t="s">
        <v>67</v>
      </c>
      <c r="C5" s="563" t="s">
        <v>900</v>
      </c>
      <c r="D5" s="563" t="s">
        <v>901</v>
      </c>
      <c r="E5" s="563" t="s">
        <v>87</v>
      </c>
      <c r="F5" s="1902" t="s">
        <v>891</v>
      </c>
      <c r="G5" s="1902"/>
      <c r="H5" s="1902"/>
      <c r="I5" s="1903" t="s">
        <v>893</v>
      </c>
      <c r="J5" s="1904"/>
      <c r="K5" s="1905" t="s">
        <v>896</v>
      </c>
      <c r="L5" s="1902"/>
      <c r="M5" s="1905" t="s">
        <v>897</v>
      </c>
      <c r="N5" s="1902"/>
      <c r="O5" s="760" t="s">
        <v>200</v>
      </c>
      <c r="P5" s="591" t="s">
        <v>46</v>
      </c>
      <c r="Q5" s="1896"/>
    </row>
    <row r="6" spans="1:28" s="133" customFormat="1" ht="38.25" customHeight="1">
      <c r="A6" s="1804"/>
      <c r="B6" s="474" t="s">
        <v>178</v>
      </c>
      <c r="C6" s="613" t="s">
        <v>902</v>
      </c>
      <c r="D6" s="613" t="s">
        <v>903</v>
      </c>
      <c r="E6" s="613" t="s">
        <v>178</v>
      </c>
      <c r="F6" s="761" t="s">
        <v>892</v>
      </c>
      <c r="G6" s="761" t="s">
        <v>883</v>
      </c>
      <c r="H6" s="761" t="s">
        <v>884</v>
      </c>
      <c r="I6" s="761" t="s">
        <v>894</v>
      </c>
      <c r="J6" s="761" t="s">
        <v>895</v>
      </c>
      <c r="K6" s="761" t="s">
        <v>894</v>
      </c>
      <c r="L6" s="761" t="s">
        <v>895</v>
      </c>
      <c r="M6" s="761" t="s">
        <v>894</v>
      </c>
      <c r="N6" s="761" t="s">
        <v>895</v>
      </c>
      <c r="O6" s="606" t="s">
        <v>899</v>
      </c>
      <c r="P6" s="474" t="s">
        <v>202</v>
      </c>
      <c r="Q6" s="1897"/>
    </row>
    <row r="7" spans="1:28" s="960" customFormat="1" ht="15" customHeight="1">
      <c r="A7" s="1008"/>
      <c r="B7" s="999"/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1249"/>
    </row>
    <row r="8" spans="1:28" s="154" customFormat="1" ht="53.25" customHeight="1">
      <c r="A8" s="142">
        <v>2011</v>
      </c>
      <c r="B8" s="762">
        <v>2104</v>
      </c>
      <c r="C8" s="762" t="s">
        <v>231</v>
      </c>
      <c r="D8" s="762" t="s">
        <v>231</v>
      </c>
      <c r="E8" s="762">
        <v>2034</v>
      </c>
      <c r="F8" s="762">
        <v>2854</v>
      </c>
      <c r="G8" s="762" t="s">
        <v>231</v>
      </c>
      <c r="H8" s="762" t="s">
        <v>231</v>
      </c>
      <c r="I8" s="762">
        <v>70</v>
      </c>
      <c r="J8" s="762">
        <v>115</v>
      </c>
      <c r="K8" s="762" t="s">
        <v>231</v>
      </c>
      <c r="L8" s="762" t="s">
        <v>231</v>
      </c>
      <c r="M8" s="762" t="s">
        <v>231</v>
      </c>
      <c r="N8" s="762" t="s">
        <v>231</v>
      </c>
      <c r="O8" s="762">
        <v>21</v>
      </c>
      <c r="P8" s="762">
        <v>495</v>
      </c>
      <c r="Q8" s="763">
        <v>2011</v>
      </c>
    </row>
    <row r="9" spans="1:28" s="154" customFormat="1" ht="53.25" customHeight="1">
      <c r="A9" s="142">
        <v>2012</v>
      </c>
      <c r="B9" s="762">
        <v>2160</v>
      </c>
      <c r="C9" s="762" t="s">
        <v>231</v>
      </c>
      <c r="D9" s="762" t="s">
        <v>231</v>
      </c>
      <c r="E9" s="762">
        <v>2076</v>
      </c>
      <c r="F9" s="762">
        <v>2894</v>
      </c>
      <c r="G9" s="762" t="s">
        <v>231</v>
      </c>
      <c r="H9" s="762" t="s">
        <v>231</v>
      </c>
      <c r="I9" s="762">
        <v>84</v>
      </c>
      <c r="J9" s="762">
        <v>136</v>
      </c>
      <c r="K9" s="762" t="s">
        <v>231</v>
      </c>
      <c r="L9" s="762" t="s">
        <v>231</v>
      </c>
      <c r="M9" s="762" t="s">
        <v>231</v>
      </c>
      <c r="N9" s="762" t="s">
        <v>231</v>
      </c>
      <c r="O9" s="762">
        <v>26</v>
      </c>
      <c r="P9" s="762">
        <v>518</v>
      </c>
      <c r="Q9" s="763">
        <v>2012</v>
      </c>
    </row>
    <row r="10" spans="1:28" s="154" customFormat="1" ht="53.25" customHeight="1">
      <c r="A10" s="142">
        <v>2013</v>
      </c>
      <c r="B10" s="762">
        <v>2163</v>
      </c>
      <c r="C10" s="762">
        <v>1574</v>
      </c>
      <c r="D10" s="762">
        <v>1928</v>
      </c>
      <c r="E10" s="762">
        <v>2080</v>
      </c>
      <c r="F10" s="762">
        <v>2897</v>
      </c>
      <c r="G10" s="762">
        <v>1277</v>
      </c>
      <c r="H10" s="762">
        <v>1620</v>
      </c>
      <c r="I10" s="762">
        <v>83</v>
      </c>
      <c r="J10" s="762">
        <v>126</v>
      </c>
      <c r="K10" s="762" t="s">
        <v>231</v>
      </c>
      <c r="L10" s="762" t="s">
        <v>231</v>
      </c>
      <c r="M10" s="762" t="s">
        <v>231</v>
      </c>
      <c r="N10" s="762" t="s">
        <v>231</v>
      </c>
      <c r="O10" s="762">
        <v>25</v>
      </c>
      <c r="P10" s="762">
        <v>479</v>
      </c>
      <c r="Q10" s="763">
        <v>2013</v>
      </c>
    </row>
    <row r="11" spans="1:28" s="154" customFormat="1" ht="53.25" customHeight="1">
      <c r="A11" s="142">
        <v>2014</v>
      </c>
      <c r="B11" s="762">
        <v>2218</v>
      </c>
      <c r="C11" s="762">
        <v>1585</v>
      </c>
      <c r="D11" s="762">
        <v>1970</v>
      </c>
      <c r="E11" s="762">
        <v>2076</v>
      </c>
      <c r="F11" s="762">
        <v>2869</v>
      </c>
      <c r="G11" s="762">
        <v>1273</v>
      </c>
      <c r="H11" s="762">
        <v>1596</v>
      </c>
      <c r="I11" s="762">
        <v>142</v>
      </c>
      <c r="J11" s="762">
        <v>201</v>
      </c>
      <c r="K11" s="762" t="s">
        <v>231</v>
      </c>
      <c r="L11" s="762" t="s">
        <v>231</v>
      </c>
      <c r="M11" s="762" t="s">
        <v>231</v>
      </c>
      <c r="N11" s="762" t="s">
        <v>231</v>
      </c>
      <c r="O11" s="762">
        <v>27</v>
      </c>
      <c r="P11" s="762">
        <v>485</v>
      </c>
      <c r="Q11" s="763">
        <v>2014</v>
      </c>
    </row>
    <row r="12" spans="1:28" s="154" customFormat="1" ht="53.25" customHeight="1">
      <c r="A12" s="142">
        <v>2015</v>
      </c>
      <c r="B12" s="762">
        <v>2985</v>
      </c>
      <c r="C12" s="762">
        <v>2203</v>
      </c>
      <c r="D12" s="762">
        <v>2702</v>
      </c>
      <c r="E12" s="762">
        <v>2873</v>
      </c>
      <c r="F12" s="762">
        <v>4229</v>
      </c>
      <c r="G12" s="762">
        <v>1892</v>
      </c>
      <c r="H12" s="762">
        <v>2337</v>
      </c>
      <c r="I12" s="762">
        <v>112</v>
      </c>
      <c r="J12" s="762">
        <v>157</v>
      </c>
      <c r="K12" s="762" t="s">
        <v>231</v>
      </c>
      <c r="L12" s="762" t="s">
        <v>231</v>
      </c>
      <c r="M12" s="762" t="s">
        <v>231</v>
      </c>
      <c r="N12" s="762" t="s">
        <v>231</v>
      </c>
      <c r="O12" s="762">
        <v>29</v>
      </c>
      <c r="P12" s="762">
        <v>519</v>
      </c>
      <c r="Q12" s="1403">
        <v>2015</v>
      </c>
    </row>
    <row r="13" spans="1:28" s="359" customFormat="1" ht="53.25" customHeight="1">
      <c r="A13" s="98">
        <v>2016</v>
      </c>
      <c r="B13" s="1482">
        <v>3138</v>
      </c>
      <c r="C13" s="1482">
        <v>2280</v>
      </c>
      <c r="D13" s="1482">
        <v>2723</v>
      </c>
      <c r="E13" s="1482">
        <v>3026</v>
      </c>
      <c r="F13" s="1482">
        <v>4324</v>
      </c>
      <c r="G13" s="1482">
        <v>1954</v>
      </c>
      <c r="H13" s="1482">
        <v>2370</v>
      </c>
      <c r="I13" s="1482">
        <v>112</v>
      </c>
      <c r="J13" s="1482">
        <v>155</v>
      </c>
      <c r="K13" s="1482" t="s">
        <v>231</v>
      </c>
      <c r="L13" s="1482" t="s">
        <v>231</v>
      </c>
      <c r="M13" s="1482" t="s">
        <v>231</v>
      </c>
      <c r="N13" s="1482" t="s">
        <v>231</v>
      </c>
      <c r="O13" s="1482">
        <v>36</v>
      </c>
      <c r="P13" s="1482">
        <v>524</v>
      </c>
      <c r="Q13" s="1501">
        <v>2016</v>
      </c>
    </row>
    <row r="14" spans="1:28" s="133" customFormat="1" ht="9.75" customHeight="1">
      <c r="A14" s="702"/>
      <c r="B14" s="542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542"/>
      <c r="N14" s="542"/>
      <c r="O14" s="542"/>
      <c r="P14" s="542"/>
      <c r="Q14" s="590"/>
    </row>
    <row r="15" spans="1:28" s="133" customFormat="1" ht="13.5" customHeight="1">
      <c r="A15" s="151" t="s">
        <v>1250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977"/>
      <c r="P15" s="977"/>
      <c r="Q15" s="974" t="s">
        <v>1302</v>
      </c>
    </row>
    <row r="16" spans="1:28" ht="13.5" customHeight="1">
      <c r="A16" s="703" t="s">
        <v>1449</v>
      </c>
      <c r="B16" s="475"/>
      <c r="C16" s="653"/>
      <c r="D16" s="475"/>
      <c r="E16" s="475"/>
      <c r="F16" s="475"/>
      <c r="G16" s="475"/>
      <c r="H16" s="475"/>
      <c r="I16" s="475"/>
      <c r="J16" s="653"/>
      <c r="K16" s="653"/>
      <c r="L16" s="653"/>
      <c r="M16" s="653"/>
      <c r="N16" s="653"/>
      <c r="O16" s="653"/>
      <c r="P16" s="653"/>
      <c r="Q16" s="653"/>
      <c r="R16" s="475"/>
      <c r="S16" s="475"/>
      <c r="T16" s="475"/>
      <c r="U16" s="475"/>
      <c r="V16" s="475"/>
      <c r="X16" s="475"/>
      <c r="Y16" s="475"/>
      <c r="Z16" s="475"/>
      <c r="AA16" s="475"/>
      <c r="AB16" s="475"/>
    </row>
    <row r="17" spans="18:28" ht="38.25" customHeight="1">
      <c r="R17" s="475"/>
      <c r="S17" s="475"/>
      <c r="T17" s="475"/>
      <c r="U17" s="475"/>
      <c r="V17" s="475"/>
      <c r="X17" s="475"/>
      <c r="Y17" s="475"/>
      <c r="Z17" s="475"/>
      <c r="AA17" s="475"/>
      <c r="AB17" s="475"/>
    </row>
    <row r="18" spans="18:28" ht="38.25" customHeight="1">
      <c r="R18" s="475"/>
      <c r="S18" s="475"/>
      <c r="T18" s="475"/>
      <c r="U18" s="475"/>
      <c r="V18" s="475"/>
      <c r="X18" s="475"/>
      <c r="Y18" s="475"/>
      <c r="Z18" s="475"/>
      <c r="AA18" s="475"/>
      <c r="AB18" s="475"/>
    </row>
    <row r="19" spans="18:28" ht="38.25" customHeight="1">
      <c r="R19" s="475"/>
      <c r="S19" s="475"/>
      <c r="T19" s="475"/>
      <c r="U19" s="475"/>
      <c r="V19" s="475"/>
      <c r="X19" s="475"/>
      <c r="Y19" s="475"/>
      <c r="Z19" s="475"/>
      <c r="AA19" s="475"/>
      <c r="AB19" s="475"/>
    </row>
    <row r="20" spans="18:28" ht="38.25" customHeight="1">
      <c r="R20" s="475"/>
      <c r="S20" s="475"/>
      <c r="T20" s="475"/>
      <c r="U20" s="475"/>
      <c r="V20" s="475"/>
      <c r="X20" s="475"/>
      <c r="Y20" s="475"/>
      <c r="Z20" s="475"/>
      <c r="AA20" s="475"/>
      <c r="AB20" s="475"/>
    </row>
    <row r="21" spans="18:28" ht="38.25" customHeight="1">
      <c r="R21" s="475"/>
      <c r="S21" s="475"/>
      <c r="T21" s="475"/>
      <c r="U21" s="475"/>
      <c r="V21" s="475"/>
      <c r="X21" s="475"/>
      <c r="Y21" s="475"/>
      <c r="Z21" s="475"/>
      <c r="AA21" s="475"/>
      <c r="AB21" s="475"/>
    </row>
    <row r="22" spans="18:28" ht="38.25" customHeight="1">
      <c r="R22" s="475"/>
      <c r="S22" s="475"/>
      <c r="T22" s="475"/>
      <c r="U22" s="475"/>
      <c r="V22" s="475"/>
      <c r="X22" s="475"/>
      <c r="Y22" s="475"/>
      <c r="Z22" s="475"/>
      <c r="AA22" s="475"/>
      <c r="AB22" s="475"/>
    </row>
    <row r="23" spans="18:28" ht="38.25" customHeight="1">
      <c r="R23" s="475"/>
      <c r="S23" s="475"/>
      <c r="T23" s="475"/>
      <c r="U23" s="475"/>
      <c r="V23" s="475"/>
      <c r="X23" s="475"/>
      <c r="Y23" s="475"/>
      <c r="Z23" s="475"/>
      <c r="AA23" s="475"/>
      <c r="AB23" s="475"/>
    </row>
    <row r="24" spans="18:28" ht="38.25" customHeight="1">
      <c r="R24" s="475"/>
      <c r="S24" s="475"/>
      <c r="T24" s="475"/>
      <c r="U24" s="475"/>
      <c r="V24" s="475"/>
      <c r="X24" s="475"/>
      <c r="Y24" s="475"/>
      <c r="Z24" s="475"/>
      <c r="AA24" s="475"/>
      <c r="AB24" s="475"/>
    </row>
    <row r="25" spans="18:28" ht="38.25" customHeight="1">
      <c r="R25" s="475"/>
      <c r="S25" s="475"/>
      <c r="T25" s="475"/>
      <c r="U25" s="475"/>
      <c r="V25" s="475"/>
      <c r="X25" s="475"/>
      <c r="Y25" s="475"/>
      <c r="Z25" s="475"/>
      <c r="AA25" s="475"/>
      <c r="AB25" s="475"/>
    </row>
    <row r="26" spans="18:28" ht="38.25" customHeight="1">
      <c r="R26" s="475"/>
      <c r="S26" s="475"/>
      <c r="T26" s="475"/>
      <c r="U26" s="475"/>
      <c r="V26" s="475"/>
      <c r="X26" s="475"/>
      <c r="Y26" s="475"/>
      <c r="Z26" s="475"/>
      <c r="AA26" s="475"/>
      <c r="AB26" s="475"/>
    </row>
    <row r="27" spans="18:28" ht="38.25" customHeight="1">
      <c r="R27" s="475"/>
      <c r="S27" s="475"/>
      <c r="T27" s="475"/>
      <c r="U27" s="475"/>
      <c r="V27" s="475"/>
      <c r="X27" s="475"/>
      <c r="Y27" s="475"/>
      <c r="Z27" s="475"/>
      <c r="AA27" s="475"/>
      <c r="AB27" s="475"/>
    </row>
    <row r="28" spans="18:28" ht="38.25" customHeight="1">
      <c r="R28" s="475"/>
      <c r="S28" s="475"/>
      <c r="T28" s="475"/>
      <c r="U28" s="475"/>
      <c r="V28" s="475"/>
      <c r="X28" s="475"/>
      <c r="Y28" s="475"/>
      <c r="Z28" s="475"/>
      <c r="AA28" s="475"/>
      <c r="AB28" s="475"/>
    </row>
    <row r="29" spans="18:28" ht="38.25" customHeight="1">
      <c r="R29" s="475"/>
      <c r="S29" s="475"/>
      <c r="T29" s="475"/>
      <c r="U29" s="475"/>
      <c r="V29" s="475"/>
      <c r="X29" s="475"/>
      <c r="Y29" s="475"/>
      <c r="Z29" s="475"/>
      <c r="AA29" s="475"/>
      <c r="AB29" s="475"/>
    </row>
    <row r="30" spans="18:28" ht="38.25" customHeight="1">
      <c r="R30" s="475"/>
      <c r="S30" s="475"/>
      <c r="T30" s="475"/>
      <c r="U30" s="475"/>
      <c r="V30" s="475"/>
      <c r="X30" s="475"/>
      <c r="Y30" s="475"/>
      <c r="Z30" s="475"/>
      <c r="AA30" s="475"/>
      <c r="AB30" s="475"/>
    </row>
    <row r="31" spans="18:28" ht="38.25" customHeight="1">
      <c r="R31" s="475"/>
      <c r="S31" s="475"/>
      <c r="T31" s="475"/>
      <c r="U31" s="475"/>
      <c r="V31" s="475"/>
      <c r="X31" s="475"/>
      <c r="Y31" s="475"/>
      <c r="Z31" s="475"/>
      <c r="AA31" s="475"/>
      <c r="AB31" s="475"/>
    </row>
    <row r="32" spans="18:28" ht="38.25" customHeight="1">
      <c r="R32" s="475"/>
      <c r="S32" s="475"/>
      <c r="T32" s="475"/>
      <c r="U32" s="475"/>
      <c r="V32" s="475"/>
      <c r="X32" s="475"/>
      <c r="Y32" s="475"/>
      <c r="Z32" s="475"/>
      <c r="AA32" s="475"/>
      <c r="AB32" s="475"/>
    </row>
    <row r="33" spans="18:28" ht="38.25" customHeight="1">
      <c r="R33" s="475"/>
      <c r="S33" s="475"/>
      <c r="T33" s="475"/>
      <c r="U33" s="475"/>
      <c r="V33" s="475"/>
      <c r="X33" s="475"/>
      <c r="Y33" s="475"/>
      <c r="Z33" s="475"/>
      <c r="AA33" s="475"/>
      <c r="AB33" s="475"/>
    </row>
    <row r="34" spans="18:28" ht="38.25" customHeight="1">
      <c r="R34" s="475"/>
      <c r="S34" s="475"/>
      <c r="T34" s="475"/>
      <c r="U34" s="475"/>
      <c r="V34" s="475"/>
      <c r="X34" s="475"/>
      <c r="Y34" s="475"/>
      <c r="Z34" s="475"/>
      <c r="AA34" s="475"/>
      <c r="AB34" s="475"/>
    </row>
    <row r="35" spans="18:28" ht="38.25" customHeight="1">
      <c r="R35" s="475"/>
      <c r="S35" s="475"/>
      <c r="T35" s="475"/>
      <c r="U35" s="475"/>
      <c r="V35" s="475"/>
      <c r="X35" s="475"/>
      <c r="Y35" s="475"/>
      <c r="Z35" s="475"/>
      <c r="AA35" s="475"/>
      <c r="AB35" s="475"/>
    </row>
    <row r="36" spans="18:28" ht="38.25" customHeight="1">
      <c r="R36" s="475"/>
      <c r="S36" s="475"/>
      <c r="T36" s="475"/>
      <c r="U36" s="475"/>
      <c r="V36" s="475"/>
      <c r="X36" s="475"/>
      <c r="Y36" s="475"/>
      <c r="Z36" s="475"/>
      <c r="AA36" s="475"/>
      <c r="AB36" s="475"/>
    </row>
    <row r="37" spans="18:28" ht="38.25" customHeight="1">
      <c r="R37" s="475"/>
      <c r="S37" s="475"/>
      <c r="T37" s="475"/>
      <c r="U37" s="475"/>
      <c r="V37" s="475"/>
      <c r="X37" s="475"/>
      <c r="Y37" s="475"/>
      <c r="Z37" s="475"/>
      <c r="AA37" s="475"/>
      <c r="AB37" s="475"/>
    </row>
    <row r="38" spans="18:28" ht="38.25" customHeight="1">
      <c r="R38" s="475"/>
      <c r="S38" s="475"/>
      <c r="T38" s="475"/>
      <c r="U38" s="475"/>
      <c r="V38" s="475"/>
      <c r="X38" s="475"/>
      <c r="Y38" s="475"/>
      <c r="Z38" s="475"/>
      <c r="AA38" s="475"/>
      <c r="AB38" s="475"/>
    </row>
    <row r="39" spans="18:28" ht="38.25" customHeight="1">
      <c r="R39" s="475"/>
      <c r="S39" s="475"/>
      <c r="T39" s="475"/>
      <c r="U39" s="475"/>
      <c r="V39" s="475"/>
      <c r="X39" s="475"/>
      <c r="Y39" s="475"/>
      <c r="Z39" s="475"/>
      <c r="AA39" s="475"/>
      <c r="AB39" s="475"/>
    </row>
    <row r="40" spans="18:28" ht="38.25" customHeight="1">
      <c r="R40" s="475"/>
      <c r="S40" s="475"/>
      <c r="T40" s="475"/>
      <c r="U40" s="475"/>
      <c r="V40" s="475"/>
      <c r="X40" s="475"/>
      <c r="Y40" s="475"/>
      <c r="Z40" s="475"/>
      <c r="AA40" s="475"/>
      <c r="AB40" s="475"/>
    </row>
    <row r="41" spans="18:28" ht="38.25" customHeight="1">
      <c r="R41" s="475"/>
      <c r="S41" s="475"/>
      <c r="T41" s="475"/>
      <c r="U41" s="475"/>
      <c r="V41" s="475"/>
      <c r="X41" s="475"/>
      <c r="Y41" s="475"/>
      <c r="Z41" s="475"/>
      <c r="AA41" s="475"/>
      <c r="AB41" s="475"/>
    </row>
    <row r="42" spans="18:28" ht="38.25" customHeight="1">
      <c r="R42" s="475"/>
      <c r="S42" s="475"/>
      <c r="T42" s="475"/>
      <c r="U42" s="475"/>
      <c r="V42" s="475"/>
      <c r="X42" s="475"/>
      <c r="Y42" s="475"/>
      <c r="Z42" s="475"/>
      <c r="AA42" s="475"/>
      <c r="AB42" s="475"/>
    </row>
    <row r="43" spans="18:28" ht="38.25" customHeight="1">
      <c r="R43" s="475"/>
      <c r="S43" s="475"/>
      <c r="T43" s="475"/>
      <c r="U43" s="475"/>
      <c r="V43" s="475"/>
      <c r="X43" s="475"/>
      <c r="Y43" s="475"/>
      <c r="Z43" s="475"/>
      <c r="AA43" s="475"/>
      <c r="AB43" s="475"/>
    </row>
    <row r="44" spans="18:28" ht="38.25" customHeight="1">
      <c r="R44" s="475"/>
      <c r="S44" s="475"/>
      <c r="T44" s="475"/>
      <c r="U44" s="475"/>
      <c r="V44" s="475"/>
      <c r="X44" s="475"/>
      <c r="Y44" s="475"/>
      <c r="Z44" s="475"/>
      <c r="AA44" s="475"/>
      <c r="AB44" s="475"/>
    </row>
    <row r="45" spans="18:28" ht="38.25" customHeight="1">
      <c r="R45" s="475"/>
      <c r="S45" s="475"/>
      <c r="T45" s="475"/>
      <c r="U45" s="475"/>
      <c r="V45" s="475"/>
      <c r="X45" s="475"/>
      <c r="Y45" s="475"/>
      <c r="Z45" s="475"/>
      <c r="AA45" s="475"/>
      <c r="AB45" s="475"/>
    </row>
    <row r="46" spans="18:28" ht="38.25" customHeight="1">
      <c r="R46" s="475"/>
      <c r="S46" s="475"/>
      <c r="T46" s="475"/>
      <c r="U46" s="475"/>
      <c r="V46" s="475"/>
      <c r="X46" s="475"/>
      <c r="Y46" s="475"/>
      <c r="Z46" s="475"/>
      <c r="AA46" s="475"/>
      <c r="AB46" s="475"/>
    </row>
    <row r="47" spans="18:28" ht="38.25" customHeight="1">
      <c r="R47" s="475"/>
      <c r="S47" s="475"/>
      <c r="T47" s="475"/>
      <c r="U47" s="475"/>
      <c r="V47" s="475"/>
      <c r="X47" s="475"/>
      <c r="Y47" s="475"/>
      <c r="Z47" s="475"/>
      <c r="AA47" s="475"/>
      <c r="AB47" s="475"/>
    </row>
    <row r="48" spans="18:28" ht="38.25" customHeight="1">
      <c r="R48" s="475"/>
      <c r="S48" s="475"/>
      <c r="T48" s="475"/>
      <c r="U48" s="475"/>
      <c r="V48" s="475"/>
      <c r="X48" s="475"/>
      <c r="Y48" s="475"/>
      <c r="Z48" s="475"/>
      <c r="AA48" s="475"/>
      <c r="AB48" s="475"/>
    </row>
    <row r="49" spans="18:28" ht="38.25" customHeight="1">
      <c r="R49" s="475"/>
      <c r="S49" s="475"/>
      <c r="T49" s="475"/>
      <c r="U49" s="475"/>
      <c r="V49" s="475"/>
      <c r="X49" s="475"/>
      <c r="Y49" s="475"/>
      <c r="Z49" s="475"/>
      <c r="AA49" s="475"/>
      <c r="AB49" s="475"/>
    </row>
    <row r="50" spans="18:28" ht="38.25" customHeight="1">
      <c r="R50" s="475"/>
      <c r="S50" s="475"/>
      <c r="T50" s="475"/>
      <c r="U50" s="475"/>
      <c r="V50" s="475"/>
      <c r="X50" s="475"/>
      <c r="Y50" s="475"/>
      <c r="Z50" s="475"/>
      <c r="AA50" s="475"/>
      <c r="AB50" s="475"/>
    </row>
    <row r="51" spans="18:28" ht="38.25" customHeight="1">
      <c r="R51" s="475"/>
      <c r="S51" s="475"/>
      <c r="T51" s="475"/>
      <c r="U51" s="475"/>
      <c r="V51" s="475"/>
      <c r="X51" s="475"/>
      <c r="Y51" s="475"/>
      <c r="Z51" s="475"/>
      <c r="AA51" s="475"/>
      <c r="AB51" s="475"/>
    </row>
    <row r="52" spans="18:28" ht="38.25" customHeight="1">
      <c r="R52" s="475"/>
      <c r="S52" s="475"/>
      <c r="T52" s="475"/>
      <c r="U52" s="475"/>
      <c r="V52" s="475"/>
      <c r="X52" s="475"/>
      <c r="Y52" s="475"/>
      <c r="Z52" s="475"/>
      <c r="AA52" s="475"/>
      <c r="AB52" s="475"/>
    </row>
    <row r="53" spans="18:28" ht="38.25" customHeight="1">
      <c r="R53" s="475"/>
      <c r="S53" s="475"/>
      <c r="T53" s="475"/>
      <c r="U53" s="475"/>
      <c r="V53" s="475"/>
      <c r="X53" s="475"/>
      <c r="Y53" s="475"/>
      <c r="Z53" s="475"/>
      <c r="AA53" s="475"/>
      <c r="AB53" s="475"/>
    </row>
    <row r="54" spans="18:28" ht="38.25" customHeight="1">
      <c r="R54" s="475"/>
      <c r="S54" s="475"/>
      <c r="T54" s="475"/>
      <c r="U54" s="475"/>
      <c r="V54" s="475"/>
      <c r="X54" s="475"/>
      <c r="Y54" s="475"/>
      <c r="Z54" s="475"/>
      <c r="AA54" s="475"/>
      <c r="AB54" s="475"/>
    </row>
    <row r="55" spans="18:28" ht="38.25" customHeight="1">
      <c r="R55" s="475"/>
      <c r="S55" s="475"/>
      <c r="T55" s="475"/>
      <c r="U55" s="475"/>
      <c r="V55" s="475"/>
      <c r="X55" s="475"/>
      <c r="Y55" s="475"/>
      <c r="Z55" s="475"/>
      <c r="AA55" s="475"/>
      <c r="AB55" s="475"/>
    </row>
    <row r="56" spans="18:28" ht="38.25" customHeight="1">
      <c r="R56" s="475"/>
      <c r="S56" s="475"/>
      <c r="T56" s="475"/>
      <c r="U56" s="475"/>
      <c r="V56" s="475"/>
      <c r="X56" s="475"/>
      <c r="Y56" s="475"/>
      <c r="Z56" s="475"/>
      <c r="AA56" s="475"/>
      <c r="AB56" s="475"/>
    </row>
    <row r="57" spans="18:28" ht="38.25" customHeight="1">
      <c r="R57" s="475"/>
      <c r="S57" s="475"/>
      <c r="T57" s="475"/>
      <c r="U57" s="475"/>
      <c r="V57" s="475"/>
      <c r="X57" s="475"/>
      <c r="Y57" s="475"/>
      <c r="Z57" s="475"/>
      <c r="AA57" s="475"/>
      <c r="AB57" s="475"/>
    </row>
    <row r="58" spans="18:28" ht="38.25" customHeight="1">
      <c r="R58" s="475"/>
      <c r="S58" s="475"/>
      <c r="T58" s="475"/>
      <c r="U58" s="475"/>
      <c r="V58" s="475"/>
      <c r="X58" s="475"/>
      <c r="Y58" s="475"/>
      <c r="Z58" s="475"/>
      <c r="AA58" s="475"/>
      <c r="AB58" s="475"/>
    </row>
    <row r="59" spans="18:28" ht="38.25" customHeight="1">
      <c r="R59" s="475"/>
      <c r="S59" s="475"/>
      <c r="T59" s="475"/>
      <c r="U59" s="475"/>
      <c r="V59" s="475"/>
      <c r="X59" s="475"/>
      <c r="Y59" s="475"/>
      <c r="Z59" s="475"/>
      <c r="AA59" s="475"/>
      <c r="AB59" s="475"/>
    </row>
    <row r="60" spans="18:28" ht="38.25" customHeight="1">
      <c r="R60" s="475"/>
      <c r="S60" s="475"/>
      <c r="T60" s="475"/>
      <c r="U60" s="475"/>
      <c r="V60" s="475"/>
      <c r="X60" s="475"/>
      <c r="Y60" s="475"/>
      <c r="Z60" s="475"/>
      <c r="AA60" s="475"/>
      <c r="AB60" s="475"/>
    </row>
    <row r="61" spans="18:28" ht="38.25" customHeight="1">
      <c r="R61" s="475"/>
      <c r="S61" s="475"/>
      <c r="T61" s="475"/>
      <c r="U61" s="475"/>
      <c r="V61" s="475"/>
      <c r="X61" s="475"/>
      <c r="Y61" s="475"/>
      <c r="Z61" s="475"/>
      <c r="AA61" s="475"/>
      <c r="AB61" s="475"/>
    </row>
    <row r="62" spans="18:28" ht="38.25" customHeight="1">
      <c r="R62" s="475"/>
      <c r="S62" s="475"/>
      <c r="T62" s="475"/>
      <c r="U62" s="475"/>
      <c r="V62" s="475"/>
      <c r="X62" s="475"/>
      <c r="Y62" s="475"/>
      <c r="Z62" s="475"/>
      <c r="AA62" s="475"/>
      <c r="AB62" s="475"/>
    </row>
    <row r="63" spans="18:28" ht="38.25" customHeight="1">
      <c r="R63" s="475"/>
      <c r="S63" s="475"/>
      <c r="T63" s="475"/>
      <c r="U63" s="475"/>
      <c r="V63" s="475"/>
      <c r="X63" s="475"/>
      <c r="Y63" s="475"/>
      <c r="Z63" s="475"/>
      <c r="AA63" s="475"/>
      <c r="AB63" s="475"/>
    </row>
    <row r="64" spans="18:28" ht="38.25" customHeight="1">
      <c r="R64" s="475"/>
      <c r="S64" s="475"/>
      <c r="T64" s="475"/>
      <c r="U64" s="475"/>
      <c r="V64" s="475"/>
      <c r="X64" s="475"/>
      <c r="Y64" s="475"/>
      <c r="Z64" s="475"/>
      <c r="AA64" s="475"/>
      <c r="AB64" s="475"/>
    </row>
    <row r="65" spans="18:28" ht="38.25" customHeight="1">
      <c r="R65" s="475"/>
      <c r="S65" s="475"/>
      <c r="T65" s="475"/>
      <c r="U65" s="475"/>
      <c r="V65" s="475"/>
      <c r="X65" s="475"/>
      <c r="Y65" s="475"/>
      <c r="Z65" s="475"/>
      <c r="AA65" s="475"/>
      <c r="AB65" s="475"/>
    </row>
    <row r="66" spans="18:28" ht="38.25" customHeight="1">
      <c r="R66" s="475"/>
      <c r="S66" s="475"/>
      <c r="T66" s="475"/>
      <c r="U66" s="475"/>
      <c r="V66" s="475"/>
      <c r="X66" s="475"/>
      <c r="Y66" s="475"/>
      <c r="Z66" s="475"/>
      <c r="AA66" s="475"/>
      <c r="AB66" s="475"/>
    </row>
    <row r="67" spans="18:28" ht="38.25" customHeight="1">
      <c r="R67" s="475"/>
      <c r="S67" s="475"/>
      <c r="T67" s="475"/>
      <c r="U67" s="475"/>
      <c r="V67" s="475"/>
      <c r="X67" s="475"/>
      <c r="Y67" s="475"/>
      <c r="Z67" s="475"/>
      <c r="AA67" s="475"/>
      <c r="AB67" s="475"/>
    </row>
    <row r="68" spans="18:28" ht="38.25" customHeight="1">
      <c r="R68" s="475"/>
      <c r="S68" s="475"/>
      <c r="T68" s="475"/>
      <c r="U68" s="475"/>
      <c r="V68" s="475"/>
      <c r="X68" s="475"/>
      <c r="Y68" s="475"/>
      <c r="Z68" s="475"/>
      <c r="AA68" s="475"/>
      <c r="AB68" s="475"/>
    </row>
    <row r="69" spans="18:28" ht="38.25" customHeight="1">
      <c r="R69" s="475"/>
      <c r="S69" s="475"/>
      <c r="T69" s="475"/>
      <c r="U69" s="475"/>
      <c r="V69" s="475"/>
      <c r="X69" s="475"/>
      <c r="Y69" s="475"/>
      <c r="Z69" s="475"/>
      <c r="AA69" s="475"/>
      <c r="AB69" s="475"/>
    </row>
    <row r="70" spans="18:28" ht="38.25" customHeight="1">
      <c r="R70" s="475"/>
      <c r="S70" s="475"/>
      <c r="T70" s="475"/>
      <c r="U70" s="475"/>
      <c r="V70" s="475"/>
      <c r="X70" s="475"/>
      <c r="Y70" s="475"/>
      <c r="Z70" s="475"/>
      <c r="AA70" s="475"/>
      <c r="AB70" s="475"/>
    </row>
    <row r="71" spans="18:28" ht="38.25" customHeight="1">
      <c r="R71" s="475"/>
      <c r="S71" s="475"/>
      <c r="T71" s="475"/>
      <c r="U71" s="475"/>
      <c r="V71" s="475"/>
      <c r="X71" s="475"/>
      <c r="Y71" s="475"/>
      <c r="Z71" s="475"/>
      <c r="AA71" s="475"/>
      <c r="AB71" s="475"/>
    </row>
    <row r="72" spans="18:28" ht="38.25" customHeight="1">
      <c r="R72" s="475"/>
      <c r="S72" s="475"/>
      <c r="T72" s="475"/>
      <c r="U72" s="475"/>
      <c r="V72" s="475"/>
      <c r="X72" s="475"/>
      <c r="Y72" s="475"/>
      <c r="Z72" s="475"/>
      <c r="AA72" s="475"/>
      <c r="AB72" s="475"/>
    </row>
    <row r="73" spans="18:28" ht="38.25" customHeight="1">
      <c r="R73" s="475"/>
      <c r="S73" s="475"/>
      <c r="T73" s="475"/>
      <c r="U73" s="475"/>
      <c r="V73" s="475"/>
      <c r="X73" s="475"/>
      <c r="Y73" s="475"/>
      <c r="Z73" s="475"/>
      <c r="AA73" s="475"/>
      <c r="AB73" s="475"/>
    </row>
    <row r="74" spans="18:28" ht="38.25" customHeight="1">
      <c r="R74" s="475"/>
      <c r="S74" s="475"/>
      <c r="T74" s="475"/>
      <c r="U74" s="475"/>
      <c r="V74" s="475"/>
      <c r="X74" s="475"/>
      <c r="Y74" s="475"/>
      <c r="Z74" s="475"/>
      <c r="AA74" s="475"/>
      <c r="AB74" s="475"/>
    </row>
    <row r="75" spans="18:28" ht="38.25" customHeight="1">
      <c r="R75" s="475"/>
      <c r="S75" s="475"/>
      <c r="T75" s="475"/>
      <c r="U75" s="475"/>
      <c r="V75" s="475"/>
      <c r="X75" s="475"/>
      <c r="Y75" s="475"/>
      <c r="Z75" s="475"/>
      <c r="AA75" s="475"/>
      <c r="AB75" s="475"/>
    </row>
    <row r="76" spans="18:28" ht="38.25" customHeight="1">
      <c r="R76" s="475"/>
      <c r="S76" s="475"/>
      <c r="T76" s="475"/>
      <c r="U76" s="475"/>
      <c r="V76" s="475"/>
      <c r="X76" s="475"/>
      <c r="Y76" s="475"/>
      <c r="Z76" s="475"/>
      <c r="AA76" s="475"/>
      <c r="AB76" s="475"/>
    </row>
    <row r="77" spans="18:28" ht="38.25" customHeight="1">
      <c r="R77" s="475"/>
      <c r="S77" s="475"/>
      <c r="T77" s="475"/>
      <c r="U77" s="475"/>
      <c r="V77" s="475"/>
      <c r="X77" s="475"/>
      <c r="Y77" s="475"/>
      <c r="Z77" s="475"/>
      <c r="AA77" s="475"/>
      <c r="AB77" s="475"/>
    </row>
    <row r="78" spans="18:28" ht="38.25" customHeight="1">
      <c r="R78" s="475"/>
      <c r="S78" s="475"/>
      <c r="T78" s="475"/>
      <c r="U78" s="475"/>
      <c r="V78" s="475"/>
      <c r="X78" s="475"/>
      <c r="Y78" s="475"/>
      <c r="Z78" s="475"/>
      <c r="AA78" s="475"/>
      <c r="AB78" s="475"/>
    </row>
    <row r="79" spans="18:28" ht="38.25" customHeight="1">
      <c r="R79" s="475"/>
      <c r="S79" s="475"/>
      <c r="T79" s="475"/>
      <c r="U79" s="475"/>
      <c r="V79" s="475"/>
      <c r="X79" s="475"/>
      <c r="Y79" s="475"/>
      <c r="Z79" s="475"/>
      <c r="AA79" s="475"/>
      <c r="AB79" s="475"/>
    </row>
    <row r="80" spans="18:28" ht="38.25" customHeight="1">
      <c r="R80" s="475"/>
      <c r="S80" s="475"/>
      <c r="T80" s="475"/>
      <c r="U80" s="475"/>
      <c r="V80" s="475"/>
      <c r="X80" s="475"/>
      <c r="Y80" s="475"/>
      <c r="Z80" s="475"/>
      <c r="AA80" s="475"/>
      <c r="AB80" s="475"/>
    </row>
    <row r="81" spans="18:28" ht="38.25" customHeight="1">
      <c r="R81" s="475"/>
      <c r="S81" s="475"/>
      <c r="T81" s="475"/>
      <c r="U81" s="475"/>
      <c r="V81" s="475"/>
      <c r="X81" s="475"/>
      <c r="Y81" s="475"/>
      <c r="Z81" s="475"/>
      <c r="AA81" s="475"/>
      <c r="AB81" s="475"/>
    </row>
    <row r="82" spans="18:28" ht="38.25" customHeight="1">
      <c r="R82" s="475"/>
      <c r="S82" s="475"/>
      <c r="T82" s="475"/>
      <c r="U82" s="475"/>
      <c r="V82" s="475"/>
      <c r="X82" s="475"/>
      <c r="Y82" s="475"/>
      <c r="Z82" s="475"/>
      <c r="AA82" s="475"/>
      <c r="AB82" s="475"/>
    </row>
    <row r="83" spans="18:28" ht="38.25" customHeight="1">
      <c r="R83" s="475"/>
      <c r="S83" s="475"/>
      <c r="T83" s="475"/>
      <c r="U83" s="475"/>
      <c r="V83" s="475"/>
      <c r="X83" s="475"/>
      <c r="Y83" s="475"/>
      <c r="Z83" s="475"/>
      <c r="AA83" s="475"/>
      <c r="AB83" s="475"/>
    </row>
    <row r="84" spans="18:28" ht="38.25" customHeight="1">
      <c r="R84" s="475"/>
      <c r="S84" s="475"/>
      <c r="T84" s="475"/>
      <c r="U84" s="475"/>
      <c r="V84" s="475"/>
      <c r="X84" s="475"/>
      <c r="Y84" s="475"/>
      <c r="Z84" s="475"/>
      <c r="AA84" s="475"/>
      <c r="AB84" s="475"/>
    </row>
    <row r="85" spans="18:28" ht="38.25" customHeight="1">
      <c r="R85" s="475"/>
      <c r="S85" s="475"/>
      <c r="T85" s="475"/>
      <c r="U85" s="475"/>
      <c r="V85" s="475"/>
      <c r="X85" s="475"/>
      <c r="Y85" s="475"/>
      <c r="Z85" s="475"/>
      <c r="AA85" s="475"/>
      <c r="AB85" s="475"/>
    </row>
    <row r="86" spans="18:28" ht="38.25" customHeight="1">
      <c r="R86" s="475"/>
      <c r="S86" s="475"/>
      <c r="T86" s="475"/>
      <c r="U86" s="475"/>
      <c r="V86" s="475"/>
      <c r="X86" s="475"/>
      <c r="Y86" s="475"/>
      <c r="Z86" s="475"/>
      <c r="AA86" s="475"/>
      <c r="AB86" s="475"/>
    </row>
    <row r="87" spans="18:28" ht="38.25" customHeight="1">
      <c r="R87" s="475"/>
      <c r="S87" s="475"/>
      <c r="T87" s="475"/>
      <c r="U87" s="475"/>
      <c r="V87" s="475"/>
      <c r="X87" s="475"/>
      <c r="Y87" s="475"/>
      <c r="Z87" s="475"/>
      <c r="AA87" s="475"/>
      <c r="AB87" s="475"/>
    </row>
    <row r="88" spans="18:28" ht="38.25" customHeight="1">
      <c r="R88" s="475"/>
      <c r="S88" s="475"/>
      <c r="T88" s="475"/>
      <c r="U88" s="475"/>
      <c r="V88" s="475"/>
      <c r="X88" s="475"/>
      <c r="Y88" s="475"/>
      <c r="Z88" s="475"/>
      <c r="AA88" s="475"/>
      <c r="AB88" s="475"/>
    </row>
    <row r="89" spans="18:28" ht="38.25" customHeight="1">
      <c r="R89" s="475"/>
      <c r="S89" s="475"/>
      <c r="T89" s="475"/>
      <c r="U89" s="475"/>
      <c r="V89" s="475"/>
      <c r="X89" s="475"/>
      <c r="Y89" s="475"/>
      <c r="Z89" s="475"/>
      <c r="AA89" s="475"/>
      <c r="AB89" s="475"/>
    </row>
    <row r="90" spans="18:28" ht="38.25" customHeight="1">
      <c r="R90" s="475"/>
      <c r="S90" s="475"/>
      <c r="T90" s="475"/>
      <c r="U90" s="475"/>
      <c r="V90" s="475"/>
      <c r="X90" s="475"/>
      <c r="Y90" s="475"/>
      <c r="Z90" s="475"/>
      <c r="AA90" s="475"/>
      <c r="AB90" s="475"/>
    </row>
    <row r="91" spans="18:28" ht="38.25" customHeight="1">
      <c r="R91" s="475"/>
      <c r="S91" s="475"/>
      <c r="T91" s="475"/>
      <c r="U91" s="475"/>
      <c r="V91" s="475"/>
      <c r="X91" s="475"/>
      <c r="Y91" s="475"/>
      <c r="Z91" s="475"/>
      <c r="AA91" s="475"/>
      <c r="AB91" s="475"/>
    </row>
    <row r="92" spans="18:28" ht="38.25" customHeight="1">
      <c r="R92" s="475"/>
      <c r="S92" s="475"/>
      <c r="T92" s="475"/>
      <c r="U92" s="475"/>
      <c r="V92" s="475"/>
      <c r="X92" s="475"/>
      <c r="Y92" s="475"/>
      <c r="Z92" s="475"/>
      <c r="AA92" s="475"/>
      <c r="AB92" s="475"/>
    </row>
    <row r="93" spans="18:28" ht="38.25" customHeight="1">
      <c r="R93" s="475"/>
      <c r="S93" s="475"/>
      <c r="T93" s="475"/>
      <c r="U93" s="475"/>
      <c r="V93" s="475"/>
      <c r="X93" s="475"/>
      <c r="Y93" s="475"/>
      <c r="Z93" s="475"/>
      <c r="AA93" s="475"/>
      <c r="AB93" s="475"/>
    </row>
    <row r="94" spans="18:28" ht="38.25" customHeight="1">
      <c r="R94" s="475"/>
      <c r="S94" s="475"/>
      <c r="T94" s="475"/>
      <c r="U94" s="475"/>
      <c r="V94" s="475"/>
      <c r="X94" s="475"/>
      <c r="Y94" s="475"/>
      <c r="Z94" s="475"/>
      <c r="AA94" s="475"/>
      <c r="AB94" s="475"/>
    </row>
    <row r="95" spans="18:28" ht="38.25" customHeight="1">
      <c r="R95" s="475"/>
      <c r="S95" s="475"/>
      <c r="T95" s="475"/>
      <c r="U95" s="475"/>
      <c r="V95" s="475"/>
      <c r="X95" s="475"/>
      <c r="Y95" s="475"/>
      <c r="Z95" s="475"/>
      <c r="AA95" s="475"/>
      <c r="AB95" s="475"/>
    </row>
    <row r="96" spans="18:28" ht="38.25" customHeight="1">
      <c r="R96" s="475"/>
      <c r="S96" s="475"/>
      <c r="T96" s="475"/>
      <c r="U96" s="475"/>
      <c r="V96" s="475"/>
      <c r="X96" s="475"/>
      <c r="Y96" s="475"/>
      <c r="Z96" s="475"/>
      <c r="AA96" s="475"/>
      <c r="AB96" s="475"/>
    </row>
    <row r="97" spans="18:28" ht="38.25" customHeight="1">
      <c r="R97" s="475"/>
      <c r="S97" s="475"/>
      <c r="T97" s="475"/>
      <c r="U97" s="475"/>
      <c r="V97" s="475"/>
      <c r="X97" s="475"/>
      <c r="Y97" s="475"/>
      <c r="Z97" s="475"/>
      <c r="AA97" s="475"/>
      <c r="AB97" s="475"/>
    </row>
    <row r="98" spans="18:28" ht="38.25" customHeight="1">
      <c r="R98" s="475"/>
      <c r="S98" s="475"/>
      <c r="T98" s="475"/>
      <c r="U98" s="475"/>
      <c r="V98" s="475"/>
      <c r="X98" s="475"/>
      <c r="Y98" s="475"/>
      <c r="Z98" s="475"/>
      <c r="AA98" s="475"/>
      <c r="AB98" s="475"/>
    </row>
    <row r="99" spans="18:28" ht="38.25" customHeight="1">
      <c r="R99" s="475"/>
      <c r="S99" s="475"/>
      <c r="T99" s="475"/>
      <c r="U99" s="475"/>
      <c r="V99" s="475"/>
      <c r="X99" s="475"/>
      <c r="Y99" s="475"/>
      <c r="Z99" s="475"/>
      <c r="AA99" s="475"/>
      <c r="AB99" s="475"/>
    </row>
    <row r="100" spans="18:28" ht="38.25" customHeight="1">
      <c r="R100" s="475"/>
      <c r="S100" s="475"/>
      <c r="T100" s="475"/>
      <c r="U100" s="475"/>
      <c r="V100" s="475"/>
      <c r="X100" s="475"/>
      <c r="Y100" s="475"/>
      <c r="Z100" s="475"/>
      <c r="AA100" s="475"/>
      <c r="AB100" s="475"/>
    </row>
    <row r="101" spans="18:28" ht="38.25" customHeight="1">
      <c r="R101" s="475"/>
      <c r="S101" s="475"/>
      <c r="T101" s="475"/>
      <c r="U101" s="475"/>
      <c r="V101" s="475"/>
      <c r="X101" s="475"/>
      <c r="Y101" s="475"/>
      <c r="Z101" s="475"/>
      <c r="AA101" s="475"/>
      <c r="AB101" s="475"/>
    </row>
    <row r="102" spans="18:28" ht="38.25" customHeight="1">
      <c r="R102" s="475"/>
      <c r="S102" s="475"/>
      <c r="T102" s="475"/>
      <c r="U102" s="475"/>
      <c r="V102" s="475"/>
      <c r="X102" s="475"/>
      <c r="Y102" s="475"/>
      <c r="Z102" s="475"/>
      <c r="AA102" s="475"/>
      <c r="AB102" s="475"/>
    </row>
    <row r="103" spans="18:28" ht="38.25" customHeight="1">
      <c r="R103" s="475"/>
      <c r="S103" s="475"/>
      <c r="T103" s="475"/>
      <c r="U103" s="475"/>
      <c r="V103" s="475"/>
      <c r="X103" s="475"/>
      <c r="Y103" s="475"/>
      <c r="Z103" s="475"/>
      <c r="AA103" s="475"/>
      <c r="AB103" s="475"/>
    </row>
    <row r="104" spans="18:28" ht="38.25" customHeight="1">
      <c r="R104" s="475"/>
      <c r="S104" s="475"/>
      <c r="T104" s="475"/>
      <c r="U104" s="475"/>
      <c r="V104" s="475"/>
      <c r="X104" s="475"/>
      <c r="Y104" s="475"/>
      <c r="Z104" s="475"/>
      <c r="AA104" s="475"/>
      <c r="AB104" s="475"/>
    </row>
    <row r="105" spans="18:28" ht="38.25" customHeight="1">
      <c r="R105" s="475"/>
      <c r="S105" s="475"/>
      <c r="T105" s="475"/>
      <c r="U105" s="475"/>
      <c r="V105" s="475"/>
      <c r="X105" s="475"/>
      <c r="Y105" s="475"/>
      <c r="Z105" s="475"/>
      <c r="AA105" s="475"/>
      <c r="AB105" s="475"/>
    </row>
    <row r="106" spans="18:28" ht="38.25" customHeight="1">
      <c r="R106" s="475"/>
      <c r="S106" s="475"/>
      <c r="T106" s="475"/>
      <c r="U106" s="475"/>
      <c r="V106" s="475"/>
      <c r="X106" s="475"/>
      <c r="Y106" s="475"/>
      <c r="Z106" s="475"/>
      <c r="AA106" s="475"/>
      <c r="AB106" s="475"/>
    </row>
    <row r="107" spans="18:28" ht="38.25" customHeight="1">
      <c r="R107" s="475"/>
      <c r="S107" s="475"/>
      <c r="T107" s="475"/>
      <c r="U107" s="475"/>
      <c r="V107" s="475"/>
      <c r="X107" s="475"/>
      <c r="Y107" s="475"/>
      <c r="Z107" s="475"/>
      <c r="AA107" s="475"/>
      <c r="AB107" s="475"/>
    </row>
    <row r="108" spans="18:28" ht="38.25" customHeight="1">
      <c r="R108" s="475"/>
      <c r="S108" s="475"/>
      <c r="T108" s="475"/>
      <c r="U108" s="475"/>
      <c r="V108" s="475"/>
      <c r="X108" s="475"/>
      <c r="Y108" s="475"/>
      <c r="Z108" s="475"/>
      <c r="AA108" s="475"/>
      <c r="AB108" s="475"/>
    </row>
    <row r="109" spans="18:28" ht="38.25" customHeight="1">
      <c r="R109" s="475"/>
      <c r="S109" s="475"/>
      <c r="T109" s="475"/>
      <c r="U109" s="475"/>
      <c r="V109" s="475"/>
      <c r="X109" s="475"/>
      <c r="Y109" s="475"/>
      <c r="Z109" s="475"/>
      <c r="AA109" s="475"/>
      <c r="AB109" s="475"/>
    </row>
    <row r="110" spans="18:28" ht="38.25" customHeight="1">
      <c r="R110" s="475"/>
      <c r="S110" s="475"/>
      <c r="T110" s="475"/>
      <c r="U110" s="475"/>
      <c r="V110" s="475"/>
      <c r="X110" s="475"/>
      <c r="Y110" s="475"/>
      <c r="Z110" s="475"/>
      <c r="AA110" s="475"/>
      <c r="AB110" s="475"/>
    </row>
    <row r="111" spans="18:28" ht="38.25" customHeight="1">
      <c r="R111" s="475"/>
      <c r="S111" s="475"/>
      <c r="T111" s="475"/>
      <c r="U111" s="475"/>
      <c r="V111" s="475"/>
      <c r="X111" s="475"/>
      <c r="Y111" s="475"/>
      <c r="Z111" s="475"/>
      <c r="AA111" s="475"/>
      <c r="AB111" s="475"/>
    </row>
    <row r="112" spans="18:28" ht="38.25" customHeight="1">
      <c r="R112" s="475"/>
      <c r="S112" s="475"/>
      <c r="T112" s="475"/>
      <c r="U112" s="475"/>
      <c r="V112" s="475"/>
      <c r="X112" s="475"/>
      <c r="Y112" s="475"/>
      <c r="Z112" s="475"/>
      <c r="AA112" s="475"/>
      <c r="AB112" s="475"/>
    </row>
    <row r="113" spans="18:28" ht="38.25" customHeight="1">
      <c r="R113" s="475"/>
      <c r="S113" s="475"/>
      <c r="T113" s="475"/>
      <c r="U113" s="475"/>
      <c r="V113" s="475"/>
      <c r="X113" s="475"/>
      <c r="Y113" s="475"/>
      <c r="Z113" s="475"/>
      <c r="AA113" s="475"/>
      <c r="AB113" s="475"/>
    </row>
    <row r="114" spans="18:28" ht="38.25" customHeight="1">
      <c r="R114" s="475"/>
      <c r="S114" s="475"/>
      <c r="T114" s="475"/>
      <c r="U114" s="475"/>
      <c r="V114" s="475"/>
      <c r="X114" s="475"/>
      <c r="Y114" s="475"/>
      <c r="Z114" s="475"/>
      <c r="AA114" s="475"/>
      <c r="AB114" s="475"/>
    </row>
    <row r="115" spans="18:28" ht="38.25" customHeight="1">
      <c r="R115" s="475"/>
      <c r="S115" s="475"/>
      <c r="T115" s="475"/>
      <c r="U115" s="475"/>
      <c r="V115" s="475"/>
      <c r="X115" s="475"/>
      <c r="Y115" s="475"/>
      <c r="Z115" s="475"/>
      <c r="AA115" s="475"/>
      <c r="AB115" s="475"/>
    </row>
    <row r="116" spans="18:28" ht="38.25" customHeight="1">
      <c r="R116" s="475"/>
      <c r="S116" s="475"/>
      <c r="T116" s="475"/>
      <c r="U116" s="475"/>
      <c r="V116" s="475"/>
      <c r="X116" s="475"/>
      <c r="Y116" s="475"/>
      <c r="Z116" s="475"/>
      <c r="AA116" s="475"/>
      <c r="AB116" s="475"/>
    </row>
    <row r="117" spans="18:28" ht="38.25" customHeight="1">
      <c r="R117" s="475"/>
      <c r="S117" s="475"/>
      <c r="T117" s="475"/>
      <c r="U117" s="475"/>
      <c r="V117" s="475"/>
      <c r="X117" s="475"/>
      <c r="Y117" s="475"/>
      <c r="Z117" s="475"/>
      <c r="AA117" s="475"/>
      <c r="AB117" s="475"/>
    </row>
    <row r="118" spans="18:28" ht="38.25" customHeight="1">
      <c r="R118" s="475"/>
      <c r="S118" s="475"/>
      <c r="T118" s="475"/>
      <c r="U118" s="475"/>
      <c r="V118" s="475"/>
      <c r="X118" s="475"/>
      <c r="Y118" s="475"/>
      <c r="Z118" s="475"/>
      <c r="AA118" s="475"/>
      <c r="AB118" s="475"/>
    </row>
    <row r="119" spans="18:28" ht="38.25" customHeight="1">
      <c r="R119" s="475"/>
      <c r="S119" s="475"/>
      <c r="T119" s="475"/>
      <c r="U119" s="475"/>
      <c r="V119" s="475"/>
      <c r="X119" s="475"/>
      <c r="Y119" s="475"/>
      <c r="Z119" s="475"/>
      <c r="AA119" s="475"/>
      <c r="AB119" s="475"/>
    </row>
    <row r="120" spans="18:28" ht="38.25" customHeight="1">
      <c r="R120" s="475"/>
      <c r="S120" s="475"/>
      <c r="T120" s="475"/>
      <c r="U120" s="475"/>
      <c r="V120" s="475"/>
      <c r="X120" s="475"/>
      <c r="Y120" s="475"/>
      <c r="Z120" s="475"/>
      <c r="AA120" s="475"/>
      <c r="AB120" s="475"/>
    </row>
    <row r="121" spans="18:28" ht="38.25" customHeight="1">
      <c r="R121" s="475"/>
      <c r="S121" s="475"/>
      <c r="T121" s="475"/>
      <c r="U121" s="475"/>
      <c r="V121" s="475"/>
      <c r="X121" s="475"/>
      <c r="Y121" s="475"/>
      <c r="Z121" s="475"/>
      <c r="AA121" s="475"/>
      <c r="AB121" s="475"/>
    </row>
    <row r="122" spans="18:28" ht="38.25" customHeight="1">
      <c r="R122" s="475"/>
      <c r="S122" s="475"/>
      <c r="T122" s="475"/>
      <c r="U122" s="475"/>
      <c r="V122" s="475"/>
      <c r="X122" s="475"/>
      <c r="Y122" s="475"/>
      <c r="Z122" s="475"/>
      <c r="AA122" s="475"/>
      <c r="AB122" s="475"/>
    </row>
    <row r="123" spans="18:28" ht="38.25" customHeight="1">
      <c r="R123" s="475"/>
      <c r="S123" s="475"/>
      <c r="T123" s="475"/>
      <c r="U123" s="475"/>
      <c r="V123" s="475"/>
      <c r="X123" s="475"/>
      <c r="Y123" s="475"/>
      <c r="Z123" s="475"/>
      <c r="AA123" s="475"/>
      <c r="AB123" s="475"/>
    </row>
    <row r="124" spans="18:28" ht="38.25" customHeight="1">
      <c r="R124" s="475"/>
      <c r="S124" s="475"/>
      <c r="T124" s="475"/>
      <c r="U124" s="475"/>
      <c r="V124" s="475"/>
      <c r="X124" s="475"/>
      <c r="Y124" s="475"/>
      <c r="Z124" s="475"/>
      <c r="AA124" s="475"/>
      <c r="AB124" s="475"/>
    </row>
    <row r="125" spans="18:28" ht="38.25" customHeight="1">
      <c r="R125" s="475"/>
      <c r="S125" s="475"/>
      <c r="T125" s="475"/>
      <c r="U125" s="475"/>
      <c r="V125" s="475"/>
      <c r="X125" s="475"/>
      <c r="Y125" s="475"/>
      <c r="Z125" s="475"/>
      <c r="AA125" s="475"/>
      <c r="AB125" s="475"/>
    </row>
    <row r="126" spans="18:28" ht="38.25" customHeight="1">
      <c r="R126" s="475"/>
      <c r="S126" s="475"/>
      <c r="T126" s="475"/>
      <c r="U126" s="475"/>
      <c r="V126" s="475"/>
      <c r="X126" s="475"/>
      <c r="Y126" s="475"/>
      <c r="Z126" s="475"/>
      <c r="AA126" s="475"/>
      <c r="AB126" s="475"/>
    </row>
    <row r="127" spans="18:28" ht="38.25" customHeight="1">
      <c r="R127" s="475"/>
      <c r="S127" s="475"/>
      <c r="T127" s="475"/>
      <c r="U127" s="475"/>
      <c r="V127" s="475"/>
      <c r="X127" s="475"/>
      <c r="Y127" s="475"/>
      <c r="Z127" s="475"/>
      <c r="AA127" s="475"/>
      <c r="AB127" s="475"/>
    </row>
    <row r="128" spans="18:28" ht="38.25" customHeight="1">
      <c r="R128" s="475"/>
      <c r="S128" s="475"/>
      <c r="T128" s="475"/>
      <c r="U128" s="475"/>
      <c r="V128" s="475"/>
      <c r="X128" s="475"/>
      <c r="Y128" s="475"/>
      <c r="Z128" s="475"/>
      <c r="AA128" s="475"/>
      <c r="AB128" s="475"/>
    </row>
    <row r="129" spans="18:28" ht="38.25" customHeight="1">
      <c r="R129" s="475"/>
      <c r="S129" s="475"/>
      <c r="T129" s="475"/>
      <c r="U129" s="475"/>
      <c r="V129" s="475"/>
      <c r="X129" s="475"/>
      <c r="Y129" s="475"/>
      <c r="Z129" s="475"/>
      <c r="AA129" s="475"/>
      <c r="AB129" s="475"/>
    </row>
    <row r="130" spans="18:28" ht="38.25" customHeight="1">
      <c r="R130" s="475"/>
      <c r="S130" s="475"/>
      <c r="T130" s="475"/>
      <c r="U130" s="475"/>
      <c r="V130" s="475"/>
      <c r="X130" s="475"/>
      <c r="Y130" s="475"/>
      <c r="Z130" s="475"/>
      <c r="AA130" s="475"/>
      <c r="AB130" s="475"/>
    </row>
    <row r="131" spans="18:28" ht="38.25" customHeight="1">
      <c r="R131" s="475"/>
      <c r="S131" s="475"/>
      <c r="T131" s="475"/>
      <c r="U131" s="475"/>
      <c r="V131" s="475"/>
      <c r="X131" s="475"/>
      <c r="Y131" s="475"/>
      <c r="Z131" s="475"/>
      <c r="AA131" s="475"/>
      <c r="AB131" s="475"/>
    </row>
    <row r="132" spans="18:28" ht="38.25" customHeight="1">
      <c r="R132" s="475"/>
      <c r="S132" s="475"/>
      <c r="T132" s="475"/>
      <c r="U132" s="475"/>
      <c r="V132" s="475"/>
      <c r="X132" s="475"/>
      <c r="Y132" s="475"/>
      <c r="Z132" s="475"/>
      <c r="AA132" s="475"/>
      <c r="AB132" s="475"/>
    </row>
    <row r="133" spans="18:28" ht="38.25" customHeight="1">
      <c r="R133" s="475"/>
      <c r="S133" s="475"/>
      <c r="T133" s="475"/>
      <c r="U133" s="475"/>
      <c r="V133" s="475"/>
      <c r="X133" s="475"/>
      <c r="Y133" s="475"/>
      <c r="Z133" s="475"/>
      <c r="AA133" s="475"/>
      <c r="AB133" s="475"/>
    </row>
    <row r="134" spans="18:28" ht="38.25" customHeight="1">
      <c r="R134" s="475"/>
      <c r="S134" s="475"/>
      <c r="T134" s="475"/>
      <c r="U134" s="475"/>
      <c r="V134" s="475"/>
      <c r="X134" s="475"/>
      <c r="Y134" s="475"/>
      <c r="Z134" s="475"/>
      <c r="AA134" s="475"/>
      <c r="AB134" s="475"/>
    </row>
    <row r="135" spans="18:28" ht="38.25" customHeight="1">
      <c r="R135" s="475"/>
      <c r="S135" s="475"/>
      <c r="T135" s="475"/>
      <c r="U135" s="475"/>
      <c r="V135" s="475"/>
      <c r="X135" s="475"/>
      <c r="Y135" s="475"/>
      <c r="Z135" s="475"/>
      <c r="AA135" s="475"/>
      <c r="AB135" s="475"/>
    </row>
    <row r="136" spans="18:28" ht="38.25" customHeight="1">
      <c r="R136" s="475"/>
      <c r="S136" s="475"/>
      <c r="T136" s="475"/>
      <c r="U136" s="475"/>
      <c r="V136" s="475"/>
      <c r="X136" s="475"/>
      <c r="Y136" s="475"/>
      <c r="Z136" s="475"/>
      <c r="AA136" s="475"/>
      <c r="AB136" s="475"/>
    </row>
    <row r="137" spans="18:28" ht="38.25" customHeight="1">
      <c r="R137" s="475"/>
      <c r="S137" s="475"/>
      <c r="T137" s="475"/>
      <c r="U137" s="475"/>
      <c r="V137" s="475"/>
      <c r="X137" s="475"/>
      <c r="Y137" s="475"/>
      <c r="Z137" s="475"/>
      <c r="AA137" s="475"/>
      <c r="AB137" s="475"/>
    </row>
    <row r="138" spans="18:28" ht="38.25" customHeight="1">
      <c r="R138" s="475"/>
      <c r="S138" s="475"/>
      <c r="T138" s="475"/>
      <c r="U138" s="475"/>
      <c r="V138" s="475"/>
      <c r="X138" s="475"/>
      <c r="Y138" s="475"/>
      <c r="Z138" s="475"/>
      <c r="AA138" s="475"/>
      <c r="AB138" s="475"/>
    </row>
    <row r="139" spans="18:28" ht="38.25" customHeight="1">
      <c r="R139" s="475"/>
      <c r="S139" s="475"/>
      <c r="T139" s="475"/>
      <c r="U139" s="475"/>
      <c r="V139" s="475"/>
      <c r="X139" s="475"/>
      <c r="Y139" s="475"/>
      <c r="Z139" s="475"/>
      <c r="AA139" s="475"/>
      <c r="AB139" s="475"/>
    </row>
    <row r="140" spans="18:28" ht="38.25" customHeight="1">
      <c r="R140" s="475"/>
      <c r="S140" s="475"/>
      <c r="T140" s="475"/>
      <c r="U140" s="475"/>
      <c r="V140" s="475"/>
      <c r="X140" s="475"/>
      <c r="Y140" s="475"/>
      <c r="Z140" s="475"/>
      <c r="AA140" s="475"/>
      <c r="AB140" s="475"/>
    </row>
    <row r="141" spans="18:28" ht="38.25" customHeight="1">
      <c r="R141" s="475"/>
      <c r="S141" s="475"/>
      <c r="T141" s="475"/>
      <c r="U141" s="475"/>
      <c r="V141" s="475"/>
      <c r="X141" s="475"/>
      <c r="Y141" s="475"/>
      <c r="Z141" s="475"/>
      <c r="AA141" s="475"/>
      <c r="AB141" s="475"/>
    </row>
    <row r="142" spans="18:28" ht="38.25" customHeight="1">
      <c r="R142" s="475"/>
      <c r="S142" s="475"/>
      <c r="T142" s="475"/>
      <c r="U142" s="475"/>
      <c r="V142" s="475"/>
      <c r="X142" s="475"/>
      <c r="Y142" s="475"/>
      <c r="Z142" s="475"/>
      <c r="AA142" s="475"/>
      <c r="AB142" s="475"/>
    </row>
    <row r="143" spans="18:28" ht="38.25" customHeight="1">
      <c r="R143" s="475"/>
      <c r="S143" s="475"/>
      <c r="T143" s="475"/>
      <c r="U143" s="475"/>
      <c r="V143" s="475"/>
      <c r="X143" s="475"/>
      <c r="Y143" s="475"/>
      <c r="Z143" s="475"/>
      <c r="AA143" s="475"/>
      <c r="AB143" s="475"/>
    </row>
    <row r="144" spans="18:28" ht="38.25" customHeight="1">
      <c r="R144" s="475"/>
      <c r="S144" s="475"/>
      <c r="T144" s="475"/>
      <c r="U144" s="475"/>
      <c r="V144" s="475"/>
      <c r="X144" s="475"/>
      <c r="Y144" s="475"/>
      <c r="Z144" s="475"/>
      <c r="AA144" s="475"/>
      <c r="AB144" s="475"/>
    </row>
    <row r="145" spans="18:28" ht="38.25" customHeight="1">
      <c r="R145" s="475"/>
      <c r="S145" s="475"/>
      <c r="T145" s="475"/>
      <c r="U145" s="475"/>
      <c r="V145" s="475"/>
      <c r="X145" s="475"/>
      <c r="Y145" s="475"/>
      <c r="Z145" s="475"/>
      <c r="AA145" s="475"/>
      <c r="AB145" s="475"/>
    </row>
    <row r="146" spans="18:28" ht="38.25" customHeight="1">
      <c r="R146" s="475"/>
      <c r="S146" s="475"/>
      <c r="T146" s="475"/>
      <c r="U146" s="475"/>
      <c r="V146" s="475"/>
      <c r="X146" s="475"/>
      <c r="Y146" s="475"/>
      <c r="Z146" s="475"/>
      <c r="AA146" s="475"/>
      <c r="AB146" s="475"/>
    </row>
    <row r="147" spans="18:28" ht="38.25" customHeight="1">
      <c r="R147" s="475"/>
      <c r="S147" s="475"/>
      <c r="T147" s="475"/>
      <c r="U147" s="475"/>
      <c r="V147" s="475"/>
      <c r="X147" s="475"/>
      <c r="Y147" s="475"/>
      <c r="Z147" s="475"/>
      <c r="AA147" s="475"/>
      <c r="AB147" s="475"/>
    </row>
    <row r="148" spans="18:28" ht="38.25" customHeight="1">
      <c r="R148" s="475"/>
      <c r="S148" s="475"/>
      <c r="T148" s="475"/>
      <c r="U148" s="475"/>
      <c r="V148" s="475"/>
      <c r="X148" s="475"/>
      <c r="Y148" s="475"/>
      <c r="Z148" s="475"/>
      <c r="AA148" s="475"/>
      <c r="AB148" s="475"/>
    </row>
    <row r="149" spans="18:28" ht="38.25" customHeight="1">
      <c r="R149" s="475"/>
      <c r="S149" s="475"/>
      <c r="T149" s="475"/>
      <c r="U149" s="475"/>
      <c r="V149" s="475"/>
      <c r="X149" s="475"/>
      <c r="Y149" s="475"/>
      <c r="Z149" s="475"/>
      <c r="AA149" s="475"/>
      <c r="AB149" s="475"/>
    </row>
    <row r="150" spans="18:28" ht="38.25" customHeight="1">
      <c r="R150" s="475"/>
      <c r="S150" s="475"/>
      <c r="T150" s="475"/>
      <c r="U150" s="475"/>
      <c r="V150" s="475"/>
      <c r="X150" s="475"/>
      <c r="Y150" s="475"/>
      <c r="Z150" s="475"/>
      <c r="AA150" s="475"/>
      <c r="AB150" s="475"/>
    </row>
    <row r="151" spans="18:28" ht="38.25" customHeight="1">
      <c r="R151" s="475"/>
      <c r="S151" s="475"/>
      <c r="T151" s="475"/>
      <c r="U151" s="475"/>
      <c r="V151" s="475"/>
      <c r="X151" s="475"/>
      <c r="Y151" s="475"/>
      <c r="Z151" s="475"/>
      <c r="AA151" s="475"/>
      <c r="AB151" s="475"/>
    </row>
    <row r="152" spans="18:28" ht="38.25" customHeight="1">
      <c r="R152" s="475"/>
      <c r="S152" s="475"/>
      <c r="T152" s="475"/>
      <c r="U152" s="475"/>
      <c r="V152" s="475"/>
      <c r="X152" s="475"/>
      <c r="Y152" s="475"/>
      <c r="Z152" s="475"/>
      <c r="AA152" s="475"/>
      <c r="AB152" s="475"/>
    </row>
    <row r="153" spans="18:28" ht="38.25" customHeight="1">
      <c r="R153" s="475"/>
      <c r="S153" s="475"/>
      <c r="T153" s="475"/>
      <c r="U153" s="475"/>
      <c r="V153" s="475"/>
      <c r="X153" s="475"/>
      <c r="Y153" s="475"/>
      <c r="Z153" s="475"/>
      <c r="AA153" s="475"/>
      <c r="AB153" s="475"/>
    </row>
    <row r="154" spans="18:28" ht="38.25" customHeight="1">
      <c r="R154" s="475"/>
      <c r="S154" s="475"/>
      <c r="T154" s="475"/>
      <c r="U154" s="475"/>
      <c r="V154" s="475"/>
      <c r="X154" s="475"/>
      <c r="Y154" s="475"/>
      <c r="Z154" s="475"/>
      <c r="AA154" s="475"/>
      <c r="AB154" s="475"/>
    </row>
    <row r="155" spans="18:28" ht="38.25" customHeight="1">
      <c r="R155" s="475"/>
      <c r="S155" s="475"/>
      <c r="T155" s="475"/>
      <c r="U155" s="475"/>
      <c r="V155" s="475"/>
      <c r="X155" s="475"/>
      <c r="Y155" s="475"/>
      <c r="Z155" s="475"/>
      <c r="AA155" s="475"/>
      <c r="AB155" s="475"/>
    </row>
    <row r="156" spans="18:28" ht="38.25" customHeight="1">
      <c r="R156" s="475"/>
      <c r="S156" s="475"/>
      <c r="T156" s="475"/>
      <c r="U156" s="475"/>
      <c r="V156" s="475"/>
      <c r="X156" s="475"/>
      <c r="Y156" s="475"/>
      <c r="Z156" s="475"/>
      <c r="AA156" s="475"/>
      <c r="AB156" s="475"/>
    </row>
    <row r="157" spans="18:28" ht="38.25" customHeight="1">
      <c r="R157" s="475"/>
      <c r="S157" s="475"/>
      <c r="T157" s="475"/>
      <c r="U157" s="475"/>
      <c r="V157" s="475"/>
      <c r="X157" s="475"/>
      <c r="Y157" s="475"/>
      <c r="Z157" s="475"/>
      <c r="AA157" s="475"/>
      <c r="AB157" s="475"/>
    </row>
    <row r="158" spans="18:28" ht="38.25" customHeight="1">
      <c r="R158" s="475"/>
      <c r="S158" s="475"/>
      <c r="T158" s="475"/>
      <c r="U158" s="475"/>
      <c r="V158" s="475"/>
      <c r="X158" s="475"/>
      <c r="Y158" s="475"/>
      <c r="Z158" s="475"/>
      <c r="AA158" s="475"/>
      <c r="AB158" s="475"/>
    </row>
    <row r="159" spans="18:28" ht="38.25" customHeight="1">
      <c r="R159" s="475"/>
      <c r="S159" s="475"/>
      <c r="T159" s="475"/>
      <c r="U159" s="475"/>
      <c r="V159" s="475"/>
      <c r="X159" s="475"/>
      <c r="Y159" s="475"/>
      <c r="Z159" s="475"/>
      <c r="AA159" s="475"/>
      <c r="AB159" s="475"/>
    </row>
    <row r="160" spans="18:28" ht="38.25" customHeight="1">
      <c r="R160" s="475"/>
      <c r="S160" s="475"/>
      <c r="T160" s="475"/>
      <c r="U160" s="475"/>
      <c r="V160" s="475"/>
      <c r="X160" s="475"/>
      <c r="Y160" s="475"/>
      <c r="Z160" s="475"/>
      <c r="AA160" s="475"/>
      <c r="AB160" s="475"/>
    </row>
    <row r="161" spans="18:28" ht="38.25" customHeight="1">
      <c r="R161" s="475"/>
      <c r="S161" s="475"/>
      <c r="T161" s="475"/>
      <c r="U161" s="475"/>
      <c r="V161" s="475"/>
      <c r="X161" s="475"/>
      <c r="Y161" s="475"/>
      <c r="Z161" s="475"/>
      <c r="AA161" s="475"/>
      <c r="AB161" s="475"/>
    </row>
    <row r="162" spans="18:28" ht="38.25" customHeight="1">
      <c r="R162" s="475"/>
      <c r="S162" s="475"/>
      <c r="T162" s="475"/>
      <c r="U162" s="475"/>
      <c r="V162" s="475"/>
      <c r="X162" s="475"/>
      <c r="Y162" s="475"/>
      <c r="Z162" s="475"/>
      <c r="AA162" s="475"/>
      <c r="AB162" s="475"/>
    </row>
    <row r="163" spans="18:28" ht="38.25" customHeight="1">
      <c r="R163" s="475"/>
      <c r="S163" s="475"/>
      <c r="T163" s="475"/>
      <c r="U163" s="475"/>
      <c r="V163" s="475"/>
      <c r="X163" s="475"/>
      <c r="Y163" s="475"/>
      <c r="Z163" s="475"/>
      <c r="AA163" s="475"/>
      <c r="AB163" s="475"/>
    </row>
    <row r="164" spans="18:28" ht="38.25" customHeight="1">
      <c r="R164" s="475"/>
      <c r="S164" s="475"/>
      <c r="T164" s="475"/>
      <c r="U164" s="475"/>
      <c r="V164" s="475"/>
      <c r="X164" s="475"/>
      <c r="Y164" s="475"/>
      <c r="Z164" s="475"/>
      <c r="AA164" s="475"/>
      <c r="AB164" s="475"/>
    </row>
    <row r="165" spans="18:28" ht="38.25" customHeight="1">
      <c r="R165" s="475"/>
      <c r="S165" s="475"/>
      <c r="T165" s="475"/>
      <c r="U165" s="475"/>
      <c r="V165" s="475"/>
      <c r="X165" s="475"/>
      <c r="Y165" s="475"/>
      <c r="Z165" s="475"/>
      <c r="AA165" s="475"/>
      <c r="AB165" s="475"/>
    </row>
    <row r="166" spans="18:28" ht="38.25" customHeight="1">
      <c r="R166" s="475"/>
      <c r="S166" s="475"/>
      <c r="T166" s="475"/>
      <c r="U166" s="475"/>
      <c r="V166" s="475"/>
      <c r="X166" s="475"/>
      <c r="Y166" s="475"/>
      <c r="Z166" s="475"/>
      <c r="AA166" s="475"/>
      <c r="AB166" s="475"/>
    </row>
    <row r="167" spans="18:28" ht="38.25" customHeight="1">
      <c r="R167" s="475"/>
      <c r="S167" s="475"/>
      <c r="T167" s="475"/>
      <c r="U167" s="475"/>
      <c r="V167" s="475"/>
      <c r="X167" s="475"/>
      <c r="Y167" s="475"/>
      <c r="Z167" s="475"/>
      <c r="AA167" s="475"/>
      <c r="AB167" s="475"/>
    </row>
    <row r="168" spans="18:28" ht="38.25" customHeight="1">
      <c r="R168" s="475"/>
      <c r="S168" s="475"/>
      <c r="T168" s="475"/>
      <c r="U168" s="475"/>
      <c r="V168" s="475"/>
      <c r="X168" s="475"/>
      <c r="Y168" s="475"/>
      <c r="Z168" s="475"/>
      <c r="AA168" s="475"/>
      <c r="AB168" s="475"/>
    </row>
    <row r="169" spans="18:28" ht="38.25" customHeight="1">
      <c r="R169" s="475"/>
      <c r="S169" s="475"/>
      <c r="T169" s="475"/>
      <c r="U169" s="475"/>
      <c r="V169" s="475"/>
      <c r="X169" s="475"/>
      <c r="Y169" s="475"/>
      <c r="Z169" s="475"/>
      <c r="AA169" s="475"/>
      <c r="AB169" s="475"/>
    </row>
    <row r="170" spans="18:28" ht="38.25" customHeight="1">
      <c r="R170" s="475"/>
      <c r="S170" s="475"/>
      <c r="T170" s="475"/>
      <c r="U170" s="475"/>
      <c r="V170" s="475"/>
      <c r="X170" s="475"/>
      <c r="Y170" s="475"/>
      <c r="Z170" s="475"/>
      <c r="AA170" s="475"/>
      <c r="AB170" s="475"/>
    </row>
    <row r="171" spans="18:28" ht="38.25" customHeight="1">
      <c r="R171" s="475"/>
      <c r="S171" s="475"/>
      <c r="T171" s="475"/>
      <c r="U171" s="475"/>
      <c r="V171" s="475"/>
      <c r="X171" s="475"/>
      <c r="Y171" s="475"/>
      <c r="Z171" s="475"/>
      <c r="AA171" s="475"/>
      <c r="AB171" s="475"/>
    </row>
    <row r="172" spans="18:28" ht="38.25" customHeight="1">
      <c r="R172" s="475"/>
      <c r="S172" s="475"/>
      <c r="T172" s="475"/>
      <c r="U172" s="475"/>
      <c r="V172" s="475"/>
      <c r="X172" s="475"/>
      <c r="Y172" s="475"/>
      <c r="Z172" s="475"/>
      <c r="AA172" s="475"/>
      <c r="AB172" s="475"/>
    </row>
    <row r="173" spans="18:28" ht="38.25" customHeight="1">
      <c r="R173" s="475"/>
      <c r="S173" s="475"/>
      <c r="T173" s="475"/>
      <c r="U173" s="475"/>
      <c r="V173" s="475"/>
      <c r="X173" s="475"/>
      <c r="Y173" s="475"/>
      <c r="Z173" s="475"/>
      <c r="AA173" s="475"/>
      <c r="AB173" s="475"/>
    </row>
    <row r="174" spans="18:28" ht="38.25" customHeight="1">
      <c r="R174" s="475"/>
      <c r="S174" s="475"/>
      <c r="T174" s="475"/>
      <c r="U174" s="475"/>
      <c r="V174" s="475"/>
      <c r="X174" s="475"/>
      <c r="Y174" s="475"/>
      <c r="Z174" s="475"/>
      <c r="AA174" s="475"/>
      <c r="AB174" s="475"/>
    </row>
    <row r="175" spans="18:28" ht="38.25" customHeight="1">
      <c r="R175" s="475"/>
      <c r="S175" s="475"/>
      <c r="T175" s="475"/>
      <c r="U175" s="475"/>
      <c r="V175" s="475"/>
      <c r="X175" s="475"/>
      <c r="Y175" s="475"/>
      <c r="Z175" s="475"/>
      <c r="AA175" s="475"/>
      <c r="AB175" s="475"/>
    </row>
    <row r="176" spans="18:28" ht="38.25" customHeight="1">
      <c r="R176" s="475"/>
      <c r="S176" s="475"/>
      <c r="T176" s="475"/>
      <c r="U176" s="475"/>
      <c r="V176" s="475"/>
      <c r="X176" s="475"/>
      <c r="Y176" s="475"/>
      <c r="Z176" s="475"/>
      <c r="AA176" s="475"/>
      <c r="AB176" s="475"/>
    </row>
    <row r="177" spans="18:28" ht="38.25" customHeight="1">
      <c r="R177" s="475"/>
      <c r="S177" s="475"/>
      <c r="T177" s="475"/>
      <c r="U177" s="475"/>
      <c r="V177" s="475"/>
      <c r="X177" s="475"/>
      <c r="Y177" s="475"/>
      <c r="Z177" s="475"/>
      <c r="AA177" s="475"/>
      <c r="AB177" s="475"/>
    </row>
    <row r="178" spans="18:28" ht="38.25" customHeight="1">
      <c r="R178" s="475"/>
      <c r="S178" s="475"/>
      <c r="T178" s="475"/>
      <c r="U178" s="475"/>
      <c r="V178" s="475"/>
      <c r="X178" s="475"/>
      <c r="Y178" s="475"/>
      <c r="Z178" s="475"/>
      <c r="AA178" s="475"/>
      <c r="AB178" s="475"/>
    </row>
    <row r="179" spans="18:28" ht="38.25" customHeight="1">
      <c r="R179" s="475"/>
      <c r="S179" s="475"/>
      <c r="T179" s="475"/>
      <c r="U179" s="475"/>
      <c r="V179" s="475"/>
      <c r="X179" s="475"/>
      <c r="Y179" s="475"/>
      <c r="Z179" s="475"/>
      <c r="AA179" s="475"/>
      <c r="AB179" s="475"/>
    </row>
    <row r="180" spans="18:28" ht="38.25" customHeight="1">
      <c r="R180" s="475"/>
      <c r="S180" s="475"/>
      <c r="T180" s="475"/>
      <c r="U180" s="475"/>
      <c r="V180" s="475"/>
      <c r="X180" s="475"/>
      <c r="Y180" s="475"/>
      <c r="Z180" s="475"/>
      <c r="AA180" s="475"/>
      <c r="AB180" s="475"/>
    </row>
    <row r="181" spans="18:28" ht="38.25" customHeight="1">
      <c r="R181" s="475"/>
      <c r="S181" s="475"/>
      <c r="T181" s="475"/>
      <c r="U181" s="475"/>
      <c r="V181" s="475"/>
      <c r="X181" s="475"/>
      <c r="Y181" s="475"/>
      <c r="Z181" s="475"/>
      <c r="AA181" s="475"/>
      <c r="AB181" s="475"/>
    </row>
    <row r="182" spans="18:28" ht="38.25" customHeight="1">
      <c r="R182" s="475"/>
      <c r="S182" s="475"/>
      <c r="T182" s="475"/>
      <c r="U182" s="475"/>
      <c r="V182" s="475"/>
      <c r="X182" s="475"/>
      <c r="Y182" s="475"/>
      <c r="Z182" s="475"/>
      <c r="AA182" s="475"/>
      <c r="AB182" s="475"/>
    </row>
    <row r="183" spans="18:28" ht="38.25" customHeight="1">
      <c r="R183" s="475"/>
      <c r="S183" s="475"/>
      <c r="T183" s="475"/>
      <c r="U183" s="475"/>
      <c r="V183" s="475"/>
      <c r="X183" s="475"/>
      <c r="Y183" s="475"/>
      <c r="Z183" s="475"/>
      <c r="AA183" s="475"/>
      <c r="AB183" s="475"/>
    </row>
    <row r="184" spans="18:28" ht="38.25" customHeight="1">
      <c r="R184" s="475"/>
      <c r="S184" s="475"/>
      <c r="T184" s="475"/>
      <c r="U184" s="475"/>
      <c r="V184" s="475"/>
      <c r="X184" s="475"/>
      <c r="Y184" s="475"/>
      <c r="Z184" s="475"/>
      <c r="AA184" s="475"/>
      <c r="AB184" s="475"/>
    </row>
    <row r="185" spans="18:28" ht="38.25" customHeight="1">
      <c r="R185" s="475"/>
      <c r="S185" s="475"/>
      <c r="T185" s="475"/>
      <c r="U185" s="475"/>
      <c r="V185" s="475"/>
      <c r="X185" s="475"/>
      <c r="Y185" s="475"/>
      <c r="Z185" s="475"/>
      <c r="AA185" s="475"/>
      <c r="AB185" s="475"/>
    </row>
    <row r="186" spans="18:28" ht="38.25" customHeight="1">
      <c r="R186" s="475"/>
      <c r="S186" s="475"/>
      <c r="T186" s="475"/>
      <c r="U186" s="475"/>
      <c r="V186" s="475"/>
      <c r="X186" s="475"/>
      <c r="Y186" s="475"/>
      <c r="Z186" s="475"/>
      <c r="AA186" s="475"/>
      <c r="AB186" s="475"/>
    </row>
    <row r="187" spans="18:28" ht="38.25" customHeight="1">
      <c r="R187" s="475"/>
      <c r="S187" s="475"/>
      <c r="T187" s="475"/>
      <c r="U187" s="475"/>
      <c r="V187" s="475"/>
      <c r="X187" s="475"/>
      <c r="Y187" s="475"/>
      <c r="Z187" s="475"/>
      <c r="AA187" s="475"/>
      <c r="AB187" s="475"/>
    </row>
    <row r="188" spans="18:28" ht="38.25" customHeight="1">
      <c r="R188" s="475"/>
      <c r="S188" s="475"/>
      <c r="T188" s="475"/>
      <c r="U188" s="475"/>
      <c r="V188" s="475"/>
      <c r="X188" s="475"/>
      <c r="Y188" s="475"/>
      <c r="Z188" s="475"/>
      <c r="AA188" s="475"/>
      <c r="AB188" s="475"/>
    </row>
    <row r="189" spans="18:28" ht="38.25" customHeight="1">
      <c r="R189" s="475"/>
      <c r="S189" s="475"/>
      <c r="T189" s="475"/>
      <c r="U189" s="475"/>
      <c r="V189" s="475"/>
      <c r="X189" s="475"/>
      <c r="Y189" s="475"/>
      <c r="Z189" s="475"/>
      <c r="AA189" s="475"/>
      <c r="AB189" s="475"/>
    </row>
    <row r="190" spans="18:28" ht="38.25" customHeight="1">
      <c r="R190" s="475"/>
      <c r="S190" s="475"/>
      <c r="T190" s="475"/>
      <c r="U190" s="475"/>
      <c r="V190" s="475"/>
      <c r="X190" s="475"/>
      <c r="Y190" s="475"/>
      <c r="Z190" s="475"/>
      <c r="AA190" s="475"/>
      <c r="AB190" s="475"/>
    </row>
    <row r="191" spans="18:28" ht="38.25" customHeight="1">
      <c r="R191" s="475"/>
      <c r="S191" s="475"/>
      <c r="T191" s="475"/>
      <c r="U191" s="475"/>
      <c r="V191" s="475"/>
      <c r="X191" s="475"/>
      <c r="Y191" s="475"/>
      <c r="Z191" s="475"/>
      <c r="AA191" s="475"/>
      <c r="AB191" s="475"/>
    </row>
    <row r="192" spans="18:28" ht="38.25" customHeight="1">
      <c r="R192" s="475"/>
      <c r="S192" s="475"/>
      <c r="T192" s="475"/>
      <c r="U192" s="475"/>
      <c r="V192" s="475"/>
      <c r="X192" s="475"/>
      <c r="Y192" s="475"/>
      <c r="Z192" s="475"/>
      <c r="AA192" s="475"/>
      <c r="AB192" s="475"/>
    </row>
    <row r="193" spans="18:28" ht="38.25" customHeight="1">
      <c r="R193" s="475"/>
      <c r="S193" s="475"/>
      <c r="T193" s="475"/>
      <c r="U193" s="475"/>
      <c r="V193" s="475"/>
      <c r="X193" s="475"/>
      <c r="Y193" s="475"/>
      <c r="Z193" s="475"/>
      <c r="AA193" s="475"/>
      <c r="AB193" s="475"/>
    </row>
    <row r="194" spans="18:28" ht="38.25" customHeight="1">
      <c r="R194" s="475"/>
      <c r="S194" s="475"/>
      <c r="T194" s="475"/>
      <c r="U194" s="475"/>
      <c r="V194" s="475"/>
      <c r="X194" s="475"/>
      <c r="Y194" s="475"/>
      <c r="Z194" s="475"/>
      <c r="AA194" s="475"/>
      <c r="AB194" s="475"/>
    </row>
    <row r="195" spans="18:28" ht="38.25" customHeight="1">
      <c r="R195" s="475"/>
      <c r="S195" s="475"/>
      <c r="T195" s="475"/>
      <c r="U195" s="475"/>
      <c r="V195" s="475"/>
      <c r="X195" s="475"/>
      <c r="Y195" s="475"/>
      <c r="Z195" s="475"/>
      <c r="AA195" s="475"/>
      <c r="AB195" s="475"/>
    </row>
    <row r="196" spans="18:28" ht="38.25" customHeight="1">
      <c r="R196" s="475"/>
      <c r="S196" s="475"/>
      <c r="T196" s="475"/>
      <c r="U196" s="475"/>
      <c r="V196" s="475"/>
      <c r="X196" s="475"/>
      <c r="Y196" s="475"/>
      <c r="Z196" s="475"/>
      <c r="AA196" s="475"/>
      <c r="AB196" s="475"/>
    </row>
    <row r="197" spans="18:28" ht="38.25" customHeight="1">
      <c r="R197" s="475"/>
      <c r="S197" s="475"/>
      <c r="T197" s="475"/>
      <c r="U197" s="475"/>
      <c r="V197" s="475"/>
      <c r="X197" s="475"/>
      <c r="Y197" s="475"/>
      <c r="Z197" s="475"/>
      <c r="AA197" s="475"/>
      <c r="AB197" s="475"/>
    </row>
    <row r="198" spans="18:28" ht="38.25" customHeight="1">
      <c r="R198" s="475"/>
      <c r="S198" s="475"/>
      <c r="T198" s="475"/>
      <c r="U198" s="475"/>
      <c r="V198" s="475"/>
      <c r="X198" s="475"/>
      <c r="Y198" s="475"/>
      <c r="Z198" s="475"/>
      <c r="AA198" s="475"/>
      <c r="AB198" s="475"/>
    </row>
    <row r="199" spans="18:28" ht="38.25" customHeight="1">
      <c r="R199" s="475"/>
      <c r="S199" s="475"/>
      <c r="T199" s="475"/>
      <c r="U199" s="475"/>
      <c r="V199" s="475"/>
      <c r="X199" s="475"/>
      <c r="Y199" s="475"/>
      <c r="Z199" s="475"/>
      <c r="AA199" s="475"/>
      <c r="AB199" s="475"/>
    </row>
    <row r="200" spans="18:28" ht="38.25" customHeight="1">
      <c r="R200" s="475"/>
      <c r="S200" s="475"/>
      <c r="T200" s="475"/>
      <c r="U200" s="475"/>
      <c r="V200" s="475"/>
      <c r="X200" s="475"/>
      <c r="Y200" s="475"/>
      <c r="Z200" s="475"/>
      <c r="AA200" s="475"/>
      <c r="AB200" s="475"/>
    </row>
    <row r="201" spans="18:28" ht="38.25" customHeight="1">
      <c r="R201" s="475"/>
      <c r="S201" s="475"/>
      <c r="T201" s="475"/>
      <c r="U201" s="475"/>
      <c r="V201" s="475"/>
      <c r="X201" s="475"/>
      <c r="Y201" s="475"/>
      <c r="Z201" s="475"/>
      <c r="AA201" s="475"/>
      <c r="AB201" s="475"/>
    </row>
    <row r="202" spans="18:28" ht="38.25" customHeight="1">
      <c r="R202" s="475"/>
      <c r="S202" s="475"/>
      <c r="T202" s="475"/>
      <c r="U202" s="475"/>
      <c r="V202" s="475"/>
      <c r="X202" s="475"/>
      <c r="Y202" s="475"/>
      <c r="Z202" s="475"/>
      <c r="AA202" s="475"/>
      <c r="AB202" s="475"/>
    </row>
    <row r="203" spans="18:28" ht="38.25" customHeight="1">
      <c r="R203" s="475"/>
      <c r="S203" s="475"/>
      <c r="T203" s="475"/>
      <c r="U203" s="475"/>
      <c r="V203" s="475"/>
      <c r="X203" s="475"/>
      <c r="Y203" s="475"/>
      <c r="Z203" s="475"/>
      <c r="AA203" s="475"/>
      <c r="AB203" s="475"/>
    </row>
    <row r="204" spans="18:28" ht="38.25" customHeight="1">
      <c r="R204" s="475"/>
      <c r="S204" s="475"/>
      <c r="T204" s="475"/>
      <c r="U204" s="475"/>
      <c r="V204" s="475"/>
      <c r="X204" s="475"/>
      <c r="Y204" s="475"/>
      <c r="Z204" s="475"/>
      <c r="AA204" s="475"/>
      <c r="AB204" s="475"/>
    </row>
    <row r="205" spans="18:28" ht="38.25" customHeight="1">
      <c r="R205" s="475"/>
      <c r="S205" s="475"/>
      <c r="T205" s="475"/>
      <c r="U205" s="475"/>
      <c r="V205" s="475"/>
      <c r="X205" s="475"/>
      <c r="Y205" s="475"/>
      <c r="Z205" s="475"/>
      <c r="AA205" s="475"/>
      <c r="AB205" s="475"/>
    </row>
    <row r="206" spans="18:28" ht="38.25" customHeight="1">
      <c r="R206" s="475"/>
      <c r="S206" s="475"/>
      <c r="T206" s="475"/>
      <c r="U206" s="475"/>
      <c r="V206" s="475"/>
      <c r="X206" s="475"/>
      <c r="Y206" s="475"/>
      <c r="Z206" s="475"/>
      <c r="AA206" s="475"/>
      <c r="AB206" s="475"/>
    </row>
    <row r="207" spans="18:28" ht="38.25" customHeight="1">
      <c r="R207" s="475"/>
      <c r="S207" s="475"/>
      <c r="T207" s="475"/>
      <c r="U207" s="475"/>
      <c r="V207" s="475"/>
      <c r="X207" s="475"/>
      <c r="Y207" s="475"/>
      <c r="Z207" s="475"/>
      <c r="AA207" s="475"/>
      <c r="AB207" s="475"/>
    </row>
    <row r="208" spans="18:28" ht="38.25" customHeight="1">
      <c r="R208" s="475"/>
      <c r="S208" s="475"/>
      <c r="T208" s="475"/>
      <c r="U208" s="475"/>
      <c r="V208" s="475"/>
      <c r="X208" s="475"/>
      <c r="Y208" s="475"/>
      <c r="Z208" s="475"/>
      <c r="AA208" s="475"/>
      <c r="AB208" s="475"/>
    </row>
    <row r="209" spans="18:28" ht="38.25" customHeight="1">
      <c r="R209" s="475"/>
      <c r="S209" s="475"/>
      <c r="T209" s="475"/>
      <c r="U209" s="475"/>
      <c r="V209" s="475"/>
      <c r="X209" s="475"/>
      <c r="Y209" s="475"/>
      <c r="Z209" s="475"/>
      <c r="AA209" s="475"/>
      <c r="AB209" s="475"/>
    </row>
    <row r="210" spans="18:28" ht="38.25" customHeight="1">
      <c r="R210" s="475"/>
      <c r="S210" s="475"/>
      <c r="T210" s="475"/>
      <c r="U210" s="475"/>
      <c r="V210" s="475"/>
      <c r="X210" s="475"/>
      <c r="Y210" s="475"/>
      <c r="Z210" s="475"/>
      <c r="AA210" s="475"/>
      <c r="AB210" s="475"/>
    </row>
    <row r="211" spans="18:28" ht="38.25" customHeight="1">
      <c r="R211" s="475"/>
      <c r="S211" s="475"/>
      <c r="T211" s="475"/>
      <c r="U211" s="475"/>
      <c r="V211" s="475"/>
      <c r="X211" s="475"/>
      <c r="Y211" s="475"/>
      <c r="Z211" s="475"/>
      <c r="AA211" s="475"/>
      <c r="AB211" s="475"/>
    </row>
    <row r="212" spans="18:28" ht="38.25" customHeight="1">
      <c r="R212" s="475"/>
      <c r="S212" s="475"/>
      <c r="T212" s="475"/>
      <c r="U212" s="475"/>
      <c r="V212" s="475"/>
      <c r="X212" s="475"/>
      <c r="Y212" s="475"/>
      <c r="Z212" s="475"/>
      <c r="AA212" s="475"/>
      <c r="AB212" s="475"/>
    </row>
    <row r="213" spans="18:28" ht="38.25" customHeight="1">
      <c r="R213" s="475"/>
      <c r="S213" s="475"/>
      <c r="T213" s="475"/>
      <c r="U213" s="475"/>
      <c r="V213" s="475"/>
      <c r="X213" s="475"/>
      <c r="Y213" s="475"/>
      <c r="Z213" s="475"/>
      <c r="AA213" s="475"/>
      <c r="AB213" s="475"/>
    </row>
    <row r="214" spans="18:28" ht="38.25" customHeight="1">
      <c r="R214" s="475"/>
      <c r="S214" s="475"/>
      <c r="T214" s="475"/>
      <c r="U214" s="475"/>
      <c r="V214" s="475"/>
      <c r="X214" s="475"/>
      <c r="Y214" s="475"/>
      <c r="Z214" s="475"/>
      <c r="AA214" s="475"/>
      <c r="AB214" s="475"/>
    </row>
    <row r="215" spans="18:28" ht="38.25" customHeight="1">
      <c r="R215" s="475"/>
      <c r="S215" s="475"/>
      <c r="T215" s="475"/>
      <c r="U215" s="475"/>
      <c r="V215" s="475"/>
      <c r="X215" s="475"/>
      <c r="Y215" s="475"/>
      <c r="Z215" s="475"/>
      <c r="AA215" s="475"/>
      <c r="AB215" s="475"/>
    </row>
    <row r="216" spans="18:28" ht="38.25" customHeight="1">
      <c r="R216" s="475"/>
      <c r="S216" s="475"/>
      <c r="T216" s="475"/>
      <c r="U216" s="475"/>
      <c r="V216" s="475"/>
      <c r="X216" s="475"/>
      <c r="Y216" s="475"/>
      <c r="Z216" s="475"/>
      <c r="AA216" s="475"/>
      <c r="AB216" s="475"/>
    </row>
    <row r="217" spans="18:28" ht="38.25" customHeight="1">
      <c r="R217" s="475"/>
      <c r="S217" s="475"/>
      <c r="T217" s="475"/>
      <c r="U217" s="475"/>
      <c r="V217" s="475"/>
      <c r="X217" s="475"/>
      <c r="Y217" s="475"/>
      <c r="Z217" s="475"/>
      <c r="AA217" s="475"/>
      <c r="AB217" s="475"/>
    </row>
    <row r="218" spans="18:28" ht="38.25" customHeight="1">
      <c r="R218" s="475"/>
      <c r="S218" s="475"/>
      <c r="T218" s="475"/>
      <c r="U218" s="475"/>
      <c r="V218" s="475"/>
      <c r="X218" s="475"/>
      <c r="Y218" s="475"/>
      <c r="Z218" s="475"/>
      <c r="AA218" s="475"/>
      <c r="AB218" s="475"/>
    </row>
    <row r="219" spans="18:28" ht="38.25" customHeight="1">
      <c r="R219" s="475"/>
      <c r="S219" s="475"/>
      <c r="T219" s="475"/>
      <c r="U219" s="475"/>
      <c r="V219" s="475"/>
      <c r="X219" s="475"/>
      <c r="Y219" s="475"/>
      <c r="Z219" s="475"/>
      <c r="AA219" s="475"/>
      <c r="AB219" s="475"/>
    </row>
    <row r="220" spans="18:28" ht="38.25" customHeight="1">
      <c r="R220" s="475"/>
      <c r="S220" s="475"/>
      <c r="T220" s="475"/>
      <c r="U220" s="475"/>
      <c r="V220" s="475"/>
      <c r="X220" s="475"/>
      <c r="Y220" s="475"/>
      <c r="Z220" s="475"/>
      <c r="AA220" s="475"/>
      <c r="AB220" s="475"/>
    </row>
    <row r="221" spans="18:28" ht="38.25" customHeight="1">
      <c r="R221" s="475"/>
      <c r="S221" s="475"/>
      <c r="T221" s="475"/>
      <c r="U221" s="475"/>
      <c r="V221" s="475"/>
      <c r="X221" s="475"/>
      <c r="Y221" s="475"/>
      <c r="Z221" s="475"/>
      <c r="AA221" s="475"/>
      <c r="AB221" s="475"/>
    </row>
    <row r="222" spans="18:28" ht="38.25" customHeight="1">
      <c r="R222" s="475"/>
      <c r="S222" s="475"/>
      <c r="T222" s="475"/>
      <c r="U222" s="475"/>
      <c r="V222" s="475"/>
      <c r="X222" s="475"/>
      <c r="Y222" s="475"/>
      <c r="Z222" s="475"/>
      <c r="AA222" s="475"/>
      <c r="AB222" s="475"/>
    </row>
    <row r="223" spans="18:28" ht="38.25" customHeight="1">
      <c r="R223" s="475"/>
      <c r="S223" s="475"/>
      <c r="T223" s="475"/>
      <c r="U223" s="475"/>
      <c r="V223" s="475"/>
      <c r="X223" s="475"/>
      <c r="Y223" s="475"/>
      <c r="Z223" s="475"/>
      <c r="AA223" s="475"/>
      <c r="AB223" s="475"/>
    </row>
    <row r="224" spans="18:28" ht="38.25" customHeight="1">
      <c r="R224" s="475"/>
      <c r="S224" s="475"/>
      <c r="T224" s="475"/>
      <c r="U224" s="475"/>
      <c r="V224" s="475"/>
      <c r="X224" s="475"/>
      <c r="Y224" s="475"/>
      <c r="Z224" s="475"/>
      <c r="AA224" s="475"/>
      <c r="AB224" s="475"/>
    </row>
    <row r="225" spans="18:28" ht="38.25" customHeight="1">
      <c r="R225" s="475"/>
      <c r="S225" s="475"/>
      <c r="T225" s="475"/>
      <c r="U225" s="475"/>
      <c r="V225" s="475"/>
      <c r="X225" s="475"/>
      <c r="Y225" s="475"/>
      <c r="Z225" s="475"/>
      <c r="AA225" s="475"/>
      <c r="AB225" s="475"/>
    </row>
    <row r="226" spans="18:28" ht="38.25" customHeight="1">
      <c r="R226" s="475"/>
      <c r="S226" s="475"/>
      <c r="T226" s="475"/>
      <c r="U226" s="475"/>
      <c r="V226" s="475"/>
      <c r="X226" s="475"/>
      <c r="Y226" s="475"/>
      <c r="Z226" s="475"/>
      <c r="AA226" s="475"/>
      <c r="AB226" s="475"/>
    </row>
    <row r="227" spans="18:28" ht="38.25" customHeight="1">
      <c r="R227" s="475"/>
      <c r="S227" s="475"/>
      <c r="T227" s="475"/>
      <c r="U227" s="475"/>
      <c r="V227" s="475"/>
      <c r="X227" s="475"/>
      <c r="Y227" s="475"/>
      <c r="Z227" s="475"/>
      <c r="AA227" s="475"/>
      <c r="AB227" s="475"/>
    </row>
    <row r="228" spans="18:28" ht="38.25" customHeight="1">
      <c r="R228" s="475"/>
      <c r="S228" s="475"/>
      <c r="T228" s="475"/>
      <c r="U228" s="475"/>
      <c r="V228" s="475"/>
      <c r="X228" s="475"/>
      <c r="Y228" s="475"/>
      <c r="Z228" s="475"/>
      <c r="AA228" s="475"/>
      <c r="AB228" s="475"/>
    </row>
    <row r="229" spans="18:28" ht="38.25" customHeight="1">
      <c r="R229" s="475"/>
      <c r="S229" s="475"/>
      <c r="T229" s="475"/>
      <c r="U229" s="475"/>
      <c r="V229" s="475"/>
      <c r="X229" s="475"/>
      <c r="Y229" s="475"/>
      <c r="Z229" s="475"/>
      <c r="AA229" s="475"/>
      <c r="AB229" s="475"/>
    </row>
    <row r="230" spans="18:28" ht="38.25" customHeight="1">
      <c r="R230" s="475"/>
      <c r="S230" s="475"/>
      <c r="T230" s="475"/>
      <c r="U230" s="475"/>
      <c r="V230" s="475"/>
      <c r="X230" s="475"/>
      <c r="Y230" s="475"/>
      <c r="Z230" s="475"/>
      <c r="AA230" s="475"/>
      <c r="AB230" s="475"/>
    </row>
    <row r="231" spans="18:28" ht="38.25" customHeight="1">
      <c r="R231" s="475"/>
      <c r="S231" s="475"/>
      <c r="T231" s="475"/>
      <c r="U231" s="475"/>
      <c r="V231" s="475"/>
      <c r="X231" s="475"/>
      <c r="Y231" s="475"/>
      <c r="Z231" s="475"/>
      <c r="AA231" s="475"/>
      <c r="AB231" s="475"/>
    </row>
    <row r="232" spans="18:28" ht="38.25" customHeight="1">
      <c r="R232" s="475"/>
      <c r="S232" s="475"/>
      <c r="T232" s="475"/>
      <c r="U232" s="475"/>
      <c r="V232" s="475"/>
      <c r="X232" s="475"/>
      <c r="Y232" s="475"/>
      <c r="Z232" s="475"/>
      <c r="AA232" s="475"/>
      <c r="AB232" s="475"/>
    </row>
    <row r="233" spans="18:28" ht="38.25" customHeight="1">
      <c r="R233" s="475"/>
      <c r="S233" s="475"/>
      <c r="T233" s="475"/>
      <c r="U233" s="475"/>
      <c r="V233" s="475"/>
      <c r="X233" s="475"/>
      <c r="Y233" s="475"/>
      <c r="Z233" s="475"/>
      <c r="AA233" s="475"/>
      <c r="AB233" s="475"/>
    </row>
    <row r="234" spans="18:28" ht="38.25" customHeight="1">
      <c r="R234" s="475"/>
      <c r="S234" s="475"/>
      <c r="T234" s="475"/>
      <c r="U234" s="475"/>
      <c r="V234" s="475"/>
      <c r="X234" s="475"/>
      <c r="Y234" s="475"/>
      <c r="Z234" s="475"/>
      <c r="AA234" s="475"/>
      <c r="AB234" s="475"/>
    </row>
    <row r="235" spans="18:28" ht="38.25" customHeight="1">
      <c r="R235" s="475"/>
      <c r="S235" s="475"/>
      <c r="T235" s="475"/>
      <c r="U235" s="475"/>
      <c r="V235" s="475"/>
      <c r="X235" s="475"/>
      <c r="Y235" s="475"/>
      <c r="Z235" s="475"/>
      <c r="AA235" s="475"/>
      <c r="AB235" s="475"/>
    </row>
    <row r="236" spans="18:28" ht="38.25" customHeight="1">
      <c r="R236" s="475"/>
      <c r="S236" s="475"/>
      <c r="T236" s="475"/>
      <c r="U236" s="475"/>
      <c r="V236" s="475"/>
      <c r="X236" s="475"/>
      <c r="Y236" s="475"/>
      <c r="Z236" s="475"/>
      <c r="AA236" s="475"/>
      <c r="AB236" s="475"/>
    </row>
    <row r="237" spans="18:28" ht="38.25" customHeight="1">
      <c r="R237" s="475"/>
      <c r="S237" s="475"/>
      <c r="T237" s="475"/>
      <c r="U237" s="475"/>
      <c r="V237" s="475"/>
      <c r="X237" s="475"/>
      <c r="Y237" s="475"/>
      <c r="Z237" s="475"/>
      <c r="AA237" s="475"/>
      <c r="AB237" s="475"/>
    </row>
    <row r="238" spans="18:28" ht="38.25" customHeight="1">
      <c r="R238" s="475"/>
      <c r="S238" s="475"/>
      <c r="T238" s="475"/>
      <c r="U238" s="475"/>
      <c r="V238" s="475"/>
      <c r="X238" s="475"/>
      <c r="Y238" s="475"/>
      <c r="Z238" s="475"/>
      <c r="AA238" s="475"/>
      <c r="AB238" s="475"/>
    </row>
    <row r="239" spans="18:28" ht="38.25" customHeight="1">
      <c r="R239" s="475"/>
      <c r="S239" s="475"/>
      <c r="T239" s="475"/>
      <c r="U239" s="475"/>
      <c r="V239" s="475"/>
      <c r="X239" s="475"/>
      <c r="Y239" s="475"/>
      <c r="Z239" s="475"/>
      <c r="AA239" s="475"/>
      <c r="AB239" s="475"/>
    </row>
    <row r="240" spans="18:28" ht="38.25" customHeight="1">
      <c r="R240" s="475"/>
      <c r="S240" s="475"/>
      <c r="T240" s="475"/>
      <c r="U240" s="475"/>
      <c r="V240" s="475"/>
      <c r="X240" s="475"/>
      <c r="Y240" s="475"/>
      <c r="Z240" s="475"/>
      <c r="AA240" s="475"/>
      <c r="AB240" s="475"/>
    </row>
    <row r="241" spans="18:28" ht="38.25" customHeight="1">
      <c r="R241" s="475"/>
      <c r="S241" s="475"/>
      <c r="T241" s="475"/>
      <c r="U241" s="475"/>
      <c r="V241" s="475"/>
      <c r="X241" s="475"/>
      <c r="Y241" s="475"/>
      <c r="Z241" s="475"/>
      <c r="AA241" s="475"/>
      <c r="AB241" s="475"/>
    </row>
    <row r="242" spans="18:28" ht="38.25" customHeight="1">
      <c r="R242" s="475"/>
      <c r="S242" s="475"/>
      <c r="T242" s="475"/>
      <c r="U242" s="475"/>
      <c r="V242" s="475"/>
      <c r="X242" s="475"/>
      <c r="Y242" s="475"/>
      <c r="Z242" s="475"/>
      <c r="AA242" s="475"/>
      <c r="AB242" s="475"/>
    </row>
    <row r="243" spans="18:28" ht="38.25" customHeight="1">
      <c r="R243" s="475"/>
      <c r="S243" s="475"/>
      <c r="T243" s="475"/>
      <c r="U243" s="475"/>
      <c r="V243" s="475"/>
      <c r="X243" s="475"/>
      <c r="Y243" s="475"/>
      <c r="Z243" s="475"/>
      <c r="AA243" s="475"/>
      <c r="AB243" s="475"/>
    </row>
    <row r="244" spans="18:28" ht="38.25" customHeight="1">
      <c r="R244" s="475"/>
      <c r="S244" s="475"/>
      <c r="T244" s="475"/>
      <c r="U244" s="475"/>
      <c r="V244" s="475"/>
      <c r="X244" s="475"/>
      <c r="Y244" s="475"/>
      <c r="Z244" s="475"/>
      <c r="AA244" s="475"/>
      <c r="AB244" s="475"/>
    </row>
    <row r="245" spans="18:28" ht="38.25" customHeight="1">
      <c r="R245" s="475"/>
      <c r="S245" s="475"/>
      <c r="T245" s="475"/>
      <c r="U245" s="475"/>
      <c r="V245" s="475"/>
      <c r="X245" s="475"/>
      <c r="Y245" s="475"/>
      <c r="Z245" s="475"/>
      <c r="AA245" s="475"/>
      <c r="AB245" s="475"/>
    </row>
    <row r="246" spans="18:28" ht="38.25" customHeight="1">
      <c r="R246" s="475"/>
      <c r="S246" s="475"/>
      <c r="T246" s="475"/>
      <c r="U246" s="475"/>
      <c r="V246" s="475"/>
      <c r="X246" s="475"/>
      <c r="Y246" s="475"/>
      <c r="Z246" s="475"/>
      <c r="AA246" s="475"/>
      <c r="AB246" s="475"/>
    </row>
    <row r="247" spans="18:28" ht="38.25" customHeight="1">
      <c r="R247" s="475"/>
      <c r="S247" s="475"/>
      <c r="T247" s="475"/>
      <c r="U247" s="475"/>
      <c r="V247" s="475"/>
      <c r="X247" s="475"/>
      <c r="Y247" s="475"/>
      <c r="Z247" s="475"/>
      <c r="AA247" s="475"/>
      <c r="AB247" s="475"/>
    </row>
    <row r="248" spans="18:28" ht="38.25" customHeight="1">
      <c r="R248" s="475"/>
      <c r="S248" s="475"/>
      <c r="T248" s="475"/>
      <c r="U248" s="475"/>
      <c r="V248" s="475"/>
      <c r="X248" s="475"/>
      <c r="Y248" s="475"/>
      <c r="Z248" s="475"/>
      <c r="AA248" s="475"/>
      <c r="AB248" s="475"/>
    </row>
    <row r="249" spans="18:28" ht="38.25" customHeight="1">
      <c r="R249" s="475"/>
      <c r="S249" s="475"/>
      <c r="T249" s="475"/>
      <c r="U249" s="475"/>
      <c r="V249" s="475"/>
      <c r="X249" s="475"/>
      <c r="Y249" s="475"/>
      <c r="Z249" s="475"/>
      <c r="AA249" s="475"/>
      <c r="AB249" s="475"/>
    </row>
    <row r="250" spans="18:28" ht="38.25" customHeight="1">
      <c r="R250" s="475"/>
      <c r="S250" s="475"/>
      <c r="T250" s="475"/>
      <c r="U250" s="475"/>
      <c r="V250" s="475"/>
      <c r="X250" s="475"/>
      <c r="Y250" s="475"/>
      <c r="Z250" s="475"/>
      <c r="AA250" s="475"/>
      <c r="AB250" s="475"/>
    </row>
    <row r="251" spans="18:28" ht="38.25" customHeight="1">
      <c r="R251" s="475"/>
      <c r="S251" s="475"/>
      <c r="T251" s="475"/>
      <c r="U251" s="475"/>
      <c r="V251" s="475"/>
      <c r="X251" s="475"/>
      <c r="Y251" s="475"/>
      <c r="Z251" s="475"/>
      <c r="AA251" s="475"/>
      <c r="AB251" s="475"/>
    </row>
    <row r="252" spans="18:28" ht="38.25" customHeight="1">
      <c r="R252" s="475"/>
      <c r="S252" s="475"/>
      <c r="T252" s="475"/>
      <c r="U252" s="475"/>
      <c r="V252" s="475"/>
      <c r="X252" s="475"/>
      <c r="Y252" s="475"/>
      <c r="Z252" s="475"/>
      <c r="AA252" s="475"/>
      <c r="AB252" s="475"/>
    </row>
    <row r="253" spans="18:28" ht="38.25" customHeight="1">
      <c r="R253" s="475"/>
      <c r="S253" s="475"/>
      <c r="T253" s="475"/>
      <c r="U253" s="475"/>
      <c r="V253" s="475"/>
      <c r="X253" s="475"/>
      <c r="Y253" s="475"/>
      <c r="Z253" s="475"/>
      <c r="AA253" s="475"/>
      <c r="AB253" s="475"/>
    </row>
    <row r="254" spans="18:28" ht="38.25" customHeight="1">
      <c r="R254" s="475"/>
      <c r="S254" s="475"/>
      <c r="T254" s="475"/>
      <c r="U254" s="475"/>
      <c r="V254" s="475"/>
      <c r="X254" s="475"/>
      <c r="Y254" s="475"/>
      <c r="Z254" s="475"/>
      <c r="AA254" s="475"/>
      <c r="AB254" s="475"/>
    </row>
    <row r="255" spans="18:28" ht="38.25" customHeight="1">
      <c r="R255" s="475"/>
      <c r="S255" s="475"/>
      <c r="T255" s="475"/>
      <c r="U255" s="475"/>
      <c r="V255" s="475"/>
      <c r="X255" s="475"/>
      <c r="Y255" s="475"/>
      <c r="Z255" s="475"/>
      <c r="AA255" s="475"/>
      <c r="AB255" s="475"/>
    </row>
    <row r="256" spans="18:28" ht="38.25" customHeight="1">
      <c r="R256" s="475"/>
      <c r="S256" s="475"/>
      <c r="T256" s="475"/>
      <c r="U256" s="475"/>
      <c r="V256" s="475"/>
      <c r="X256" s="475"/>
      <c r="Y256" s="475"/>
      <c r="Z256" s="475"/>
      <c r="AA256" s="475"/>
      <c r="AB256" s="475"/>
    </row>
    <row r="257" spans="18:28" ht="38.25" customHeight="1">
      <c r="R257" s="475"/>
      <c r="S257" s="475"/>
      <c r="T257" s="475"/>
      <c r="U257" s="475"/>
      <c r="V257" s="475"/>
      <c r="X257" s="475"/>
      <c r="Y257" s="475"/>
      <c r="Z257" s="475"/>
      <c r="AA257" s="475"/>
      <c r="AB257" s="475"/>
    </row>
    <row r="258" spans="18:28" ht="38.25" customHeight="1">
      <c r="R258" s="475"/>
      <c r="S258" s="475"/>
      <c r="T258" s="475"/>
      <c r="U258" s="475"/>
      <c r="V258" s="475"/>
      <c r="X258" s="475"/>
      <c r="Y258" s="475"/>
      <c r="Z258" s="475"/>
      <c r="AA258" s="475"/>
      <c r="AB258" s="475"/>
    </row>
    <row r="259" spans="18:28" ht="38.25" customHeight="1">
      <c r="R259" s="475"/>
      <c r="S259" s="475"/>
      <c r="T259" s="475"/>
      <c r="U259" s="475"/>
      <c r="V259" s="475"/>
      <c r="X259" s="475"/>
      <c r="Y259" s="475"/>
      <c r="Z259" s="475"/>
      <c r="AA259" s="475"/>
      <c r="AB259" s="475"/>
    </row>
    <row r="260" spans="18:28" ht="38.25" customHeight="1">
      <c r="R260" s="475"/>
      <c r="S260" s="475"/>
      <c r="T260" s="475"/>
      <c r="U260" s="475"/>
      <c r="V260" s="475"/>
      <c r="X260" s="475"/>
      <c r="Y260" s="475"/>
      <c r="Z260" s="475"/>
      <c r="AA260" s="475"/>
      <c r="AB260" s="475"/>
    </row>
    <row r="261" spans="18:28" ht="38.25" customHeight="1">
      <c r="R261" s="475"/>
      <c r="S261" s="475"/>
      <c r="T261" s="475"/>
      <c r="U261" s="475"/>
      <c r="V261" s="475"/>
      <c r="X261" s="475"/>
      <c r="Y261" s="475"/>
      <c r="Z261" s="475"/>
      <c r="AA261" s="475"/>
      <c r="AB261" s="475"/>
    </row>
    <row r="262" spans="18:28" ht="38.25" customHeight="1">
      <c r="R262" s="475"/>
      <c r="S262" s="475"/>
      <c r="T262" s="475"/>
      <c r="U262" s="475"/>
      <c r="V262" s="475"/>
      <c r="X262" s="475"/>
      <c r="Y262" s="475"/>
      <c r="Z262" s="475"/>
      <c r="AA262" s="475"/>
      <c r="AB262" s="475"/>
    </row>
    <row r="263" spans="18:28" ht="38.25" customHeight="1">
      <c r="R263" s="475"/>
      <c r="S263" s="475"/>
      <c r="T263" s="475"/>
      <c r="U263" s="475"/>
      <c r="V263" s="475"/>
      <c r="X263" s="475"/>
      <c r="Y263" s="475"/>
      <c r="Z263" s="475"/>
      <c r="AA263" s="475"/>
      <c r="AB263" s="475"/>
    </row>
    <row r="264" spans="18:28" ht="38.25" customHeight="1">
      <c r="R264" s="475"/>
      <c r="S264" s="475"/>
      <c r="T264" s="475"/>
      <c r="U264" s="475"/>
      <c r="V264" s="475"/>
      <c r="X264" s="475"/>
      <c r="Y264" s="475"/>
      <c r="Z264" s="475"/>
      <c r="AA264" s="475"/>
      <c r="AB264" s="475"/>
    </row>
    <row r="265" spans="18:28" ht="38.25" customHeight="1">
      <c r="R265" s="475"/>
      <c r="S265" s="475"/>
      <c r="T265" s="475"/>
      <c r="U265" s="475"/>
      <c r="V265" s="475"/>
      <c r="X265" s="475"/>
      <c r="Y265" s="475"/>
      <c r="Z265" s="475"/>
      <c r="AA265" s="475"/>
      <c r="AB265" s="475"/>
    </row>
    <row r="266" spans="18:28" ht="38.25" customHeight="1">
      <c r="R266" s="475"/>
      <c r="S266" s="475"/>
      <c r="T266" s="475"/>
      <c r="U266" s="475"/>
      <c r="V266" s="475"/>
      <c r="X266" s="475"/>
      <c r="Y266" s="475"/>
      <c r="Z266" s="475"/>
      <c r="AA266" s="475"/>
      <c r="AB266" s="475"/>
    </row>
    <row r="267" spans="18:28" ht="38.25" customHeight="1">
      <c r="R267" s="475"/>
      <c r="S267" s="475"/>
      <c r="T267" s="475"/>
      <c r="U267" s="475"/>
      <c r="V267" s="475"/>
      <c r="X267" s="475"/>
      <c r="Y267" s="475"/>
      <c r="Z267" s="475"/>
      <c r="AA267" s="475"/>
      <c r="AB267" s="475"/>
    </row>
    <row r="268" spans="18:28" ht="38.25" customHeight="1">
      <c r="R268" s="475"/>
      <c r="S268" s="475"/>
      <c r="T268" s="475"/>
      <c r="U268" s="475"/>
      <c r="V268" s="475"/>
      <c r="X268" s="475"/>
      <c r="Y268" s="475"/>
      <c r="Z268" s="475"/>
      <c r="AA268" s="475"/>
      <c r="AB268" s="475"/>
    </row>
    <row r="269" spans="18:28" ht="38.25" customHeight="1">
      <c r="R269" s="475"/>
      <c r="S269" s="475"/>
      <c r="T269" s="475"/>
      <c r="U269" s="475"/>
      <c r="V269" s="475"/>
      <c r="X269" s="475"/>
      <c r="Y269" s="475"/>
      <c r="Z269" s="475"/>
      <c r="AA269" s="475"/>
      <c r="AB269" s="475"/>
    </row>
    <row r="270" spans="18:28" ht="38.25" customHeight="1">
      <c r="R270" s="475"/>
      <c r="S270" s="475"/>
      <c r="T270" s="475"/>
      <c r="U270" s="475"/>
      <c r="V270" s="475"/>
      <c r="X270" s="475"/>
      <c r="Y270" s="475"/>
      <c r="Z270" s="475"/>
      <c r="AA270" s="475"/>
      <c r="AB270" s="475"/>
    </row>
    <row r="271" spans="18:28" ht="38.25" customHeight="1">
      <c r="R271" s="475"/>
      <c r="S271" s="475"/>
      <c r="T271" s="475"/>
      <c r="U271" s="475"/>
      <c r="V271" s="475"/>
      <c r="X271" s="475"/>
      <c r="Y271" s="475"/>
      <c r="Z271" s="475"/>
      <c r="AA271" s="475"/>
      <c r="AB271" s="475"/>
    </row>
    <row r="272" spans="18:28" ht="38.25" customHeight="1">
      <c r="R272" s="475"/>
      <c r="S272" s="475"/>
      <c r="T272" s="475"/>
      <c r="U272" s="475"/>
      <c r="V272" s="475"/>
      <c r="X272" s="475"/>
      <c r="Y272" s="475"/>
      <c r="Z272" s="475"/>
      <c r="AA272" s="475"/>
      <c r="AB272" s="475"/>
    </row>
    <row r="273" spans="18:28" ht="38.25" customHeight="1">
      <c r="R273" s="475"/>
      <c r="S273" s="475"/>
      <c r="T273" s="475"/>
      <c r="U273" s="475"/>
      <c r="V273" s="475"/>
      <c r="X273" s="475"/>
      <c r="Y273" s="475"/>
      <c r="Z273" s="475"/>
      <c r="AA273" s="475"/>
      <c r="AB273" s="475"/>
    </row>
    <row r="274" spans="18:28" ht="38.25" customHeight="1">
      <c r="R274" s="475"/>
      <c r="S274" s="475"/>
      <c r="T274" s="475"/>
      <c r="U274" s="475"/>
      <c r="V274" s="475"/>
      <c r="X274" s="475"/>
      <c r="Y274" s="475"/>
      <c r="Z274" s="475"/>
      <c r="AA274" s="475"/>
      <c r="AB274" s="475"/>
    </row>
    <row r="275" spans="18:28" ht="38.25" customHeight="1">
      <c r="R275" s="475"/>
      <c r="S275" s="475"/>
      <c r="T275" s="475"/>
      <c r="U275" s="475"/>
      <c r="V275" s="475"/>
      <c r="X275" s="475"/>
      <c r="Y275" s="475"/>
      <c r="Z275" s="475"/>
      <c r="AA275" s="475"/>
      <c r="AB275" s="475"/>
    </row>
    <row r="276" spans="18:28" ht="38.25" customHeight="1">
      <c r="R276" s="475"/>
      <c r="S276" s="475"/>
      <c r="T276" s="475"/>
      <c r="U276" s="475"/>
      <c r="V276" s="475"/>
      <c r="X276" s="475"/>
      <c r="Y276" s="475"/>
      <c r="Z276" s="475"/>
      <c r="AA276" s="475"/>
      <c r="AB276" s="475"/>
    </row>
    <row r="277" spans="18:28" ht="38.25" customHeight="1">
      <c r="R277" s="475"/>
      <c r="S277" s="475"/>
      <c r="T277" s="475"/>
      <c r="U277" s="475"/>
      <c r="V277" s="475"/>
      <c r="X277" s="475"/>
      <c r="Y277" s="475"/>
      <c r="Z277" s="475"/>
      <c r="AA277" s="475"/>
      <c r="AB277" s="475"/>
    </row>
    <row r="278" spans="18:28" ht="38.25" customHeight="1">
      <c r="R278" s="475"/>
      <c r="S278" s="475"/>
      <c r="T278" s="475"/>
      <c r="U278" s="475"/>
      <c r="V278" s="475"/>
      <c r="X278" s="475"/>
      <c r="Y278" s="475"/>
      <c r="Z278" s="475"/>
      <c r="AA278" s="475"/>
      <c r="AB278" s="475"/>
    </row>
    <row r="279" spans="18:28" ht="38.25" customHeight="1">
      <c r="R279" s="475"/>
      <c r="S279" s="475"/>
      <c r="T279" s="475"/>
      <c r="U279" s="475"/>
      <c r="V279" s="475"/>
      <c r="X279" s="475"/>
      <c r="Y279" s="475"/>
      <c r="Z279" s="475"/>
      <c r="AA279" s="475"/>
      <c r="AB279" s="475"/>
    </row>
    <row r="280" spans="18:28" ht="38.25" customHeight="1">
      <c r="R280" s="475"/>
      <c r="S280" s="475"/>
      <c r="T280" s="475"/>
      <c r="U280" s="475"/>
      <c r="V280" s="475"/>
      <c r="X280" s="475"/>
      <c r="Y280" s="475"/>
      <c r="Z280" s="475"/>
      <c r="AA280" s="475"/>
      <c r="AB280" s="475"/>
    </row>
    <row r="281" spans="18:28" ht="38.25" customHeight="1">
      <c r="R281" s="475"/>
      <c r="S281" s="475"/>
      <c r="T281" s="475"/>
      <c r="U281" s="475"/>
      <c r="V281" s="475"/>
      <c r="X281" s="475"/>
      <c r="Y281" s="475"/>
      <c r="Z281" s="475"/>
      <c r="AA281" s="475"/>
      <c r="AB281" s="475"/>
    </row>
    <row r="282" spans="18:28" ht="38.25" customHeight="1">
      <c r="R282" s="475"/>
      <c r="S282" s="475"/>
      <c r="T282" s="475"/>
      <c r="U282" s="475"/>
      <c r="V282" s="475"/>
      <c r="X282" s="475"/>
      <c r="Y282" s="475"/>
      <c r="Z282" s="475"/>
      <c r="AA282" s="475"/>
      <c r="AB282" s="475"/>
    </row>
    <row r="283" spans="18:28" ht="38.25" customHeight="1">
      <c r="R283" s="475"/>
      <c r="S283" s="475"/>
      <c r="T283" s="475"/>
      <c r="U283" s="475"/>
      <c r="V283" s="475"/>
      <c r="X283" s="475"/>
      <c r="Y283" s="475"/>
      <c r="Z283" s="475"/>
      <c r="AA283" s="475"/>
      <c r="AB283" s="475"/>
    </row>
    <row r="284" spans="18:28" ht="38.25" customHeight="1">
      <c r="R284" s="475"/>
      <c r="S284" s="475"/>
      <c r="T284" s="475"/>
      <c r="U284" s="475"/>
      <c r="V284" s="475"/>
      <c r="X284" s="475"/>
      <c r="Y284" s="475"/>
      <c r="Z284" s="475"/>
      <c r="AA284" s="475"/>
      <c r="AB284" s="475"/>
    </row>
    <row r="285" spans="18:28" ht="38.25" customHeight="1">
      <c r="R285" s="475"/>
      <c r="S285" s="475"/>
      <c r="T285" s="475"/>
      <c r="U285" s="475"/>
      <c r="V285" s="475"/>
      <c r="X285" s="475"/>
      <c r="Y285" s="475"/>
      <c r="Z285" s="475"/>
      <c r="AA285" s="475"/>
      <c r="AB285" s="475"/>
    </row>
    <row r="286" spans="18:28" ht="38.25" customHeight="1">
      <c r="R286" s="475"/>
      <c r="S286" s="475"/>
      <c r="T286" s="475"/>
      <c r="U286" s="475"/>
      <c r="V286" s="475"/>
      <c r="X286" s="475"/>
      <c r="Y286" s="475"/>
      <c r="Z286" s="475"/>
      <c r="AA286" s="475"/>
      <c r="AB286" s="475"/>
    </row>
    <row r="287" spans="18:28" ht="38.25" customHeight="1">
      <c r="R287" s="475"/>
      <c r="S287" s="475"/>
      <c r="T287" s="475"/>
      <c r="U287" s="475"/>
      <c r="V287" s="475"/>
      <c r="X287" s="475"/>
      <c r="Y287" s="475"/>
      <c r="Z287" s="475"/>
      <c r="AA287" s="475"/>
      <c r="AB287" s="475"/>
    </row>
    <row r="288" spans="18:28" ht="38.25" customHeight="1">
      <c r="R288" s="475"/>
      <c r="S288" s="475"/>
      <c r="T288" s="475"/>
      <c r="U288" s="475"/>
      <c r="V288" s="475"/>
      <c r="X288" s="475"/>
      <c r="Y288" s="475"/>
      <c r="Z288" s="475"/>
      <c r="AA288" s="475"/>
      <c r="AB288" s="475"/>
    </row>
    <row r="289" spans="18:28" ht="38.25" customHeight="1">
      <c r="R289" s="475"/>
      <c r="S289" s="475"/>
      <c r="T289" s="475"/>
      <c r="U289" s="475"/>
      <c r="V289" s="475"/>
      <c r="X289" s="475"/>
      <c r="Y289" s="475"/>
      <c r="Z289" s="475"/>
      <c r="AA289" s="475"/>
      <c r="AB289" s="475"/>
    </row>
    <row r="290" spans="18:28" ht="38.25" customHeight="1">
      <c r="R290" s="475"/>
      <c r="S290" s="475"/>
      <c r="T290" s="475"/>
      <c r="U290" s="475"/>
      <c r="V290" s="475"/>
      <c r="X290" s="475"/>
      <c r="Y290" s="475"/>
      <c r="Z290" s="475"/>
      <c r="AA290" s="475"/>
      <c r="AB290" s="475"/>
    </row>
    <row r="291" spans="18:28" ht="38.25" customHeight="1">
      <c r="R291" s="475"/>
      <c r="S291" s="475"/>
      <c r="T291" s="475"/>
      <c r="U291" s="475"/>
      <c r="V291" s="475"/>
      <c r="X291" s="475"/>
      <c r="Y291" s="475"/>
      <c r="Z291" s="475"/>
      <c r="AA291" s="475"/>
      <c r="AB291" s="475"/>
    </row>
    <row r="292" spans="18:28" ht="38.25" customHeight="1">
      <c r="R292" s="475"/>
      <c r="S292" s="475"/>
      <c r="T292" s="475"/>
      <c r="U292" s="475"/>
      <c r="V292" s="475"/>
      <c r="X292" s="475"/>
      <c r="Y292" s="475"/>
      <c r="Z292" s="475"/>
      <c r="AA292" s="475"/>
      <c r="AB292" s="475"/>
    </row>
    <row r="293" spans="18:28" ht="38.25" customHeight="1">
      <c r="R293" s="475"/>
      <c r="S293" s="475"/>
      <c r="T293" s="475"/>
      <c r="U293" s="475"/>
      <c r="V293" s="475"/>
      <c r="X293" s="475"/>
      <c r="Y293" s="475"/>
      <c r="Z293" s="475"/>
      <c r="AA293" s="475"/>
      <c r="AB293" s="475"/>
    </row>
    <row r="294" spans="18:28" ht="38.25" customHeight="1">
      <c r="R294" s="475"/>
      <c r="S294" s="475"/>
      <c r="T294" s="475"/>
      <c r="U294" s="475"/>
      <c r="V294" s="475"/>
      <c r="X294" s="475"/>
      <c r="Y294" s="475"/>
      <c r="Z294" s="475"/>
      <c r="AA294" s="475"/>
      <c r="AB294" s="475"/>
    </row>
    <row r="295" spans="18:28" ht="38.25" customHeight="1">
      <c r="R295" s="475"/>
      <c r="S295" s="475"/>
      <c r="T295" s="475"/>
      <c r="U295" s="475"/>
      <c r="V295" s="475"/>
      <c r="X295" s="475"/>
      <c r="Y295" s="475"/>
      <c r="Z295" s="475"/>
      <c r="AA295" s="475"/>
      <c r="AB295" s="475"/>
    </row>
    <row r="296" spans="18:28" ht="38.25" customHeight="1">
      <c r="R296" s="475"/>
      <c r="S296" s="475"/>
      <c r="T296" s="475"/>
      <c r="U296" s="475"/>
      <c r="V296" s="475"/>
      <c r="X296" s="475"/>
      <c r="Y296" s="475"/>
      <c r="Z296" s="475"/>
      <c r="AA296" s="475"/>
      <c r="AB296" s="475"/>
    </row>
    <row r="297" spans="18:28" ht="38.25" customHeight="1">
      <c r="R297" s="475"/>
      <c r="S297" s="475"/>
      <c r="T297" s="475"/>
      <c r="U297" s="475"/>
      <c r="V297" s="475"/>
      <c r="X297" s="475"/>
      <c r="Y297" s="475"/>
      <c r="Z297" s="475"/>
      <c r="AA297" s="475"/>
      <c r="AB297" s="475"/>
    </row>
    <row r="298" spans="18:28" ht="38.25" customHeight="1">
      <c r="R298" s="475"/>
      <c r="S298" s="475"/>
      <c r="T298" s="475"/>
      <c r="U298" s="475"/>
      <c r="V298" s="475"/>
      <c r="X298" s="475"/>
      <c r="Y298" s="475"/>
      <c r="Z298" s="475"/>
      <c r="AA298" s="475"/>
      <c r="AB298" s="475"/>
    </row>
    <row r="299" spans="18:28" ht="38.25" customHeight="1">
      <c r="R299" s="475"/>
      <c r="S299" s="475"/>
      <c r="T299" s="475"/>
      <c r="U299" s="475"/>
      <c r="V299" s="475"/>
      <c r="X299" s="475"/>
      <c r="Y299" s="475"/>
      <c r="Z299" s="475"/>
      <c r="AA299" s="475"/>
      <c r="AB299" s="475"/>
    </row>
    <row r="300" spans="18:28" ht="38.25" customHeight="1">
      <c r="R300" s="475"/>
      <c r="S300" s="475"/>
      <c r="T300" s="475"/>
      <c r="U300" s="475"/>
      <c r="V300" s="475"/>
      <c r="X300" s="475"/>
      <c r="Y300" s="475"/>
      <c r="Z300" s="475"/>
      <c r="AA300" s="475"/>
      <c r="AB300" s="475"/>
    </row>
    <row r="301" spans="18:28" ht="38.25" customHeight="1">
      <c r="R301" s="475"/>
      <c r="S301" s="475"/>
      <c r="T301" s="475"/>
      <c r="U301" s="475"/>
      <c r="V301" s="475"/>
      <c r="X301" s="475"/>
      <c r="Y301" s="475"/>
      <c r="Z301" s="475"/>
      <c r="AA301" s="475"/>
      <c r="AB301" s="475"/>
    </row>
    <row r="302" spans="18:28" ht="38.25" customHeight="1">
      <c r="R302" s="475"/>
      <c r="S302" s="475"/>
      <c r="T302" s="475"/>
      <c r="U302" s="475"/>
      <c r="V302" s="475"/>
      <c r="X302" s="475"/>
      <c r="Y302" s="475"/>
      <c r="Z302" s="475"/>
      <c r="AA302" s="475"/>
      <c r="AB302" s="475"/>
    </row>
    <row r="303" spans="18:28" ht="38.25" customHeight="1">
      <c r="R303" s="475"/>
      <c r="S303" s="475"/>
      <c r="T303" s="475"/>
      <c r="U303" s="475"/>
      <c r="V303" s="475"/>
      <c r="X303" s="475"/>
      <c r="Y303" s="475"/>
      <c r="Z303" s="475"/>
      <c r="AA303" s="475"/>
      <c r="AB303" s="475"/>
    </row>
    <row r="304" spans="18:28" ht="38.25" customHeight="1">
      <c r="R304" s="475"/>
      <c r="S304" s="475"/>
      <c r="T304" s="475"/>
      <c r="U304" s="475"/>
      <c r="V304" s="475"/>
      <c r="X304" s="475"/>
      <c r="Y304" s="475"/>
      <c r="Z304" s="475"/>
      <c r="AA304" s="475"/>
      <c r="AB304" s="475"/>
    </row>
    <row r="305" spans="18:28" ht="38.25" customHeight="1">
      <c r="R305" s="475"/>
      <c r="S305" s="475"/>
      <c r="T305" s="475"/>
      <c r="U305" s="475"/>
      <c r="V305" s="475"/>
      <c r="X305" s="475"/>
      <c r="Y305" s="475"/>
      <c r="Z305" s="475"/>
      <c r="AA305" s="475"/>
      <c r="AB305" s="475"/>
    </row>
    <row r="306" spans="18:28" ht="38.25" customHeight="1">
      <c r="R306" s="475"/>
      <c r="S306" s="475"/>
      <c r="T306" s="475"/>
      <c r="U306" s="475"/>
      <c r="V306" s="475"/>
      <c r="X306" s="475"/>
      <c r="Y306" s="475"/>
      <c r="Z306" s="475"/>
      <c r="AA306" s="475"/>
      <c r="AB306" s="475"/>
    </row>
    <row r="307" spans="18:28" ht="38.25" customHeight="1">
      <c r="R307" s="475"/>
      <c r="S307" s="475"/>
      <c r="T307" s="475"/>
      <c r="U307" s="475"/>
      <c r="V307" s="475"/>
      <c r="X307" s="475"/>
      <c r="Y307" s="475"/>
      <c r="Z307" s="475"/>
      <c r="AA307" s="475"/>
      <c r="AB307" s="475"/>
    </row>
    <row r="308" spans="18:28" ht="38.25" customHeight="1">
      <c r="R308" s="475"/>
      <c r="S308" s="475"/>
      <c r="T308" s="475"/>
      <c r="U308" s="475"/>
      <c r="V308" s="475"/>
      <c r="X308" s="475"/>
      <c r="Y308" s="475"/>
      <c r="Z308" s="475"/>
      <c r="AA308" s="475"/>
      <c r="AB308" s="475"/>
    </row>
    <row r="309" spans="18:28" ht="38.25" customHeight="1">
      <c r="R309" s="475"/>
      <c r="S309" s="475"/>
      <c r="T309" s="475"/>
      <c r="U309" s="475"/>
      <c r="V309" s="475"/>
      <c r="X309" s="475"/>
      <c r="Y309" s="475"/>
      <c r="Z309" s="475"/>
      <c r="AA309" s="475"/>
      <c r="AB309" s="475"/>
    </row>
    <row r="310" spans="18:28" ht="38.25" customHeight="1">
      <c r="R310" s="475"/>
      <c r="S310" s="475"/>
      <c r="T310" s="475"/>
      <c r="U310" s="475"/>
      <c r="V310" s="475"/>
      <c r="X310" s="475"/>
      <c r="Y310" s="475"/>
      <c r="Z310" s="475"/>
      <c r="AA310" s="475"/>
      <c r="AB310" s="475"/>
    </row>
    <row r="311" spans="18:28" ht="38.25" customHeight="1">
      <c r="R311" s="475"/>
      <c r="S311" s="475"/>
      <c r="T311" s="475"/>
      <c r="U311" s="475"/>
      <c r="V311" s="475"/>
      <c r="X311" s="475"/>
      <c r="Y311" s="475"/>
      <c r="Z311" s="475"/>
      <c r="AA311" s="475"/>
      <c r="AB311" s="475"/>
    </row>
    <row r="312" spans="18:28" ht="38.25" customHeight="1">
      <c r="R312" s="475"/>
      <c r="S312" s="475"/>
      <c r="T312" s="475"/>
      <c r="U312" s="475"/>
      <c r="V312" s="475"/>
      <c r="X312" s="475"/>
      <c r="Y312" s="475"/>
      <c r="Z312" s="475"/>
      <c r="AA312" s="475"/>
      <c r="AB312" s="475"/>
    </row>
    <row r="313" spans="18:28" ht="38.25" customHeight="1">
      <c r="R313" s="475"/>
      <c r="S313" s="475"/>
      <c r="T313" s="475"/>
      <c r="U313" s="475"/>
      <c r="V313" s="475"/>
      <c r="X313" s="475"/>
      <c r="Y313" s="475"/>
      <c r="Z313" s="475"/>
      <c r="AA313" s="475"/>
      <c r="AB313" s="475"/>
    </row>
    <row r="314" spans="18:28" ht="38.25" customHeight="1">
      <c r="R314" s="475"/>
      <c r="S314" s="475"/>
      <c r="T314" s="475"/>
      <c r="U314" s="475"/>
      <c r="V314" s="475"/>
      <c r="X314" s="475"/>
      <c r="Y314" s="475"/>
      <c r="Z314" s="475"/>
      <c r="AA314" s="475"/>
      <c r="AB314" s="475"/>
    </row>
    <row r="315" spans="18:28" ht="38.25" customHeight="1">
      <c r="R315" s="475"/>
      <c r="S315" s="475"/>
      <c r="T315" s="475"/>
      <c r="U315" s="475"/>
      <c r="V315" s="475"/>
      <c r="X315" s="475"/>
      <c r="Y315" s="475"/>
      <c r="Z315" s="475"/>
      <c r="AA315" s="475"/>
      <c r="AB315" s="475"/>
    </row>
    <row r="316" spans="18:28" ht="38.25" customHeight="1">
      <c r="R316" s="475"/>
      <c r="S316" s="475"/>
      <c r="T316" s="475"/>
      <c r="U316" s="475"/>
      <c r="V316" s="475"/>
      <c r="X316" s="475"/>
      <c r="Y316" s="475"/>
      <c r="Z316" s="475"/>
      <c r="AA316" s="475"/>
      <c r="AB316" s="475"/>
    </row>
    <row r="317" spans="18:28" ht="38.25" customHeight="1">
      <c r="R317" s="475"/>
      <c r="S317" s="475"/>
      <c r="T317" s="475"/>
      <c r="U317" s="475"/>
      <c r="V317" s="475"/>
      <c r="X317" s="475"/>
      <c r="Y317" s="475"/>
      <c r="Z317" s="475"/>
      <c r="AA317" s="475"/>
      <c r="AB317" s="475"/>
    </row>
    <row r="318" spans="18:28" ht="38.25" customHeight="1">
      <c r="R318" s="475"/>
      <c r="S318" s="475"/>
      <c r="T318" s="475"/>
      <c r="U318" s="475"/>
      <c r="V318" s="475"/>
      <c r="X318" s="475"/>
      <c r="Y318" s="475"/>
      <c r="Z318" s="475"/>
      <c r="AA318" s="475"/>
      <c r="AB318" s="475"/>
    </row>
    <row r="319" spans="18:28" ht="38.25" customHeight="1">
      <c r="R319" s="475"/>
      <c r="S319" s="475"/>
      <c r="T319" s="475"/>
      <c r="U319" s="475"/>
      <c r="V319" s="475"/>
      <c r="X319" s="475"/>
      <c r="Y319" s="475"/>
      <c r="Z319" s="475"/>
      <c r="AA319" s="475"/>
      <c r="AB319" s="475"/>
    </row>
    <row r="320" spans="18:28" ht="38.25" customHeight="1">
      <c r="R320" s="475"/>
      <c r="S320" s="475"/>
      <c r="T320" s="475"/>
      <c r="U320" s="475"/>
      <c r="V320" s="475"/>
      <c r="X320" s="475"/>
      <c r="Y320" s="475"/>
      <c r="Z320" s="475"/>
      <c r="AA320" s="475"/>
      <c r="AB320" s="475"/>
    </row>
    <row r="321" spans="18:28" ht="38.25" customHeight="1">
      <c r="R321" s="475"/>
      <c r="S321" s="475"/>
      <c r="T321" s="475"/>
      <c r="U321" s="475"/>
      <c r="V321" s="475"/>
      <c r="X321" s="475"/>
      <c r="Y321" s="475"/>
      <c r="Z321" s="475"/>
      <c r="AA321" s="475"/>
      <c r="AB321" s="475"/>
    </row>
    <row r="322" spans="18:28" ht="38.25" customHeight="1">
      <c r="R322" s="475"/>
      <c r="S322" s="475"/>
      <c r="T322" s="475"/>
      <c r="U322" s="475"/>
      <c r="V322" s="475"/>
      <c r="X322" s="475"/>
      <c r="Y322" s="475"/>
      <c r="Z322" s="475"/>
      <c r="AA322" s="475"/>
      <c r="AB322" s="475"/>
    </row>
    <row r="323" spans="18:28" ht="38.25" customHeight="1">
      <c r="R323" s="475"/>
      <c r="S323" s="475"/>
      <c r="T323" s="475"/>
      <c r="U323" s="475"/>
      <c r="V323" s="475"/>
      <c r="X323" s="475"/>
      <c r="Y323" s="475"/>
      <c r="Z323" s="475"/>
      <c r="AA323" s="475"/>
      <c r="AB323" s="475"/>
    </row>
    <row r="324" spans="18:28" ht="38.25" customHeight="1">
      <c r="R324" s="475"/>
      <c r="S324" s="475"/>
      <c r="T324" s="475"/>
      <c r="U324" s="475"/>
      <c r="V324" s="475"/>
      <c r="X324" s="475"/>
      <c r="Y324" s="475"/>
      <c r="Z324" s="475"/>
      <c r="AA324" s="475"/>
      <c r="AB324" s="475"/>
    </row>
    <row r="325" spans="18:28" ht="38.25" customHeight="1">
      <c r="R325" s="475"/>
      <c r="S325" s="475"/>
      <c r="T325" s="475"/>
      <c r="U325" s="475"/>
      <c r="V325" s="475"/>
      <c r="X325" s="475"/>
      <c r="Y325" s="475"/>
      <c r="Z325" s="475"/>
      <c r="AA325" s="475"/>
      <c r="AB325" s="475"/>
    </row>
    <row r="326" spans="18:28" ht="38.25" customHeight="1">
      <c r="R326" s="475"/>
      <c r="S326" s="475"/>
      <c r="T326" s="475"/>
      <c r="U326" s="475"/>
      <c r="V326" s="475"/>
      <c r="X326" s="475"/>
      <c r="Y326" s="475"/>
      <c r="Z326" s="475"/>
      <c r="AA326" s="475"/>
      <c r="AB326" s="475"/>
    </row>
    <row r="327" spans="18:28" ht="38.25" customHeight="1">
      <c r="R327" s="475"/>
      <c r="S327" s="475"/>
      <c r="T327" s="475"/>
      <c r="U327" s="475"/>
      <c r="V327" s="475"/>
      <c r="X327" s="475"/>
      <c r="Y327" s="475"/>
      <c r="Z327" s="475"/>
      <c r="AA327" s="475"/>
      <c r="AB327" s="475"/>
    </row>
    <row r="328" spans="18:28" ht="38.25" customHeight="1">
      <c r="R328" s="475"/>
      <c r="S328" s="475"/>
      <c r="T328" s="475"/>
      <c r="U328" s="475"/>
      <c r="V328" s="475"/>
      <c r="X328" s="475"/>
      <c r="Y328" s="475"/>
      <c r="Z328" s="475"/>
      <c r="AA328" s="475"/>
      <c r="AB328" s="475"/>
    </row>
    <row r="329" spans="18:28" ht="38.25" customHeight="1">
      <c r="R329" s="475"/>
      <c r="S329" s="475"/>
      <c r="T329" s="475"/>
      <c r="U329" s="475"/>
      <c r="V329" s="475"/>
      <c r="X329" s="475"/>
      <c r="Y329" s="475"/>
      <c r="Z329" s="475"/>
      <c r="AA329" s="475"/>
      <c r="AB329" s="475"/>
    </row>
    <row r="330" spans="18:28" ht="38.25" customHeight="1">
      <c r="R330" s="475"/>
      <c r="S330" s="475"/>
      <c r="T330" s="475"/>
      <c r="U330" s="475"/>
      <c r="V330" s="475"/>
      <c r="X330" s="475"/>
      <c r="Y330" s="475"/>
      <c r="Z330" s="475"/>
      <c r="AA330" s="475"/>
      <c r="AB330" s="475"/>
    </row>
    <row r="331" spans="18:28" ht="38.25" customHeight="1">
      <c r="R331" s="475"/>
      <c r="S331" s="475"/>
      <c r="T331" s="475"/>
      <c r="U331" s="475"/>
      <c r="V331" s="475"/>
      <c r="X331" s="475"/>
      <c r="Y331" s="475"/>
      <c r="Z331" s="475"/>
      <c r="AA331" s="475"/>
      <c r="AB331" s="475"/>
    </row>
    <row r="332" spans="18:28" ht="38.25" customHeight="1">
      <c r="R332" s="475"/>
      <c r="S332" s="475"/>
      <c r="T332" s="475"/>
      <c r="U332" s="475"/>
      <c r="V332" s="475"/>
      <c r="X332" s="475"/>
      <c r="Y332" s="475"/>
      <c r="Z332" s="475"/>
      <c r="AA332" s="475"/>
      <c r="AB332" s="475"/>
    </row>
    <row r="333" spans="18:28" ht="38.25" customHeight="1">
      <c r="R333" s="475"/>
      <c r="S333" s="475"/>
      <c r="T333" s="475"/>
      <c r="U333" s="475"/>
      <c r="V333" s="475"/>
      <c r="X333" s="475"/>
      <c r="Y333" s="475"/>
      <c r="Z333" s="475"/>
      <c r="AA333" s="475"/>
      <c r="AB333" s="475"/>
    </row>
    <row r="334" spans="18:28" ht="38.25" customHeight="1">
      <c r="R334" s="475"/>
      <c r="S334" s="475"/>
      <c r="T334" s="475"/>
      <c r="U334" s="475"/>
      <c r="V334" s="475"/>
      <c r="X334" s="475"/>
      <c r="Y334" s="475"/>
      <c r="Z334" s="475"/>
      <c r="AA334" s="475"/>
      <c r="AB334" s="475"/>
    </row>
    <row r="335" spans="18:28" ht="38.25" customHeight="1">
      <c r="R335" s="475"/>
      <c r="S335" s="475"/>
      <c r="T335" s="475"/>
      <c r="U335" s="475"/>
      <c r="V335" s="475"/>
      <c r="X335" s="475"/>
      <c r="Y335" s="475"/>
      <c r="Z335" s="475"/>
      <c r="AA335" s="475"/>
      <c r="AB335" s="475"/>
    </row>
    <row r="336" spans="18:28" ht="38.25" customHeight="1">
      <c r="R336" s="475"/>
      <c r="S336" s="475"/>
      <c r="T336" s="475"/>
      <c r="U336" s="475"/>
      <c r="V336" s="475"/>
      <c r="X336" s="475"/>
      <c r="Y336" s="475"/>
      <c r="Z336" s="475"/>
      <c r="AA336" s="475"/>
      <c r="AB336" s="475"/>
    </row>
    <row r="337" spans="18:28" ht="38.25" customHeight="1">
      <c r="R337" s="475"/>
      <c r="S337" s="475"/>
      <c r="T337" s="475"/>
      <c r="U337" s="475"/>
      <c r="V337" s="475"/>
      <c r="X337" s="475"/>
      <c r="Y337" s="475"/>
      <c r="Z337" s="475"/>
      <c r="AA337" s="475"/>
      <c r="AB337" s="475"/>
    </row>
    <row r="338" spans="18:28" ht="38.25" customHeight="1">
      <c r="R338" s="475"/>
      <c r="S338" s="475"/>
      <c r="T338" s="475"/>
      <c r="U338" s="475"/>
      <c r="V338" s="475"/>
      <c r="X338" s="475"/>
      <c r="Y338" s="475"/>
      <c r="Z338" s="475"/>
      <c r="AA338" s="475"/>
      <c r="AB338" s="475"/>
    </row>
    <row r="339" spans="18:28" ht="38.25" customHeight="1">
      <c r="R339" s="475"/>
      <c r="S339" s="475"/>
      <c r="T339" s="475"/>
      <c r="U339" s="475"/>
      <c r="V339" s="475"/>
      <c r="X339" s="475"/>
      <c r="Y339" s="475"/>
      <c r="Z339" s="475"/>
      <c r="AA339" s="475"/>
      <c r="AB339" s="475"/>
    </row>
    <row r="340" spans="18:28" ht="38.25" customHeight="1">
      <c r="R340" s="475"/>
      <c r="S340" s="475"/>
      <c r="T340" s="475"/>
      <c r="U340" s="475"/>
      <c r="V340" s="475"/>
      <c r="X340" s="475"/>
      <c r="Y340" s="475"/>
      <c r="Z340" s="475"/>
      <c r="AA340" s="475"/>
      <c r="AB340" s="475"/>
    </row>
    <row r="341" spans="18:28" ht="38.25" customHeight="1">
      <c r="R341" s="475"/>
      <c r="S341" s="475"/>
      <c r="T341" s="475"/>
      <c r="U341" s="475"/>
      <c r="V341" s="475"/>
      <c r="X341" s="475"/>
      <c r="Y341" s="475"/>
      <c r="Z341" s="475"/>
      <c r="AA341" s="475"/>
      <c r="AB341" s="475"/>
    </row>
    <row r="342" spans="18:28" ht="38.25" customHeight="1">
      <c r="R342" s="475"/>
      <c r="S342" s="475"/>
      <c r="T342" s="475"/>
      <c r="U342" s="475"/>
      <c r="V342" s="475"/>
      <c r="X342" s="475"/>
      <c r="Y342" s="475"/>
      <c r="Z342" s="475"/>
      <c r="AA342" s="475"/>
      <c r="AB342" s="475"/>
    </row>
    <row r="343" spans="18:28" ht="38.25" customHeight="1">
      <c r="R343" s="475"/>
      <c r="S343" s="475"/>
      <c r="T343" s="475"/>
      <c r="U343" s="475"/>
      <c r="V343" s="475"/>
      <c r="X343" s="475"/>
      <c r="Y343" s="475"/>
      <c r="Z343" s="475"/>
      <c r="AA343" s="475"/>
      <c r="AB343" s="475"/>
    </row>
    <row r="344" spans="18:28" ht="38.25" customHeight="1">
      <c r="R344" s="475"/>
      <c r="S344" s="475"/>
      <c r="T344" s="475"/>
      <c r="U344" s="475"/>
      <c r="V344" s="475"/>
      <c r="X344" s="475"/>
      <c r="Y344" s="475"/>
      <c r="Z344" s="475"/>
      <c r="AA344" s="475"/>
      <c r="AB344" s="475"/>
    </row>
    <row r="345" spans="18:28" ht="38.25" customHeight="1">
      <c r="R345" s="475"/>
      <c r="S345" s="475"/>
      <c r="T345" s="475"/>
      <c r="U345" s="475"/>
      <c r="V345" s="475"/>
      <c r="X345" s="475"/>
      <c r="Y345" s="475"/>
      <c r="Z345" s="475"/>
      <c r="AA345" s="475"/>
      <c r="AB345" s="475"/>
    </row>
    <row r="346" spans="18:28" ht="38.25" customHeight="1">
      <c r="R346" s="475"/>
      <c r="S346" s="475"/>
      <c r="T346" s="475"/>
      <c r="U346" s="475"/>
      <c r="V346" s="475"/>
      <c r="X346" s="475"/>
      <c r="Y346" s="475"/>
      <c r="Z346" s="475"/>
      <c r="AA346" s="475"/>
      <c r="AB346" s="475"/>
    </row>
    <row r="347" spans="18:28" ht="38.25" customHeight="1">
      <c r="R347" s="475"/>
      <c r="S347" s="475"/>
      <c r="T347" s="475"/>
      <c r="U347" s="475"/>
      <c r="V347" s="475"/>
      <c r="X347" s="475"/>
      <c r="Y347" s="475"/>
      <c r="Z347" s="475"/>
      <c r="AA347" s="475"/>
      <c r="AB347" s="475"/>
    </row>
    <row r="348" spans="18:28" ht="38.25" customHeight="1">
      <c r="R348" s="475"/>
      <c r="S348" s="475"/>
      <c r="T348" s="475"/>
      <c r="U348" s="475"/>
      <c r="V348" s="475"/>
      <c r="X348" s="475"/>
      <c r="Y348" s="475"/>
      <c r="Z348" s="475"/>
      <c r="AA348" s="475"/>
      <c r="AB348" s="475"/>
    </row>
    <row r="349" spans="18:28" ht="38.25" customHeight="1">
      <c r="R349" s="475"/>
      <c r="S349" s="475"/>
      <c r="T349" s="475"/>
      <c r="U349" s="475"/>
      <c r="V349" s="475"/>
      <c r="X349" s="475"/>
      <c r="Y349" s="475"/>
      <c r="Z349" s="475"/>
      <c r="AA349" s="475"/>
      <c r="AB349" s="475"/>
    </row>
    <row r="350" spans="18:28" ht="38.25" customHeight="1">
      <c r="R350" s="475"/>
      <c r="S350" s="475"/>
      <c r="T350" s="475"/>
      <c r="U350" s="475"/>
      <c r="V350" s="475"/>
      <c r="X350" s="475"/>
      <c r="Y350" s="475"/>
      <c r="Z350" s="475"/>
      <c r="AA350" s="475"/>
      <c r="AB350" s="475"/>
    </row>
    <row r="351" spans="18:28" ht="38.25" customHeight="1">
      <c r="R351" s="475"/>
      <c r="S351" s="475"/>
      <c r="T351" s="475"/>
      <c r="U351" s="475"/>
      <c r="V351" s="475"/>
      <c r="X351" s="475"/>
      <c r="Y351" s="475"/>
      <c r="Z351" s="475"/>
      <c r="AA351" s="475"/>
      <c r="AB351" s="475"/>
    </row>
    <row r="352" spans="18:28" ht="38.25" customHeight="1">
      <c r="R352" s="475"/>
      <c r="S352" s="475"/>
      <c r="T352" s="475"/>
      <c r="U352" s="475"/>
      <c r="V352" s="475"/>
      <c r="X352" s="475"/>
      <c r="Y352" s="475"/>
      <c r="Z352" s="475"/>
      <c r="AA352" s="475"/>
      <c r="AB352" s="475"/>
    </row>
    <row r="353" spans="18:28" ht="38.25" customHeight="1">
      <c r="R353" s="475"/>
      <c r="S353" s="475"/>
      <c r="T353" s="475"/>
      <c r="U353" s="475"/>
      <c r="V353" s="475"/>
      <c r="X353" s="475"/>
      <c r="Y353" s="475"/>
      <c r="Z353" s="475"/>
      <c r="AA353" s="475"/>
      <c r="AB353" s="475"/>
    </row>
    <row r="354" spans="18:28" ht="38.25" customHeight="1">
      <c r="R354" s="475"/>
      <c r="S354" s="475"/>
      <c r="T354" s="475"/>
      <c r="U354" s="475"/>
      <c r="V354" s="475"/>
      <c r="X354" s="475"/>
      <c r="Y354" s="475"/>
      <c r="Z354" s="475"/>
      <c r="AA354" s="475"/>
      <c r="AB354" s="475"/>
    </row>
    <row r="355" spans="18:28" ht="38.25" customHeight="1">
      <c r="R355" s="475"/>
      <c r="S355" s="475"/>
      <c r="T355" s="475"/>
      <c r="U355" s="475"/>
      <c r="V355" s="475"/>
      <c r="X355" s="475"/>
      <c r="Y355" s="475"/>
      <c r="Z355" s="475"/>
      <c r="AA355" s="475"/>
      <c r="AB355" s="475"/>
    </row>
    <row r="356" spans="18:28" ht="38.25" customHeight="1">
      <c r="R356" s="475"/>
      <c r="S356" s="475"/>
      <c r="T356" s="475"/>
      <c r="U356" s="475"/>
      <c r="V356" s="475"/>
      <c r="X356" s="475"/>
      <c r="Y356" s="475"/>
      <c r="Z356" s="475"/>
      <c r="AA356" s="475"/>
      <c r="AB356" s="475"/>
    </row>
    <row r="357" spans="18:28" ht="38.25" customHeight="1">
      <c r="R357" s="475"/>
      <c r="S357" s="475"/>
      <c r="T357" s="475"/>
      <c r="U357" s="475"/>
      <c r="V357" s="475"/>
      <c r="X357" s="475"/>
      <c r="Y357" s="475"/>
      <c r="Z357" s="475"/>
      <c r="AA357" s="475"/>
      <c r="AB357" s="475"/>
    </row>
    <row r="358" spans="18:28" ht="38.25" customHeight="1">
      <c r="R358" s="475"/>
      <c r="S358" s="475"/>
      <c r="T358" s="475"/>
      <c r="U358" s="475"/>
      <c r="V358" s="475"/>
      <c r="X358" s="475"/>
      <c r="Y358" s="475"/>
      <c r="Z358" s="475"/>
      <c r="AA358" s="475"/>
      <c r="AB358" s="475"/>
    </row>
    <row r="359" spans="18:28" ht="38.25" customHeight="1">
      <c r="R359" s="475"/>
      <c r="S359" s="475"/>
      <c r="T359" s="475"/>
      <c r="U359" s="475"/>
      <c r="V359" s="475"/>
      <c r="X359" s="475"/>
      <c r="Y359" s="475"/>
      <c r="Z359" s="475"/>
      <c r="AA359" s="475"/>
      <c r="AB359" s="475"/>
    </row>
    <row r="360" spans="18:28" ht="38.25" customHeight="1">
      <c r="R360" s="475"/>
      <c r="S360" s="475"/>
      <c r="T360" s="475"/>
      <c r="U360" s="475"/>
      <c r="V360" s="475"/>
      <c r="X360" s="475"/>
      <c r="Y360" s="475"/>
      <c r="Z360" s="475"/>
      <c r="AA360" s="475"/>
      <c r="AB360" s="475"/>
    </row>
    <row r="361" spans="18:28" ht="38.25" customHeight="1">
      <c r="R361" s="475"/>
      <c r="S361" s="475"/>
      <c r="T361" s="475"/>
      <c r="U361" s="475"/>
      <c r="V361" s="475"/>
      <c r="X361" s="475"/>
      <c r="Y361" s="475"/>
      <c r="Z361" s="475"/>
      <c r="AA361" s="475"/>
      <c r="AB361" s="475"/>
    </row>
    <row r="362" spans="18:28" ht="38.25" customHeight="1">
      <c r="R362" s="475"/>
      <c r="S362" s="475"/>
      <c r="T362" s="475"/>
      <c r="U362" s="475"/>
      <c r="V362" s="475"/>
      <c r="X362" s="475"/>
      <c r="Y362" s="475"/>
      <c r="Z362" s="475"/>
      <c r="AA362" s="475"/>
      <c r="AB362" s="475"/>
    </row>
    <row r="363" spans="18:28" ht="38.25" customHeight="1">
      <c r="R363" s="475"/>
      <c r="S363" s="475"/>
      <c r="T363" s="475"/>
      <c r="U363" s="475"/>
      <c r="V363" s="475"/>
      <c r="X363" s="475"/>
      <c r="Y363" s="475"/>
      <c r="Z363" s="475"/>
      <c r="AA363" s="475"/>
      <c r="AB363" s="475"/>
    </row>
    <row r="364" spans="18:28" ht="38.25" customHeight="1">
      <c r="R364" s="475"/>
      <c r="S364" s="475"/>
      <c r="T364" s="475"/>
      <c r="U364" s="475"/>
      <c r="V364" s="475"/>
      <c r="X364" s="475"/>
      <c r="Y364" s="475"/>
      <c r="Z364" s="475"/>
      <c r="AA364" s="475"/>
      <c r="AB364" s="475"/>
    </row>
    <row r="365" spans="18:28" ht="38.25" customHeight="1">
      <c r="R365" s="475"/>
      <c r="S365" s="475"/>
      <c r="T365" s="475"/>
      <c r="U365" s="475"/>
      <c r="V365" s="475"/>
      <c r="X365" s="475"/>
      <c r="Y365" s="475"/>
      <c r="Z365" s="475"/>
      <c r="AA365" s="475"/>
      <c r="AB365" s="475"/>
    </row>
    <row r="366" spans="18:28" ht="38.25" customHeight="1">
      <c r="R366" s="475"/>
      <c r="S366" s="475"/>
      <c r="T366" s="475"/>
      <c r="U366" s="475"/>
      <c r="V366" s="475"/>
      <c r="X366" s="475"/>
      <c r="Y366" s="475"/>
      <c r="Z366" s="475"/>
      <c r="AA366" s="475"/>
      <c r="AB366" s="475"/>
    </row>
    <row r="367" spans="18:28" ht="38.25" customHeight="1">
      <c r="R367" s="475"/>
      <c r="S367" s="475"/>
      <c r="T367" s="475"/>
      <c r="U367" s="475"/>
      <c r="V367" s="475"/>
      <c r="X367" s="475"/>
      <c r="Y367" s="475"/>
      <c r="Z367" s="475"/>
      <c r="AA367" s="475"/>
      <c r="AB367" s="475"/>
    </row>
    <row r="368" spans="18:28" ht="38.25" customHeight="1">
      <c r="R368" s="475"/>
      <c r="S368" s="475"/>
      <c r="T368" s="475"/>
      <c r="U368" s="475"/>
      <c r="V368" s="475"/>
      <c r="X368" s="475"/>
      <c r="Y368" s="475"/>
      <c r="Z368" s="475"/>
      <c r="AA368" s="475"/>
      <c r="AB368" s="475"/>
    </row>
    <row r="369" ht="38.25" customHeight="1"/>
    <row r="370" ht="38.25" customHeight="1"/>
    <row r="371" ht="38.25" customHeight="1"/>
    <row r="372" ht="38.25" customHeight="1"/>
    <row r="373" ht="38.25" customHeight="1"/>
    <row r="374" ht="38.25" customHeight="1"/>
    <row r="375" ht="38.25" customHeight="1"/>
    <row r="376" ht="38.25" customHeight="1"/>
    <row r="377" ht="38.25" customHeight="1"/>
    <row r="378" ht="38.25" customHeight="1"/>
  </sheetData>
  <mergeCells count="16">
    <mergeCell ref="A3:A6"/>
    <mergeCell ref="Q3:Q6"/>
    <mergeCell ref="A1:H1"/>
    <mergeCell ref="I1:Q1"/>
    <mergeCell ref="I3:N3"/>
    <mergeCell ref="I4:N4"/>
    <mergeCell ref="E3:H3"/>
    <mergeCell ref="E4:H4"/>
    <mergeCell ref="B3:D3"/>
    <mergeCell ref="B4:D4"/>
    <mergeCell ref="O3:P3"/>
    <mergeCell ref="O4:P4"/>
    <mergeCell ref="F5:H5"/>
    <mergeCell ref="I5:J5"/>
    <mergeCell ref="K5:L5"/>
    <mergeCell ref="M5:N5"/>
  </mergeCells>
  <phoneticPr fontId="10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8" max="1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BD17"/>
  <sheetViews>
    <sheetView view="pageBreakPreview" zoomScaleNormal="100" zoomScaleSheetLayoutView="100" workbookViewId="0">
      <selection activeCell="K24" sqref="K24"/>
    </sheetView>
  </sheetViews>
  <sheetFormatPr defaultRowHeight="14.25"/>
  <cols>
    <col min="1" max="1" width="10.625" style="607" customWidth="1"/>
    <col min="2" max="2" width="9.375" style="607" bestFit="1" customWidth="1"/>
    <col min="3" max="25" width="7.625" style="607" customWidth="1"/>
    <col min="26" max="44" width="10.625" style="607" customWidth="1"/>
    <col min="45" max="56" width="9" style="475"/>
    <col min="57" max="16384" width="9" style="5"/>
  </cols>
  <sheetData>
    <row r="1" spans="1:56" s="1248" customFormat="1" ht="46.5" customHeight="1">
      <c r="A1" s="1712" t="s">
        <v>1031</v>
      </c>
      <c r="B1" s="1712"/>
      <c r="C1" s="1712"/>
      <c r="D1" s="1712"/>
      <c r="E1" s="1712"/>
      <c r="F1" s="1712"/>
      <c r="G1" s="1712"/>
      <c r="H1" s="1712"/>
      <c r="I1" s="1712"/>
      <c r="J1" s="1712"/>
      <c r="K1" s="1712"/>
      <c r="L1" s="1012" t="s">
        <v>149</v>
      </c>
      <c r="M1" s="1012"/>
      <c r="N1" s="1012"/>
      <c r="O1" s="1012"/>
      <c r="P1" s="1012"/>
      <c r="Q1" s="1012"/>
      <c r="R1" s="1012"/>
      <c r="S1" s="1012"/>
      <c r="T1" s="1012"/>
      <c r="U1" s="1012"/>
      <c r="V1" s="1012"/>
      <c r="W1" s="1012"/>
      <c r="X1" s="1012"/>
      <c r="Y1" s="1012"/>
      <c r="Z1" s="1012"/>
      <c r="AB1" s="1246"/>
      <c r="AC1" s="1246"/>
      <c r="AD1" s="1246"/>
      <c r="AE1" s="1246" t="s">
        <v>998</v>
      </c>
      <c r="AF1" s="1246"/>
      <c r="AG1" s="1246"/>
      <c r="AH1" s="1246"/>
      <c r="AI1" s="1246"/>
      <c r="AJ1" s="1246"/>
      <c r="AK1" s="1246"/>
      <c r="AM1" s="1012"/>
      <c r="AN1" s="1141" t="s">
        <v>1393</v>
      </c>
      <c r="AO1" s="1012"/>
      <c r="AP1" s="1012"/>
      <c r="AQ1" s="1012"/>
      <c r="AR1" s="1012"/>
      <c r="AS1" s="1012"/>
      <c r="AT1" s="1012"/>
      <c r="AU1" s="1014"/>
      <c r="AV1" s="1014"/>
      <c r="AW1" s="1014"/>
      <c r="AX1" s="1014"/>
      <c r="AY1" s="1014"/>
      <c r="AZ1" s="1014"/>
      <c r="BA1" s="1014"/>
      <c r="BB1" s="1014"/>
      <c r="BC1" s="1014"/>
      <c r="BD1" s="1014"/>
    </row>
    <row r="2" spans="1:56" s="7" customFormat="1" ht="26.25" customHeight="1" thickBot="1">
      <c r="A2" s="125" t="s">
        <v>150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8" t="s">
        <v>144</v>
      </c>
      <c r="AA2" s="125" t="s">
        <v>150</v>
      </c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8" t="s">
        <v>144</v>
      </c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</row>
    <row r="3" spans="1:56" s="2" customFormat="1" ht="25.5" customHeight="1" thickTop="1">
      <c r="A3" s="527"/>
      <c r="B3" s="1895" t="s">
        <v>639</v>
      </c>
      <c r="C3" s="1909"/>
      <c r="D3" s="1909"/>
      <c r="E3" s="1910"/>
      <c r="F3" s="1908" t="s">
        <v>996</v>
      </c>
      <c r="G3" s="1907"/>
      <c r="H3" s="1907"/>
      <c r="I3" s="1907"/>
      <c r="J3" s="1907"/>
      <c r="K3" s="1907"/>
      <c r="L3" s="1907"/>
      <c r="M3" s="1907"/>
      <c r="N3" s="133"/>
      <c r="O3" s="1907" t="s">
        <v>997</v>
      </c>
      <c r="P3" s="1907"/>
      <c r="Q3" s="1907"/>
      <c r="R3" s="1907"/>
      <c r="S3" s="1907"/>
      <c r="T3" s="1907"/>
      <c r="U3" s="1907"/>
      <c r="V3" s="1907"/>
      <c r="W3" s="1907"/>
      <c r="X3" s="1907"/>
      <c r="Y3" s="814"/>
      <c r="Z3" s="813"/>
      <c r="AA3" s="813"/>
      <c r="AB3" s="1908" t="s">
        <v>999</v>
      </c>
      <c r="AC3" s="1907"/>
      <c r="AD3" s="1907"/>
      <c r="AE3" s="1907"/>
      <c r="AF3" s="1907"/>
      <c r="AG3" s="1907"/>
      <c r="AH3" s="1907"/>
      <c r="AI3" s="1907"/>
      <c r="AJ3" s="133"/>
      <c r="AK3" s="1907" t="s">
        <v>1000</v>
      </c>
      <c r="AL3" s="1907"/>
      <c r="AM3" s="1907"/>
      <c r="AN3" s="1907"/>
      <c r="AO3" s="1907"/>
      <c r="AP3" s="1907"/>
      <c r="AQ3" s="472"/>
      <c r="AR3" s="813"/>
      <c r="AS3" s="472"/>
      <c r="AT3" s="472"/>
      <c r="AU3" s="472"/>
      <c r="AV3" s="472"/>
      <c r="AW3" s="472"/>
      <c r="AX3" s="472"/>
      <c r="AY3" s="472"/>
      <c r="AZ3" s="472"/>
      <c r="BA3" s="472"/>
      <c r="BB3" s="472"/>
      <c r="BC3" s="472"/>
      <c r="BD3" s="472"/>
    </row>
    <row r="4" spans="1:56" s="2" customFormat="1" ht="48.75" customHeight="1">
      <c r="A4" s="801" t="s">
        <v>640</v>
      </c>
      <c r="B4" s="1897" t="s">
        <v>764</v>
      </c>
      <c r="C4" s="1911"/>
      <c r="D4" s="1911"/>
      <c r="E4" s="1912"/>
      <c r="F4" s="1818" t="s">
        <v>1001</v>
      </c>
      <c r="G4" s="1906"/>
      <c r="H4" s="1906"/>
      <c r="I4" s="1819"/>
      <c r="J4" s="1818" t="s">
        <v>993</v>
      </c>
      <c r="K4" s="1906"/>
      <c r="L4" s="1906"/>
      <c r="M4" s="1819"/>
      <c r="N4" s="1818" t="s">
        <v>1392</v>
      </c>
      <c r="O4" s="1906"/>
      <c r="P4" s="1906"/>
      <c r="Q4" s="1819"/>
      <c r="R4" s="1818" t="s">
        <v>994</v>
      </c>
      <c r="S4" s="1906"/>
      <c r="T4" s="1906"/>
      <c r="U4" s="1819"/>
      <c r="V4" s="1818" t="s">
        <v>995</v>
      </c>
      <c r="W4" s="1906"/>
      <c r="X4" s="1906"/>
      <c r="Y4" s="1819"/>
      <c r="Z4" s="534" t="s">
        <v>33</v>
      </c>
      <c r="AA4" s="534" t="s">
        <v>33</v>
      </c>
      <c r="AB4" s="1818" t="s">
        <v>1397</v>
      </c>
      <c r="AC4" s="1906"/>
      <c r="AD4" s="1906"/>
      <c r="AE4" s="1819"/>
      <c r="AF4" s="1818" t="s">
        <v>1394</v>
      </c>
      <c r="AG4" s="1906"/>
      <c r="AH4" s="1906"/>
      <c r="AI4" s="1819"/>
      <c r="AJ4" s="1818" t="s">
        <v>1395</v>
      </c>
      <c r="AK4" s="1906"/>
      <c r="AL4" s="1906"/>
      <c r="AM4" s="1819"/>
      <c r="AN4" s="1818" t="s">
        <v>1396</v>
      </c>
      <c r="AO4" s="1906"/>
      <c r="AP4" s="1906"/>
      <c r="AQ4" s="1819"/>
      <c r="AR4" s="534" t="s">
        <v>33</v>
      </c>
      <c r="AS4" s="472"/>
      <c r="AT4" s="472"/>
      <c r="AU4" s="472"/>
      <c r="AV4" s="472"/>
      <c r="AW4" s="472"/>
      <c r="AX4" s="472"/>
      <c r="AY4" s="472"/>
      <c r="AZ4" s="472"/>
      <c r="BA4" s="472"/>
      <c r="BB4" s="472"/>
      <c r="BC4" s="472"/>
      <c r="BD4" s="472"/>
    </row>
    <row r="5" spans="1:56" s="2" customFormat="1" ht="27.75" customHeight="1">
      <c r="A5" s="801"/>
      <c r="B5" s="591" t="s">
        <v>200</v>
      </c>
      <c r="C5" s="591" t="s">
        <v>641</v>
      </c>
      <c r="D5" s="591" t="s">
        <v>91</v>
      </c>
      <c r="E5" s="704" t="s">
        <v>92</v>
      </c>
      <c r="F5" s="591" t="s">
        <v>200</v>
      </c>
      <c r="G5" s="591" t="s">
        <v>641</v>
      </c>
      <c r="H5" s="591" t="s">
        <v>91</v>
      </c>
      <c r="I5" s="704" t="s">
        <v>92</v>
      </c>
      <c r="J5" s="591" t="s">
        <v>200</v>
      </c>
      <c r="K5" s="563" t="s">
        <v>641</v>
      </c>
      <c r="L5" s="760" t="s">
        <v>91</v>
      </c>
      <c r="M5" s="800" t="s">
        <v>92</v>
      </c>
      <c r="N5" s="591" t="s">
        <v>200</v>
      </c>
      <c r="O5" s="563" t="s">
        <v>641</v>
      </c>
      <c r="P5" s="760" t="s">
        <v>91</v>
      </c>
      <c r="Q5" s="800" t="s">
        <v>92</v>
      </c>
      <c r="R5" s="591" t="s">
        <v>200</v>
      </c>
      <c r="S5" s="563" t="s">
        <v>641</v>
      </c>
      <c r="T5" s="760" t="s">
        <v>91</v>
      </c>
      <c r="U5" s="800" t="s">
        <v>92</v>
      </c>
      <c r="V5" s="591" t="s">
        <v>200</v>
      </c>
      <c r="W5" s="563" t="s">
        <v>641</v>
      </c>
      <c r="X5" s="760" t="s">
        <v>91</v>
      </c>
      <c r="Y5" s="800" t="s">
        <v>92</v>
      </c>
      <c r="Z5" s="534"/>
      <c r="AA5" s="534"/>
      <c r="AB5" s="591" t="s">
        <v>200</v>
      </c>
      <c r="AC5" s="591" t="s">
        <v>641</v>
      </c>
      <c r="AD5" s="591" t="s">
        <v>91</v>
      </c>
      <c r="AE5" s="704" t="s">
        <v>92</v>
      </c>
      <c r="AF5" s="591" t="s">
        <v>200</v>
      </c>
      <c r="AG5" s="473" t="s">
        <v>641</v>
      </c>
      <c r="AH5" s="760" t="s">
        <v>91</v>
      </c>
      <c r="AI5" s="800" t="s">
        <v>92</v>
      </c>
      <c r="AJ5" s="591" t="s">
        <v>200</v>
      </c>
      <c r="AK5" s="473" t="s">
        <v>641</v>
      </c>
      <c r="AL5" s="760" t="s">
        <v>91</v>
      </c>
      <c r="AM5" s="800" t="s">
        <v>92</v>
      </c>
      <c r="AN5" s="591" t="s">
        <v>200</v>
      </c>
      <c r="AO5" s="473" t="s">
        <v>641</v>
      </c>
      <c r="AP5" s="760" t="s">
        <v>91</v>
      </c>
      <c r="AQ5" s="800" t="s">
        <v>92</v>
      </c>
      <c r="AR5" s="534"/>
      <c r="AS5" s="472"/>
      <c r="AT5" s="472"/>
      <c r="AU5" s="472"/>
      <c r="AV5" s="472"/>
      <c r="AW5" s="472"/>
      <c r="AX5" s="472"/>
      <c r="AY5" s="472"/>
      <c r="AZ5" s="472"/>
      <c r="BA5" s="472"/>
      <c r="BB5" s="472"/>
      <c r="BC5" s="472"/>
      <c r="BD5" s="472"/>
    </row>
    <row r="6" spans="1:56" s="2" customFormat="1" ht="41.25" customHeight="1">
      <c r="A6" s="744"/>
      <c r="B6" s="713" t="s">
        <v>35</v>
      </c>
      <c r="C6" s="799" t="s">
        <v>642</v>
      </c>
      <c r="D6" s="768" t="s">
        <v>93</v>
      </c>
      <c r="E6" s="767" t="s">
        <v>94</v>
      </c>
      <c r="F6" s="713" t="s">
        <v>35</v>
      </c>
      <c r="G6" s="799" t="s">
        <v>642</v>
      </c>
      <c r="H6" s="768" t="s">
        <v>93</v>
      </c>
      <c r="I6" s="767" t="s">
        <v>94</v>
      </c>
      <c r="J6" s="767" t="s">
        <v>34</v>
      </c>
      <c r="K6" s="1247" t="s">
        <v>642</v>
      </c>
      <c r="L6" s="805" t="s">
        <v>93</v>
      </c>
      <c r="M6" s="804" t="s">
        <v>94</v>
      </c>
      <c r="N6" s="767" t="s">
        <v>34</v>
      </c>
      <c r="O6" s="1247" t="s">
        <v>642</v>
      </c>
      <c r="P6" s="805" t="s">
        <v>93</v>
      </c>
      <c r="Q6" s="804" t="s">
        <v>94</v>
      </c>
      <c r="R6" s="767" t="s">
        <v>34</v>
      </c>
      <c r="S6" s="1247" t="s">
        <v>642</v>
      </c>
      <c r="T6" s="805" t="s">
        <v>93</v>
      </c>
      <c r="U6" s="804" t="s">
        <v>94</v>
      </c>
      <c r="V6" s="767" t="s">
        <v>34</v>
      </c>
      <c r="W6" s="1247" t="s">
        <v>642</v>
      </c>
      <c r="X6" s="805" t="s">
        <v>93</v>
      </c>
      <c r="Y6" s="804" t="s">
        <v>94</v>
      </c>
      <c r="Z6" s="798"/>
      <c r="AA6" s="798"/>
      <c r="AB6" s="748" t="s">
        <v>35</v>
      </c>
      <c r="AC6" s="738" t="s">
        <v>642</v>
      </c>
      <c r="AD6" s="809" t="s">
        <v>93</v>
      </c>
      <c r="AE6" s="748" t="s">
        <v>94</v>
      </c>
      <c r="AF6" s="748" t="s">
        <v>34</v>
      </c>
      <c r="AG6" s="738" t="s">
        <v>642</v>
      </c>
      <c r="AH6" s="808" t="s">
        <v>93</v>
      </c>
      <c r="AI6" s="773" t="s">
        <v>94</v>
      </c>
      <c r="AJ6" s="748" t="s">
        <v>34</v>
      </c>
      <c r="AK6" s="738" t="s">
        <v>642</v>
      </c>
      <c r="AL6" s="808" t="s">
        <v>93</v>
      </c>
      <c r="AM6" s="773" t="s">
        <v>94</v>
      </c>
      <c r="AN6" s="748" t="s">
        <v>34</v>
      </c>
      <c r="AO6" s="738" t="s">
        <v>642</v>
      </c>
      <c r="AP6" s="808" t="s">
        <v>93</v>
      </c>
      <c r="AQ6" s="773" t="s">
        <v>94</v>
      </c>
      <c r="AR6" s="798"/>
      <c r="AS6" s="472"/>
      <c r="AT6" s="472"/>
      <c r="AU6" s="472"/>
      <c r="AV6" s="472"/>
      <c r="AW6" s="472"/>
      <c r="AX6" s="472"/>
      <c r="AY6" s="472"/>
      <c r="AZ6" s="472"/>
      <c r="BA6" s="472"/>
      <c r="BB6" s="472"/>
      <c r="BC6" s="472"/>
      <c r="BD6" s="472"/>
    </row>
    <row r="7" spans="1:56" s="54" customFormat="1" ht="24" customHeight="1">
      <c r="A7" s="91">
        <v>2011</v>
      </c>
      <c r="B7" s="300">
        <v>1</v>
      </c>
      <c r="C7" s="300">
        <v>40</v>
      </c>
      <c r="D7" s="300">
        <v>40</v>
      </c>
      <c r="E7" s="300">
        <v>28</v>
      </c>
      <c r="F7" s="803" t="s">
        <v>254</v>
      </c>
      <c r="G7" s="803" t="s">
        <v>254</v>
      </c>
      <c r="H7" s="803" t="s">
        <v>254</v>
      </c>
      <c r="I7" s="803" t="s">
        <v>254</v>
      </c>
      <c r="J7" s="300">
        <v>1</v>
      </c>
      <c r="K7" s="300">
        <v>40</v>
      </c>
      <c r="L7" s="300">
        <v>40</v>
      </c>
      <c r="M7" s="300">
        <v>28</v>
      </c>
      <c r="N7" s="803" t="s">
        <v>254</v>
      </c>
      <c r="O7" s="803" t="s">
        <v>254</v>
      </c>
      <c r="P7" s="803" t="s">
        <v>254</v>
      </c>
      <c r="Q7" s="803" t="s">
        <v>254</v>
      </c>
      <c r="R7" s="803" t="s">
        <v>254</v>
      </c>
      <c r="S7" s="803" t="s">
        <v>254</v>
      </c>
      <c r="T7" s="803" t="s">
        <v>254</v>
      </c>
      <c r="U7" s="803" t="s">
        <v>254</v>
      </c>
      <c r="V7" s="803" t="s">
        <v>254</v>
      </c>
      <c r="W7" s="803" t="s">
        <v>254</v>
      </c>
      <c r="X7" s="803" t="s">
        <v>254</v>
      </c>
      <c r="Y7" s="803" t="s">
        <v>254</v>
      </c>
      <c r="Z7" s="802">
        <v>2011</v>
      </c>
      <c r="AA7" s="1245">
        <v>2011</v>
      </c>
      <c r="AB7" s="803" t="s">
        <v>254</v>
      </c>
      <c r="AC7" s="803" t="s">
        <v>254</v>
      </c>
      <c r="AD7" s="803" t="s">
        <v>254</v>
      </c>
      <c r="AE7" s="803" t="s">
        <v>254</v>
      </c>
      <c r="AF7" s="803" t="s">
        <v>254</v>
      </c>
      <c r="AG7" s="803" t="s">
        <v>254</v>
      </c>
      <c r="AH7" s="803" t="s">
        <v>254</v>
      </c>
      <c r="AI7" s="803" t="s">
        <v>254</v>
      </c>
      <c r="AJ7" s="803" t="s">
        <v>254</v>
      </c>
      <c r="AK7" s="803" t="s">
        <v>254</v>
      </c>
      <c r="AL7" s="803" t="s">
        <v>254</v>
      </c>
      <c r="AM7" s="803" t="s">
        <v>254</v>
      </c>
      <c r="AN7" s="803" t="s">
        <v>254</v>
      </c>
      <c r="AO7" s="803" t="s">
        <v>254</v>
      </c>
      <c r="AP7" s="803" t="s">
        <v>254</v>
      </c>
      <c r="AQ7" s="803" t="s">
        <v>254</v>
      </c>
      <c r="AR7" s="802">
        <v>2011</v>
      </c>
      <c r="AS7" s="667"/>
      <c r="AT7" s="667"/>
      <c r="AU7" s="667"/>
      <c r="AV7" s="667"/>
      <c r="AW7" s="667"/>
      <c r="AX7" s="667"/>
      <c r="AY7" s="667"/>
      <c r="AZ7" s="667"/>
      <c r="BA7" s="667"/>
      <c r="BB7" s="667"/>
      <c r="BC7" s="667"/>
      <c r="BD7" s="667"/>
    </row>
    <row r="8" spans="1:56" s="54" customFormat="1" ht="24" customHeight="1">
      <c r="A8" s="91">
        <v>2012</v>
      </c>
      <c r="B8" s="300">
        <v>1</v>
      </c>
      <c r="C8" s="300">
        <v>36</v>
      </c>
      <c r="D8" s="300">
        <v>38</v>
      </c>
      <c r="E8" s="300">
        <v>26</v>
      </c>
      <c r="F8" s="803" t="s">
        <v>254</v>
      </c>
      <c r="G8" s="803" t="s">
        <v>254</v>
      </c>
      <c r="H8" s="803" t="s">
        <v>254</v>
      </c>
      <c r="I8" s="803" t="s">
        <v>254</v>
      </c>
      <c r="J8" s="300">
        <v>1</v>
      </c>
      <c r="K8" s="300">
        <v>36</v>
      </c>
      <c r="L8" s="300">
        <v>38</v>
      </c>
      <c r="M8" s="300">
        <v>26</v>
      </c>
      <c r="N8" s="803" t="s">
        <v>254</v>
      </c>
      <c r="O8" s="803" t="s">
        <v>254</v>
      </c>
      <c r="P8" s="803" t="s">
        <v>254</v>
      </c>
      <c r="Q8" s="803" t="s">
        <v>254</v>
      </c>
      <c r="R8" s="803" t="s">
        <v>254</v>
      </c>
      <c r="S8" s="803" t="s">
        <v>254</v>
      </c>
      <c r="T8" s="803" t="s">
        <v>254</v>
      </c>
      <c r="U8" s="803" t="s">
        <v>254</v>
      </c>
      <c r="V8" s="803" t="s">
        <v>254</v>
      </c>
      <c r="W8" s="803" t="s">
        <v>254</v>
      </c>
      <c r="X8" s="803" t="s">
        <v>254</v>
      </c>
      <c r="Y8" s="803" t="s">
        <v>254</v>
      </c>
      <c r="Z8" s="802">
        <v>2012</v>
      </c>
      <c r="AA8" s="1245">
        <v>2012</v>
      </c>
      <c r="AB8" s="803" t="s">
        <v>254</v>
      </c>
      <c r="AC8" s="803" t="s">
        <v>254</v>
      </c>
      <c r="AD8" s="803" t="s">
        <v>254</v>
      </c>
      <c r="AE8" s="803" t="s">
        <v>254</v>
      </c>
      <c r="AF8" s="803" t="s">
        <v>254</v>
      </c>
      <c r="AG8" s="803" t="s">
        <v>254</v>
      </c>
      <c r="AH8" s="803" t="s">
        <v>254</v>
      </c>
      <c r="AI8" s="803" t="s">
        <v>254</v>
      </c>
      <c r="AJ8" s="803" t="s">
        <v>254</v>
      </c>
      <c r="AK8" s="803" t="s">
        <v>254</v>
      </c>
      <c r="AL8" s="803" t="s">
        <v>254</v>
      </c>
      <c r="AM8" s="803" t="s">
        <v>254</v>
      </c>
      <c r="AN8" s="803" t="s">
        <v>254</v>
      </c>
      <c r="AO8" s="803" t="s">
        <v>254</v>
      </c>
      <c r="AP8" s="803" t="s">
        <v>254</v>
      </c>
      <c r="AQ8" s="803" t="s">
        <v>254</v>
      </c>
      <c r="AR8" s="802">
        <v>2012</v>
      </c>
      <c r="AS8" s="667"/>
      <c r="AT8" s="667"/>
      <c r="AU8" s="667"/>
      <c r="AV8" s="667"/>
      <c r="AW8" s="667"/>
      <c r="AX8" s="667"/>
      <c r="AY8" s="667"/>
      <c r="AZ8" s="667"/>
      <c r="BA8" s="667"/>
      <c r="BB8" s="667"/>
      <c r="BC8" s="667"/>
      <c r="BD8" s="667"/>
    </row>
    <row r="9" spans="1:56" s="947" customFormat="1" ht="24" customHeight="1">
      <c r="A9" s="949">
        <v>2013</v>
      </c>
      <c r="B9" s="951">
        <v>1</v>
      </c>
      <c r="C9" s="951">
        <v>28</v>
      </c>
      <c r="D9" s="951">
        <v>32</v>
      </c>
      <c r="E9" s="951">
        <v>22</v>
      </c>
      <c r="F9" s="953">
        <v>1</v>
      </c>
      <c r="G9" s="953">
        <v>28</v>
      </c>
      <c r="H9" s="953">
        <v>32</v>
      </c>
      <c r="I9" s="953">
        <v>22</v>
      </c>
      <c r="J9" s="951">
        <v>1</v>
      </c>
      <c r="K9" s="951">
        <v>28</v>
      </c>
      <c r="L9" s="951">
        <v>32</v>
      </c>
      <c r="M9" s="951">
        <v>22</v>
      </c>
      <c r="N9" s="953" t="s">
        <v>254</v>
      </c>
      <c r="O9" s="953" t="s">
        <v>254</v>
      </c>
      <c r="P9" s="953" t="s">
        <v>254</v>
      </c>
      <c r="Q9" s="953" t="s">
        <v>254</v>
      </c>
      <c r="R9" s="953" t="s">
        <v>254</v>
      </c>
      <c r="S9" s="953" t="s">
        <v>254</v>
      </c>
      <c r="T9" s="953" t="s">
        <v>254</v>
      </c>
      <c r="U9" s="953" t="s">
        <v>254</v>
      </c>
      <c r="V9" s="953" t="s">
        <v>254</v>
      </c>
      <c r="W9" s="953" t="s">
        <v>254</v>
      </c>
      <c r="X9" s="953" t="s">
        <v>254</v>
      </c>
      <c r="Y9" s="953" t="s">
        <v>254</v>
      </c>
      <c r="Z9" s="802">
        <v>2013</v>
      </c>
      <c r="AA9" s="1245">
        <v>2013</v>
      </c>
      <c r="AB9" s="953" t="s">
        <v>254</v>
      </c>
      <c r="AC9" s="953" t="s">
        <v>254</v>
      </c>
      <c r="AD9" s="953" t="s">
        <v>254</v>
      </c>
      <c r="AE9" s="953" t="s">
        <v>254</v>
      </c>
      <c r="AF9" s="953" t="s">
        <v>254</v>
      </c>
      <c r="AG9" s="953" t="s">
        <v>254</v>
      </c>
      <c r="AH9" s="953" t="s">
        <v>254</v>
      </c>
      <c r="AI9" s="953" t="s">
        <v>254</v>
      </c>
      <c r="AJ9" s="953" t="s">
        <v>254</v>
      </c>
      <c r="AK9" s="953" t="s">
        <v>254</v>
      </c>
      <c r="AL9" s="953" t="s">
        <v>254</v>
      </c>
      <c r="AM9" s="953" t="s">
        <v>254</v>
      </c>
      <c r="AN9" s="953" t="s">
        <v>254</v>
      </c>
      <c r="AO9" s="953" t="s">
        <v>254</v>
      </c>
      <c r="AP9" s="953" t="s">
        <v>254</v>
      </c>
      <c r="AQ9" s="953" t="s">
        <v>254</v>
      </c>
      <c r="AR9" s="802">
        <v>2013</v>
      </c>
      <c r="AS9" s="950"/>
      <c r="AT9" s="950"/>
      <c r="AU9" s="950"/>
      <c r="AV9" s="950"/>
      <c r="AW9" s="950"/>
      <c r="AX9" s="950"/>
      <c r="AY9" s="950"/>
      <c r="AZ9" s="950"/>
      <c r="BA9" s="950"/>
      <c r="BB9" s="950"/>
      <c r="BC9" s="950"/>
      <c r="BD9" s="950"/>
    </row>
    <row r="10" spans="1:56" s="1335" customFormat="1" ht="24" customHeight="1">
      <c r="A10" s="949">
        <v>2014</v>
      </c>
      <c r="B10" s="951">
        <v>1</v>
      </c>
      <c r="C10" s="951">
        <v>13</v>
      </c>
      <c r="D10" s="951">
        <v>12</v>
      </c>
      <c r="E10" s="951">
        <v>12</v>
      </c>
      <c r="F10" s="953">
        <v>1</v>
      </c>
      <c r="G10" s="953">
        <v>13</v>
      </c>
      <c r="H10" s="953">
        <v>12</v>
      </c>
      <c r="I10" s="953">
        <v>12</v>
      </c>
      <c r="J10" s="953" t="s">
        <v>1403</v>
      </c>
      <c r="K10" s="953" t="s">
        <v>1403</v>
      </c>
      <c r="L10" s="953" t="s">
        <v>1403</v>
      </c>
      <c r="M10" s="953" t="s">
        <v>1403</v>
      </c>
      <c r="N10" s="953" t="s">
        <v>1403</v>
      </c>
      <c r="O10" s="953" t="s">
        <v>1403</v>
      </c>
      <c r="P10" s="953" t="s">
        <v>1403</v>
      </c>
      <c r="Q10" s="953" t="s">
        <v>1403</v>
      </c>
      <c r="R10" s="953">
        <v>1</v>
      </c>
      <c r="S10" s="953">
        <v>13</v>
      </c>
      <c r="T10" s="953">
        <v>12</v>
      </c>
      <c r="U10" s="953">
        <v>12</v>
      </c>
      <c r="V10" s="953" t="s">
        <v>1403</v>
      </c>
      <c r="W10" s="953" t="s">
        <v>1403</v>
      </c>
      <c r="X10" s="953" t="s">
        <v>1403</v>
      </c>
      <c r="Y10" s="953" t="s">
        <v>1402</v>
      </c>
      <c r="Z10" s="1344">
        <v>2014</v>
      </c>
      <c r="AA10" s="1245">
        <v>2014</v>
      </c>
      <c r="AB10" s="953" t="s">
        <v>1403</v>
      </c>
      <c r="AC10" s="953" t="s">
        <v>1403</v>
      </c>
      <c r="AD10" s="953" t="s">
        <v>1403</v>
      </c>
      <c r="AE10" s="953" t="s">
        <v>1403</v>
      </c>
      <c r="AF10" s="953" t="s">
        <v>1403</v>
      </c>
      <c r="AG10" s="953" t="s">
        <v>1403</v>
      </c>
      <c r="AH10" s="953" t="s">
        <v>1403</v>
      </c>
      <c r="AI10" s="953" t="s">
        <v>1403</v>
      </c>
      <c r="AJ10" s="953" t="s">
        <v>1403</v>
      </c>
      <c r="AK10" s="953" t="s">
        <v>1403</v>
      </c>
      <c r="AL10" s="953" t="s">
        <v>1403</v>
      </c>
      <c r="AM10" s="953" t="s">
        <v>1403</v>
      </c>
      <c r="AN10" s="953" t="s">
        <v>1403</v>
      </c>
      <c r="AO10" s="953" t="s">
        <v>1403</v>
      </c>
      <c r="AP10" s="953" t="s">
        <v>1403</v>
      </c>
      <c r="AQ10" s="953" t="s">
        <v>1403</v>
      </c>
      <c r="AR10" s="1344">
        <v>2014</v>
      </c>
      <c r="AS10" s="1333"/>
      <c r="AT10" s="1333"/>
      <c r="AU10" s="1333"/>
      <c r="AV10" s="1333"/>
      <c r="AW10" s="1333"/>
      <c r="AX10" s="1333"/>
      <c r="AY10" s="1333"/>
      <c r="AZ10" s="1333"/>
      <c r="BA10" s="1333"/>
      <c r="BB10" s="1333"/>
      <c r="BC10" s="1333"/>
      <c r="BD10" s="1333"/>
    </row>
    <row r="11" spans="1:56" s="1390" customFormat="1" ht="24" customHeight="1">
      <c r="A11" s="949">
        <v>2015</v>
      </c>
      <c r="B11" s="951">
        <v>1</v>
      </c>
      <c r="C11" s="951">
        <v>8</v>
      </c>
      <c r="D11" s="951">
        <v>12</v>
      </c>
      <c r="E11" s="951">
        <v>20</v>
      </c>
      <c r="F11" s="953">
        <v>1</v>
      </c>
      <c r="G11" s="953">
        <v>8</v>
      </c>
      <c r="H11" s="953">
        <v>12</v>
      </c>
      <c r="I11" s="953">
        <v>20</v>
      </c>
      <c r="J11" s="953" t="s">
        <v>1198</v>
      </c>
      <c r="K11" s="953" t="s">
        <v>1198</v>
      </c>
      <c r="L11" s="953" t="s">
        <v>1198</v>
      </c>
      <c r="M11" s="953" t="s">
        <v>1198</v>
      </c>
      <c r="N11" s="953" t="s">
        <v>1198</v>
      </c>
      <c r="O11" s="953" t="s">
        <v>1198</v>
      </c>
      <c r="P11" s="953" t="s">
        <v>1198</v>
      </c>
      <c r="Q11" s="953" t="s">
        <v>1198</v>
      </c>
      <c r="R11" s="953">
        <v>1</v>
      </c>
      <c r="S11" s="953">
        <v>8</v>
      </c>
      <c r="T11" s="953">
        <v>12</v>
      </c>
      <c r="U11" s="953">
        <v>20</v>
      </c>
      <c r="V11" s="953" t="s">
        <v>1198</v>
      </c>
      <c r="W11" s="953" t="s">
        <v>1198</v>
      </c>
      <c r="X11" s="953" t="s">
        <v>1198</v>
      </c>
      <c r="Y11" s="953" t="s">
        <v>1198</v>
      </c>
      <c r="Z11" s="1344">
        <v>2015</v>
      </c>
      <c r="AA11" s="1245">
        <v>2015</v>
      </c>
      <c r="AB11" s="953" t="s">
        <v>1403</v>
      </c>
      <c r="AC11" s="953" t="s">
        <v>1403</v>
      </c>
      <c r="AD11" s="953" t="s">
        <v>1403</v>
      </c>
      <c r="AE11" s="953" t="s">
        <v>1403</v>
      </c>
      <c r="AF11" s="953" t="s">
        <v>1403</v>
      </c>
      <c r="AG11" s="953" t="s">
        <v>1403</v>
      </c>
      <c r="AH11" s="953" t="s">
        <v>1403</v>
      </c>
      <c r="AI11" s="953" t="s">
        <v>1403</v>
      </c>
      <c r="AJ11" s="953" t="s">
        <v>1403</v>
      </c>
      <c r="AK11" s="953" t="s">
        <v>1403</v>
      </c>
      <c r="AL11" s="953" t="s">
        <v>1403</v>
      </c>
      <c r="AM11" s="953" t="s">
        <v>1403</v>
      </c>
      <c r="AN11" s="953" t="s">
        <v>1403</v>
      </c>
      <c r="AO11" s="953" t="s">
        <v>1403</v>
      </c>
      <c r="AP11" s="953" t="s">
        <v>1403</v>
      </c>
      <c r="AQ11" s="953" t="s">
        <v>1403</v>
      </c>
      <c r="AR11" s="1344">
        <v>2015</v>
      </c>
      <c r="AS11" s="1388"/>
      <c r="AT11" s="1388"/>
      <c r="AU11" s="1388"/>
      <c r="AV11" s="1388"/>
      <c r="AW11" s="1388"/>
      <c r="AX11" s="1388"/>
      <c r="AY11" s="1388"/>
      <c r="AZ11" s="1388"/>
      <c r="BA11" s="1388"/>
      <c r="BB11" s="1388"/>
      <c r="BC11" s="1388"/>
      <c r="BD11" s="1388"/>
    </row>
    <row r="12" spans="1:56" s="912" customFormat="1" ht="24" customHeight="1">
      <c r="A12" s="1538">
        <v>2016</v>
      </c>
      <c r="B12" s="1539">
        <v>1</v>
      </c>
      <c r="C12" s="1539">
        <v>16</v>
      </c>
      <c r="D12" s="1539">
        <v>14</v>
      </c>
      <c r="E12" s="1539">
        <v>22</v>
      </c>
      <c r="F12" s="1537">
        <v>1</v>
      </c>
      <c r="G12" s="1537">
        <v>16</v>
      </c>
      <c r="H12" s="1537">
        <v>14</v>
      </c>
      <c r="I12" s="1537">
        <v>22</v>
      </c>
      <c r="J12" s="1537" t="s">
        <v>1198</v>
      </c>
      <c r="K12" s="1537" t="s">
        <v>1198</v>
      </c>
      <c r="L12" s="1537" t="s">
        <v>1198</v>
      </c>
      <c r="M12" s="1537" t="s">
        <v>1198</v>
      </c>
      <c r="N12" s="1537" t="s">
        <v>1198</v>
      </c>
      <c r="O12" s="1537" t="s">
        <v>1198</v>
      </c>
      <c r="P12" s="1537" t="s">
        <v>1198</v>
      </c>
      <c r="Q12" s="1537" t="s">
        <v>1198</v>
      </c>
      <c r="R12" s="1537">
        <v>1</v>
      </c>
      <c r="S12" s="1537">
        <v>16</v>
      </c>
      <c r="T12" s="1537">
        <v>14</v>
      </c>
      <c r="U12" s="1537">
        <v>22</v>
      </c>
      <c r="V12" s="1537" t="s">
        <v>1198</v>
      </c>
      <c r="W12" s="1537" t="s">
        <v>1198</v>
      </c>
      <c r="X12" s="1537" t="s">
        <v>1198</v>
      </c>
      <c r="Y12" s="1537" t="s">
        <v>1198</v>
      </c>
      <c r="Z12" s="1536">
        <v>2016</v>
      </c>
      <c r="AA12" s="1534">
        <v>2016</v>
      </c>
      <c r="AB12" s="1535" t="s">
        <v>1198</v>
      </c>
      <c r="AC12" s="1535" t="s">
        <v>1198</v>
      </c>
      <c r="AD12" s="1535" t="s">
        <v>1198</v>
      </c>
      <c r="AE12" s="1535" t="s">
        <v>1198</v>
      </c>
      <c r="AF12" s="1535" t="s">
        <v>1198</v>
      </c>
      <c r="AG12" s="1535" t="s">
        <v>1198</v>
      </c>
      <c r="AH12" s="1535" t="s">
        <v>1198</v>
      </c>
      <c r="AI12" s="1535" t="s">
        <v>1198</v>
      </c>
      <c r="AJ12" s="1535" t="s">
        <v>1198</v>
      </c>
      <c r="AK12" s="1535" t="s">
        <v>1198</v>
      </c>
      <c r="AL12" s="1535" t="s">
        <v>1198</v>
      </c>
      <c r="AM12" s="1535" t="s">
        <v>1198</v>
      </c>
      <c r="AN12" s="1535" t="s">
        <v>1198</v>
      </c>
      <c r="AO12" s="1535" t="s">
        <v>1198</v>
      </c>
      <c r="AP12" s="1535" t="s">
        <v>1198</v>
      </c>
      <c r="AQ12" s="1535" t="s">
        <v>1198</v>
      </c>
      <c r="AR12" s="1536">
        <v>2016</v>
      </c>
      <c r="AS12" s="911"/>
      <c r="AT12" s="911"/>
      <c r="AU12" s="911"/>
      <c r="AV12" s="911"/>
      <c r="AW12" s="911"/>
      <c r="AX12" s="911"/>
      <c r="AY12" s="911"/>
      <c r="AZ12" s="911"/>
      <c r="BA12" s="911"/>
      <c r="BB12" s="911"/>
      <c r="BC12" s="911"/>
      <c r="BD12" s="911"/>
    </row>
    <row r="13" spans="1:56" s="1" customFormat="1" ht="3" customHeight="1">
      <c r="A13" s="13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</row>
    <row r="14" spans="1:56" s="1" customFormat="1" ht="15" customHeight="1">
      <c r="A14" s="151" t="s">
        <v>1252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6" t="s">
        <v>1303</v>
      </c>
      <c r="AA14" s="151" t="s">
        <v>1252</v>
      </c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6" t="s">
        <v>1303</v>
      </c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</row>
    <row r="15" spans="1:56" s="6" customFormat="1" ht="13.5" customHeight="1">
      <c r="A15" s="107" t="s">
        <v>1059</v>
      </c>
      <c r="B15" s="607"/>
      <c r="C15" s="745"/>
      <c r="D15" s="745"/>
      <c r="E15" s="745"/>
      <c r="F15" s="745"/>
      <c r="G15" s="745"/>
      <c r="H15" s="745"/>
      <c r="I15" s="745"/>
      <c r="J15" s="745"/>
      <c r="K15" s="745"/>
      <c r="L15" s="74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757"/>
      <c r="AA15" s="107" t="s">
        <v>1059</v>
      </c>
      <c r="AB15" s="745"/>
      <c r="AC15" s="745"/>
      <c r="AD15" s="745"/>
      <c r="AE15" s="745"/>
      <c r="AF15" s="745"/>
      <c r="AG15" s="745"/>
      <c r="AH15" s="745"/>
      <c r="AI15" s="475"/>
      <c r="AJ15" s="475"/>
      <c r="AK15" s="475"/>
      <c r="AL15" s="475"/>
      <c r="AM15" s="475"/>
      <c r="AN15" s="475"/>
      <c r="AO15" s="475"/>
      <c r="AP15" s="475"/>
      <c r="AQ15" s="475"/>
      <c r="AR15" s="757"/>
      <c r="AS15" s="475"/>
      <c r="AT15" s="475"/>
      <c r="AU15" s="475"/>
      <c r="AV15" s="475"/>
      <c r="AW15" s="475"/>
      <c r="AX15" s="475"/>
      <c r="AY15" s="475"/>
      <c r="AZ15" s="475"/>
      <c r="BA15" s="475"/>
      <c r="BB15" s="475"/>
      <c r="BC15" s="475"/>
      <c r="BD15" s="475"/>
    </row>
    <row r="16" spans="1:56" ht="15.75" customHeight="1">
      <c r="A16" s="475"/>
      <c r="B16" s="475"/>
      <c r="C16" s="475"/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5"/>
      <c r="AC16" s="475"/>
      <c r="AD16" s="475"/>
      <c r="AE16" s="475"/>
      <c r="AF16" s="475"/>
      <c r="AG16" s="475"/>
      <c r="AH16" s="475"/>
      <c r="AI16" s="475"/>
      <c r="AJ16" s="475"/>
      <c r="AK16" s="475"/>
      <c r="AL16" s="475"/>
      <c r="AM16" s="475"/>
      <c r="AN16" s="475"/>
      <c r="AO16" s="475"/>
      <c r="AP16" s="475"/>
      <c r="AQ16" s="475"/>
      <c r="AR16" s="475"/>
    </row>
    <row r="17" spans="1:44" ht="15.75" customHeight="1">
      <c r="A17" s="475"/>
      <c r="B17" s="475"/>
      <c r="C17" s="475"/>
      <c r="D17" s="475"/>
      <c r="E17" s="475"/>
      <c r="F17" s="475"/>
      <c r="G17" s="475"/>
      <c r="H17" s="475"/>
      <c r="I17" s="475"/>
      <c r="J17" s="475"/>
      <c r="K17" s="475"/>
      <c r="L17" s="475"/>
      <c r="M17" s="475"/>
      <c r="N17" s="475"/>
      <c r="O17" s="475"/>
      <c r="P17" s="475"/>
      <c r="Q17" s="475"/>
      <c r="R17" s="475"/>
      <c r="S17" s="475"/>
      <c r="T17" s="475"/>
      <c r="U17" s="475"/>
      <c r="V17" s="475"/>
      <c r="W17" s="475"/>
      <c r="X17" s="475"/>
      <c r="Y17" s="475"/>
      <c r="Z17" s="475"/>
      <c r="AA17" s="475"/>
      <c r="AB17" s="475"/>
      <c r="AC17" s="475"/>
      <c r="AD17" s="475"/>
      <c r="AE17" s="475"/>
      <c r="AF17" s="475"/>
      <c r="AG17" s="475"/>
      <c r="AH17" s="475"/>
      <c r="AI17" s="475"/>
      <c r="AJ17" s="475"/>
      <c r="AK17" s="475"/>
      <c r="AL17" s="475"/>
      <c r="AM17" s="475"/>
      <c r="AN17" s="475"/>
      <c r="AO17" s="475"/>
      <c r="AP17" s="475"/>
      <c r="AQ17" s="475"/>
      <c r="AR17" s="475"/>
    </row>
  </sheetData>
  <mergeCells count="16">
    <mergeCell ref="A1:K1"/>
    <mergeCell ref="B3:E3"/>
    <mergeCell ref="B4:E4"/>
    <mergeCell ref="AB4:AE4"/>
    <mergeCell ref="AB3:AI3"/>
    <mergeCell ref="AF4:AI4"/>
    <mergeCell ref="AJ4:AM4"/>
    <mergeCell ref="AN4:AQ4"/>
    <mergeCell ref="AK3:AP3"/>
    <mergeCell ref="F4:I4"/>
    <mergeCell ref="N4:Q4"/>
    <mergeCell ref="J4:M4"/>
    <mergeCell ref="R4:U4"/>
    <mergeCell ref="V4:Y4"/>
    <mergeCell ref="F3:M3"/>
    <mergeCell ref="O3:X3"/>
  </mergeCells>
  <phoneticPr fontId="19" type="noConversion"/>
  <pageMargins left="0.39370078740157483" right="0.39370078740157483" top="0.78740157480314965" bottom="0.78740157480314965" header="0" footer="0"/>
  <pageSetup paperSize="202" scale="42" orientation="portrait" horizontalDpi="2400" verticalDpi="2400" r:id="rId1"/>
  <headerFooter scaleWithDoc="0" alignWithMargins="0"/>
  <colBreaks count="1" manualBreakCount="1">
    <brk id="26" max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view="pageBreakPreview" zoomScaleNormal="100" zoomScaleSheetLayoutView="100" workbookViewId="0">
      <selection activeCell="I24" sqref="I24"/>
    </sheetView>
  </sheetViews>
  <sheetFormatPr defaultRowHeight="14.25"/>
  <cols>
    <col min="1" max="1" width="9" style="52"/>
    <col min="2" max="26" width="7.625" style="52" customWidth="1"/>
    <col min="27" max="16384" width="9" style="52"/>
  </cols>
  <sheetData>
    <row r="1" spans="1:27" ht="18.75">
      <c r="A1" s="232"/>
      <c r="B1" s="253"/>
      <c r="C1" s="253"/>
      <c r="D1" s="253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4"/>
    </row>
    <row r="2" spans="1:27" ht="21.75">
      <c r="B2" s="251"/>
      <c r="C2" s="251"/>
      <c r="E2" s="251"/>
      <c r="G2" s="251" t="s">
        <v>1076</v>
      </c>
      <c r="H2" s="251"/>
      <c r="I2" s="251"/>
      <c r="J2" s="251"/>
      <c r="K2" s="251"/>
      <c r="L2" s="251"/>
      <c r="M2" s="251"/>
      <c r="N2" s="251"/>
      <c r="P2" s="233"/>
      <c r="Q2" s="233"/>
      <c r="R2" s="233"/>
      <c r="U2" s="233" t="s">
        <v>1307</v>
      </c>
      <c r="V2" s="233"/>
      <c r="W2" s="233"/>
      <c r="X2" s="233"/>
      <c r="Y2" s="233"/>
      <c r="Z2" s="233"/>
      <c r="AA2" s="233"/>
    </row>
    <row r="3" spans="1:27" ht="15" thickBot="1">
      <c r="A3" s="250" t="s">
        <v>337</v>
      </c>
      <c r="B3" s="240"/>
      <c r="C3" s="250"/>
      <c r="D3" s="250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49" t="s">
        <v>7</v>
      </c>
    </row>
    <row r="4" spans="1:27" ht="18.75" customHeight="1" thickTop="1">
      <c r="A4" s="248"/>
      <c r="B4" s="1568" t="s">
        <v>1077</v>
      </c>
      <c r="C4" s="1569"/>
      <c r="D4" s="1569"/>
      <c r="E4" s="1569"/>
      <c r="F4" s="1569"/>
      <c r="G4" s="1569"/>
      <c r="H4" s="1569"/>
      <c r="I4" s="1569"/>
      <c r="J4" s="1569"/>
      <c r="K4" s="1569"/>
      <c r="L4" s="1569"/>
      <c r="M4" s="1569"/>
      <c r="N4" s="1569"/>
      <c r="O4" s="1570" t="s">
        <v>1078</v>
      </c>
      <c r="P4" s="1570"/>
      <c r="Q4" s="1570"/>
      <c r="R4" s="1570"/>
      <c r="S4" s="1570"/>
      <c r="T4" s="1571"/>
      <c r="U4" s="225"/>
      <c r="V4" s="225"/>
      <c r="W4" s="239" t="s">
        <v>1079</v>
      </c>
      <c r="X4" s="247"/>
      <c r="Y4" s="247"/>
      <c r="Z4" s="246"/>
      <c r="AA4" s="235"/>
    </row>
    <row r="5" spans="1:27" ht="18.75" customHeight="1">
      <c r="A5" s="245"/>
      <c r="B5" s="274" t="s">
        <v>610</v>
      </c>
      <c r="C5" s="244" t="s">
        <v>304</v>
      </c>
      <c r="D5" s="244" t="s">
        <v>305</v>
      </c>
      <c r="E5" s="238" t="s">
        <v>1080</v>
      </c>
      <c r="F5" s="236" t="s">
        <v>1081</v>
      </c>
      <c r="G5" s="236" t="s">
        <v>1082</v>
      </c>
      <c r="H5" s="236" t="s">
        <v>1083</v>
      </c>
      <c r="I5" s="236" t="s">
        <v>1084</v>
      </c>
      <c r="J5" s="236" t="s">
        <v>1085</v>
      </c>
      <c r="K5" s="236" t="s">
        <v>1086</v>
      </c>
      <c r="L5" s="236" t="s">
        <v>1087</v>
      </c>
      <c r="M5" s="236" t="s">
        <v>1088</v>
      </c>
      <c r="N5" s="236" t="s">
        <v>1089</v>
      </c>
      <c r="O5" s="242" t="s">
        <v>1090</v>
      </c>
      <c r="P5" s="243" t="s">
        <v>1091</v>
      </c>
      <c r="Q5" s="238" t="s">
        <v>1092</v>
      </c>
      <c r="R5" s="238" t="s">
        <v>1093</v>
      </c>
      <c r="S5" s="244" t="s">
        <v>1094</v>
      </c>
      <c r="T5" s="243" t="s">
        <v>1095</v>
      </c>
      <c r="U5" s="238" t="s">
        <v>1096</v>
      </c>
      <c r="V5" s="238" t="s">
        <v>1097</v>
      </c>
      <c r="W5" s="241" t="s">
        <v>1098</v>
      </c>
      <c r="X5" s="241" t="s">
        <v>1099</v>
      </c>
      <c r="Y5" s="241" t="s">
        <v>1100</v>
      </c>
      <c r="Z5" s="216" t="s">
        <v>1101</v>
      </c>
    </row>
    <row r="6" spans="1:27" ht="23.25" customHeight="1">
      <c r="A6" s="245" t="s">
        <v>1143</v>
      </c>
      <c r="B6" s="212"/>
      <c r="C6" s="278"/>
      <c r="D6" s="278"/>
      <c r="E6" s="277"/>
      <c r="F6" s="277"/>
      <c r="G6" s="277" t="s">
        <v>1081</v>
      </c>
      <c r="H6" s="277" t="s">
        <v>1102</v>
      </c>
      <c r="I6" s="277"/>
      <c r="J6" s="277"/>
      <c r="K6" s="277"/>
      <c r="L6" s="277" t="s">
        <v>1103</v>
      </c>
      <c r="M6" s="277"/>
      <c r="N6" s="277" t="s">
        <v>1104</v>
      </c>
      <c r="O6" s="276" t="s">
        <v>1105</v>
      </c>
      <c r="P6" s="230"/>
      <c r="Q6" s="275" t="s">
        <v>1106</v>
      </c>
      <c r="R6" s="274" t="s">
        <v>1107</v>
      </c>
      <c r="S6" s="215" t="s">
        <v>1108</v>
      </c>
      <c r="T6" s="273" t="s">
        <v>247</v>
      </c>
      <c r="U6" s="275" t="s">
        <v>1109</v>
      </c>
      <c r="V6" s="275" t="s">
        <v>1110</v>
      </c>
      <c r="W6" s="275"/>
      <c r="X6" s="272" t="s">
        <v>621</v>
      </c>
      <c r="Y6" s="277" t="s">
        <v>1111</v>
      </c>
      <c r="Z6" s="215"/>
      <c r="AA6" s="219" t="s">
        <v>1142</v>
      </c>
    </row>
    <row r="7" spans="1:27" ht="23.25" customHeight="1">
      <c r="A7" s="245"/>
      <c r="B7" s="212"/>
      <c r="C7" s="278"/>
      <c r="D7" s="278"/>
      <c r="E7" s="277"/>
      <c r="F7" s="277" t="s">
        <v>1112</v>
      </c>
      <c r="G7" s="277"/>
      <c r="H7" s="277" t="s">
        <v>1113</v>
      </c>
      <c r="I7" s="277" t="s">
        <v>1114</v>
      </c>
      <c r="J7" s="227"/>
      <c r="K7" s="277"/>
      <c r="L7" s="277" t="s">
        <v>1115</v>
      </c>
      <c r="M7" s="277" t="s">
        <v>1116</v>
      </c>
      <c r="N7" s="277" t="s">
        <v>1117</v>
      </c>
      <c r="O7" s="1566" t="s">
        <v>1118</v>
      </c>
      <c r="P7" s="263" t="s">
        <v>1119</v>
      </c>
      <c r="Q7" s="275" t="s">
        <v>1120</v>
      </c>
      <c r="R7" s="1564" t="s">
        <v>1121</v>
      </c>
      <c r="S7" s="210" t="s">
        <v>1122</v>
      </c>
      <c r="T7" s="230" t="s">
        <v>1123</v>
      </c>
      <c r="U7" s="275" t="s">
        <v>1124</v>
      </c>
      <c r="V7" s="1564" t="s">
        <v>1125</v>
      </c>
      <c r="W7" s="275" t="s">
        <v>1126</v>
      </c>
      <c r="X7" s="271" t="s">
        <v>1127</v>
      </c>
      <c r="Y7" s="277" t="s">
        <v>1128</v>
      </c>
      <c r="Z7" s="215"/>
      <c r="AA7" s="219"/>
    </row>
    <row r="8" spans="1:27" ht="23.25" customHeight="1">
      <c r="A8" s="270"/>
      <c r="B8" s="267" t="s">
        <v>248</v>
      </c>
      <c r="C8" s="269" t="s">
        <v>306</v>
      </c>
      <c r="D8" s="269" t="s">
        <v>307</v>
      </c>
      <c r="E8" s="267" t="s">
        <v>1129</v>
      </c>
      <c r="F8" s="267" t="s">
        <v>1130</v>
      </c>
      <c r="G8" s="267" t="s">
        <v>1131</v>
      </c>
      <c r="H8" s="268" t="s">
        <v>1132</v>
      </c>
      <c r="I8" s="267" t="s">
        <v>1133</v>
      </c>
      <c r="J8" s="267" t="s">
        <v>1134</v>
      </c>
      <c r="K8" s="267" t="s">
        <v>266</v>
      </c>
      <c r="L8" s="267" t="s">
        <v>1135</v>
      </c>
      <c r="M8" s="267" t="s">
        <v>1135</v>
      </c>
      <c r="N8" s="267" t="s">
        <v>1135</v>
      </c>
      <c r="O8" s="1567"/>
      <c r="P8" s="266" t="s">
        <v>1135</v>
      </c>
      <c r="Q8" s="265" t="s">
        <v>1136</v>
      </c>
      <c r="R8" s="1565"/>
      <c r="S8" s="209" t="s">
        <v>1122</v>
      </c>
      <c r="T8" s="266" t="s">
        <v>1144</v>
      </c>
      <c r="U8" s="264"/>
      <c r="V8" s="1565"/>
      <c r="W8" s="265" t="s">
        <v>1137</v>
      </c>
      <c r="X8" s="229" t="s">
        <v>1138</v>
      </c>
      <c r="Y8" s="267" t="s">
        <v>1138</v>
      </c>
      <c r="Z8" s="269" t="s">
        <v>1139</v>
      </c>
      <c r="AA8" s="218"/>
    </row>
    <row r="9" spans="1:27" ht="9.75" customHeight="1">
      <c r="A9" s="245"/>
      <c r="B9" s="263"/>
      <c r="C9" s="263"/>
      <c r="D9" s="263"/>
      <c r="E9" s="263"/>
      <c r="F9" s="263"/>
      <c r="G9" s="263"/>
      <c r="H9" s="262"/>
      <c r="I9" s="263"/>
      <c r="J9" s="263"/>
      <c r="K9" s="263"/>
      <c r="L9" s="263"/>
      <c r="M9" s="263"/>
      <c r="N9" s="263"/>
      <c r="O9" s="228"/>
      <c r="P9" s="263"/>
      <c r="Q9" s="230"/>
      <c r="R9" s="228"/>
      <c r="S9" s="228"/>
      <c r="T9" s="230"/>
      <c r="U9" s="230"/>
      <c r="V9" s="228"/>
      <c r="W9" s="230"/>
      <c r="X9" s="231"/>
      <c r="Y9" s="263"/>
      <c r="Z9" s="226"/>
      <c r="AA9" s="237"/>
    </row>
    <row r="10" spans="1:27" ht="35.1" customHeight="1">
      <c r="A10" s="261" t="s">
        <v>853</v>
      </c>
      <c r="B10" s="260">
        <v>35</v>
      </c>
      <c r="C10" s="221" t="s">
        <v>231</v>
      </c>
      <c r="D10" s="221" t="s">
        <v>231</v>
      </c>
      <c r="E10" s="260">
        <v>17</v>
      </c>
      <c r="F10" s="260">
        <v>2</v>
      </c>
      <c r="G10" s="260">
        <v>1</v>
      </c>
      <c r="H10" s="260">
        <v>2</v>
      </c>
      <c r="I10" s="260"/>
      <c r="J10" s="260">
        <v>0</v>
      </c>
      <c r="K10" s="260">
        <v>4</v>
      </c>
      <c r="L10" s="260">
        <v>2</v>
      </c>
      <c r="M10" s="260">
        <v>1</v>
      </c>
      <c r="N10" s="260">
        <v>1</v>
      </c>
      <c r="O10" s="260">
        <v>0</v>
      </c>
      <c r="P10" s="259">
        <v>0</v>
      </c>
      <c r="Q10" s="260">
        <v>4</v>
      </c>
      <c r="R10" s="260">
        <v>0</v>
      </c>
      <c r="S10" s="259">
        <v>0</v>
      </c>
      <c r="T10" s="260">
        <v>0</v>
      </c>
      <c r="U10" s="260">
        <v>0</v>
      </c>
      <c r="V10" s="260">
        <v>0</v>
      </c>
      <c r="W10" s="260">
        <v>6</v>
      </c>
      <c r="X10" s="211">
        <v>0</v>
      </c>
      <c r="Y10" s="260">
        <v>1</v>
      </c>
      <c r="Z10" s="214">
        <v>11</v>
      </c>
      <c r="AA10" s="217">
        <v>2011</v>
      </c>
    </row>
    <row r="11" spans="1:27" ht="35.1" customHeight="1">
      <c r="A11" s="261" t="s">
        <v>910</v>
      </c>
      <c r="B11" s="260">
        <v>35</v>
      </c>
      <c r="C11" s="260">
        <v>16</v>
      </c>
      <c r="D11" s="260">
        <v>19</v>
      </c>
      <c r="E11" s="260">
        <v>29</v>
      </c>
      <c r="F11" s="260">
        <v>3</v>
      </c>
      <c r="G11" s="260">
        <v>1</v>
      </c>
      <c r="H11" s="260">
        <v>2</v>
      </c>
      <c r="I11" s="260">
        <v>1</v>
      </c>
      <c r="J11" s="260">
        <v>0</v>
      </c>
      <c r="K11" s="260">
        <v>7</v>
      </c>
      <c r="L11" s="260">
        <v>4</v>
      </c>
      <c r="M11" s="260">
        <v>1</v>
      </c>
      <c r="N11" s="260">
        <v>2</v>
      </c>
      <c r="O11" s="260">
        <v>1</v>
      </c>
      <c r="P11" s="260">
        <v>0</v>
      </c>
      <c r="Q11" s="260">
        <v>5</v>
      </c>
      <c r="R11" s="260">
        <v>0</v>
      </c>
      <c r="S11" s="259">
        <v>2</v>
      </c>
      <c r="T11" s="260">
        <v>0</v>
      </c>
      <c r="U11" s="260">
        <v>0</v>
      </c>
      <c r="V11" s="260">
        <v>0</v>
      </c>
      <c r="W11" s="258">
        <v>6</v>
      </c>
      <c r="X11" s="260">
        <v>0</v>
      </c>
      <c r="Y11" s="260">
        <v>1</v>
      </c>
      <c r="Z11" s="214">
        <v>5</v>
      </c>
      <c r="AA11" s="217">
        <v>2012</v>
      </c>
    </row>
    <row r="12" spans="1:27" ht="35.1" customHeight="1">
      <c r="A12" s="261" t="s">
        <v>1140</v>
      </c>
      <c r="B12" s="260">
        <v>36</v>
      </c>
      <c r="C12" s="260" t="s">
        <v>231</v>
      </c>
      <c r="D12" s="260" t="s">
        <v>231</v>
      </c>
      <c r="E12" s="260">
        <v>29</v>
      </c>
      <c r="F12" s="260">
        <v>3</v>
      </c>
      <c r="G12" s="260">
        <v>1</v>
      </c>
      <c r="H12" s="260">
        <v>2</v>
      </c>
      <c r="I12" s="260">
        <v>1</v>
      </c>
      <c r="J12" s="260">
        <v>0</v>
      </c>
      <c r="K12" s="260">
        <v>8</v>
      </c>
      <c r="L12" s="260">
        <v>4</v>
      </c>
      <c r="M12" s="260">
        <v>2</v>
      </c>
      <c r="N12" s="260">
        <v>2</v>
      </c>
      <c r="O12" s="260">
        <v>1</v>
      </c>
      <c r="P12" s="260">
        <v>0</v>
      </c>
      <c r="Q12" s="260">
        <v>5</v>
      </c>
      <c r="R12" s="260">
        <v>0</v>
      </c>
      <c r="S12" s="259">
        <v>0</v>
      </c>
      <c r="T12" s="260">
        <v>0</v>
      </c>
      <c r="U12" s="260">
        <v>0</v>
      </c>
      <c r="V12" s="260">
        <v>0</v>
      </c>
      <c r="W12" s="258">
        <v>7</v>
      </c>
      <c r="X12" s="260">
        <v>1</v>
      </c>
      <c r="Y12" s="260">
        <v>1</v>
      </c>
      <c r="Z12" s="214">
        <v>5</v>
      </c>
      <c r="AA12" s="217">
        <v>2013</v>
      </c>
    </row>
    <row r="13" spans="1:27" s="24" customFormat="1" ht="35.1" customHeight="1">
      <c r="A13" s="261" t="s">
        <v>1141</v>
      </c>
      <c r="B13" s="221">
        <v>35</v>
      </c>
      <c r="C13" s="221" t="s">
        <v>231</v>
      </c>
      <c r="D13" s="221" t="s">
        <v>231</v>
      </c>
      <c r="E13" s="221">
        <v>22</v>
      </c>
      <c r="F13" s="221">
        <v>3</v>
      </c>
      <c r="G13" s="221">
        <v>0</v>
      </c>
      <c r="H13" s="221">
        <v>2</v>
      </c>
      <c r="I13" s="221">
        <v>1</v>
      </c>
      <c r="J13" s="221">
        <v>0</v>
      </c>
      <c r="K13" s="221">
        <v>8</v>
      </c>
      <c r="L13" s="221">
        <v>3</v>
      </c>
      <c r="M13" s="221">
        <v>2</v>
      </c>
      <c r="N13" s="221">
        <v>2</v>
      </c>
      <c r="O13" s="221">
        <v>0</v>
      </c>
      <c r="P13" s="221">
        <v>0</v>
      </c>
      <c r="Q13" s="221">
        <v>1</v>
      </c>
      <c r="R13" s="221">
        <v>0</v>
      </c>
      <c r="S13" s="221">
        <v>0</v>
      </c>
      <c r="T13" s="221">
        <v>0</v>
      </c>
      <c r="U13" s="221">
        <v>0</v>
      </c>
      <c r="V13" s="221">
        <v>0</v>
      </c>
      <c r="W13" s="221">
        <v>13</v>
      </c>
      <c r="X13" s="221">
        <v>7</v>
      </c>
      <c r="Y13" s="221">
        <v>1</v>
      </c>
      <c r="Z13" s="214">
        <v>5</v>
      </c>
      <c r="AA13" s="273">
        <v>2014</v>
      </c>
    </row>
    <row r="14" spans="1:27" s="24" customFormat="1" ht="35.1" customHeight="1">
      <c r="A14" s="261">
        <v>2015</v>
      </c>
      <c r="B14" s="260">
        <v>38</v>
      </c>
      <c r="C14" s="221" t="s">
        <v>231</v>
      </c>
      <c r="D14" s="221" t="s">
        <v>231</v>
      </c>
      <c r="E14" s="260">
        <v>24</v>
      </c>
      <c r="F14" s="221">
        <v>3</v>
      </c>
      <c r="G14" s="221">
        <v>0</v>
      </c>
      <c r="H14" s="221">
        <v>2</v>
      </c>
      <c r="I14" s="221">
        <v>0</v>
      </c>
      <c r="J14" s="221">
        <v>0</v>
      </c>
      <c r="K14" s="221">
        <v>10</v>
      </c>
      <c r="L14" s="221">
        <v>3</v>
      </c>
      <c r="M14" s="221">
        <v>3</v>
      </c>
      <c r="N14" s="221">
        <v>2</v>
      </c>
      <c r="O14" s="221">
        <v>1</v>
      </c>
      <c r="P14" s="221">
        <v>0</v>
      </c>
      <c r="Q14" s="221">
        <v>0</v>
      </c>
      <c r="R14" s="221">
        <v>0</v>
      </c>
      <c r="S14" s="221">
        <v>0</v>
      </c>
      <c r="T14" s="221">
        <v>0</v>
      </c>
      <c r="U14" s="221">
        <v>0</v>
      </c>
      <c r="V14" s="221">
        <v>0</v>
      </c>
      <c r="W14" s="258">
        <v>14</v>
      </c>
      <c r="X14" s="260">
        <v>8</v>
      </c>
      <c r="Y14" s="260">
        <v>1</v>
      </c>
      <c r="Z14" s="214">
        <v>5</v>
      </c>
      <c r="AA14" s="217">
        <v>2015</v>
      </c>
    </row>
    <row r="15" spans="1:27" ht="35.1" customHeight="1">
      <c r="A15" s="1420">
        <v>2016</v>
      </c>
      <c r="B15" s="1421">
        <v>26</v>
      </c>
      <c r="C15" s="1422" t="s">
        <v>231</v>
      </c>
      <c r="D15" s="1422" t="s">
        <v>231</v>
      </c>
      <c r="E15" s="1421">
        <v>21</v>
      </c>
      <c r="F15" s="1422">
        <v>3</v>
      </c>
      <c r="G15" s="1422">
        <v>0</v>
      </c>
      <c r="H15" s="1422">
        <v>2</v>
      </c>
      <c r="I15" s="1422">
        <v>0</v>
      </c>
      <c r="J15" s="1422">
        <v>0</v>
      </c>
      <c r="K15" s="1422">
        <v>9</v>
      </c>
      <c r="L15" s="1422">
        <v>1</v>
      </c>
      <c r="M15" s="1422">
        <v>2</v>
      </c>
      <c r="N15" s="1422">
        <v>1</v>
      </c>
      <c r="O15" s="1422">
        <v>0</v>
      </c>
      <c r="P15" s="1422">
        <v>0</v>
      </c>
      <c r="Q15" s="1422">
        <v>3</v>
      </c>
      <c r="R15" s="1422">
        <v>0</v>
      </c>
      <c r="S15" s="1422">
        <v>0</v>
      </c>
      <c r="T15" s="1422">
        <v>0</v>
      </c>
      <c r="U15" s="1422">
        <v>0</v>
      </c>
      <c r="V15" s="1422">
        <v>0</v>
      </c>
      <c r="W15" s="1423">
        <v>5</v>
      </c>
      <c r="X15" s="1421">
        <v>3</v>
      </c>
      <c r="Y15" s="1421">
        <v>0</v>
      </c>
      <c r="Z15" s="1424">
        <v>2</v>
      </c>
      <c r="AA15" s="1425">
        <v>2016</v>
      </c>
    </row>
    <row r="16" spans="1:27" s="53" customFormat="1" ht="11.25" customHeight="1">
      <c r="A16" s="224"/>
      <c r="B16" s="223"/>
      <c r="C16" s="222"/>
      <c r="D16" s="222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13"/>
      <c r="AA16" s="220"/>
    </row>
    <row r="17" spans="1:27">
      <c r="A17" s="190" t="s">
        <v>57</v>
      </c>
      <c r="B17" s="257"/>
      <c r="C17" s="257"/>
      <c r="D17" s="257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154" t="s">
        <v>1296</v>
      </c>
    </row>
    <row r="18" spans="1:27">
      <c r="A18" s="193" t="s">
        <v>1040</v>
      </c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5"/>
    </row>
    <row r="19" spans="1:27"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  <c r="Z19" s="256"/>
      <c r="AA19" s="255"/>
    </row>
    <row r="20" spans="1:27"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5"/>
    </row>
    <row r="21" spans="1:27"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5"/>
    </row>
    <row r="22" spans="1:27"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5"/>
    </row>
    <row r="23" spans="1:27"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5"/>
    </row>
    <row r="24" spans="1:27"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  <c r="X24" s="256"/>
      <c r="Y24" s="256"/>
      <c r="Z24" s="256"/>
      <c r="AA24" s="255"/>
    </row>
    <row r="25" spans="1:27"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  <c r="Z25" s="256"/>
      <c r="AA25" s="255"/>
    </row>
    <row r="26" spans="1:27"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255"/>
    </row>
    <row r="27" spans="1:27"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256"/>
      <c r="Q27" s="256"/>
      <c r="R27" s="256"/>
      <c r="S27" s="256"/>
      <c r="T27" s="256"/>
      <c r="U27" s="256"/>
      <c r="V27" s="256"/>
      <c r="W27" s="256"/>
      <c r="X27" s="256"/>
      <c r="Y27" s="256"/>
      <c r="Z27" s="256"/>
      <c r="AA27" s="255"/>
    </row>
    <row r="28" spans="1:27"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5"/>
    </row>
    <row r="29" spans="1:27"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  <c r="Z29" s="256"/>
      <c r="AA29" s="255"/>
    </row>
    <row r="30" spans="1:27"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5"/>
    </row>
    <row r="31" spans="1:27"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5"/>
    </row>
    <row r="32" spans="1:27"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  <c r="W32" s="256"/>
      <c r="X32" s="256"/>
      <c r="Y32" s="256"/>
      <c r="Z32" s="256"/>
      <c r="AA32" s="255"/>
    </row>
    <row r="33" spans="5:27"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  <c r="R33" s="256"/>
      <c r="S33" s="256"/>
      <c r="T33" s="256"/>
      <c r="U33" s="256"/>
      <c r="V33" s="256"/>
      <c r="W33" s="256"/>
      <c r="X33" s="256"/>
      <c r="Y33" s="256"/>
      <c r="Z33" s="256"/>
      <c r="AA33" s="255"/>
    </row>
    <row r="34" spans="5:27"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256"/>
      <c r="Z34" s="256"/>
      <c r="AA34" s="255"/>
    </row>
    <row r="35" spans="5:27"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  <c r="W35" s="256"/>
      <c r="X35" s="256"/>
      <c r="Y35" s="256"/>
      <c r="Z35" s="256"/>
      <c r="AA35" s="255"/>
    </row>
    <row r="36" spans="5:27"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6"/>
      <c r="T36" s="256"/>
      <c r="U36" s="256"/>
      <c r="V36" s="256"/>
      <c r="W36" s="256"/>
      <c r="X36" s="256"/>
      <c r="Y36" s="256"/>
      <c r="Z36" s="256"/>
      <c r="AA36" s="255"/>
    </row>
    <row r="37" spans="5:27"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6"/>
      <c r="Y37" s="256"/>
      <c r="Z37" s="256"/>
      <c r="AA37" s="255"/>
    </row>
    <row r="38" spans="5:27"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6"/>
      <c r="Y38" s="256"/>
      <c r="Z38" s="256"/>
      <c r="AA38" s="255"/>
    </row>
    <row r="39" spans="5:27"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A39" s="255"/>
    </row>
    <row r="40" spans="5:27"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6"/>
      <c r="T40" s="256"/>
      <c r="U40" s="256"/>
      <c r="V40" s="256"/>
      <c r="W40" s="256"/>
      <c r="X40" s="256"/>
      <c r="Y40" s="256"/>
      <c r="Z40" s="256"/>
      <c r="AA40" s="255"/>
    </row>
    <row r="41" spans="5:27"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A41" s="255"/>
    </row>
    <row r="42" spans="5:27"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5"/>
    </row>
    <row r="43" spans="5:27"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5"/>
    </row>
    <row r="44" spans="5:27"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5"/>
    </row>
    <row r="45" spans="5:27"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5"/>
    </row>
  </sheetData>
  <mergeCells count="5">
    <mergeCell ref="R7:R8"/>
    <mergeCell ref="O7:O8"/>
    <mergeCell ref="V7:V8"/>
    <mergeCell ref="B4:N4"/>
    <mergeCell ref="O4:T4"/>
  </mergeCells>
  <phoneticPr fontId="19" type="noConversion"/>
  <pageMargins left="0.7" right="0.7" top="0.75" bottom="0.75" header="0.3" footer="0.3"/>
  <pageSetup paperSize="9" scale="63" orientation="portrait" r:id="rId1"/>
  <colBreaks count="1" manualBreakCount="1">
    <brk id="14" max="1048575" man="1"/>
  </colBreaks>
  <ignoredErrors>
    <ignoredError sqref="A10:A13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P28"/>
  <sheetViews>
    <sheetView view="pageBreakPreview" zoomScaleNormal="100" zoomScaleSheetLayoutView="100" workbookViewId="0">
      <selection activeCell="H14" sqref="H14"/>
    </sheetView>
  </sheetViews>
  <sheetFormatPr defaultRowHeight="14.25"/>
  <cols>
    <col min="1" max="16" width="10.625" style="607" customWidth="1"/>
    <col min="17" max="16384" width="9" style="475"/>
  </cols>
  <sheetData>
    <row r="1" spans="1:16" s="1014" customFormat="1" ht="53.25" customHeight="1">
      <c r="A1" s="1712" t="s">
        <v>1032</v>
      </c>
      <c r="B1" s="1712"/>
      <c r="C1" s="1712"/>
      <c r="D1" s="1712"/>
      <c r="E1" s="1712"/>
      <c r="F1" s="1712"/>
      <c r="G1" s="1712"/>
      <c r="H1" s="1012" t="s">
        <v>151</v>
      </c>
      <c r="I1" s="1012"/>
      <c r="J1" s="1012"/>
      <c r="K1" s="1012"/>
      <c r="L1" s="1012"/>
      <c r="M1" s="1012"/>
      <c r="N1" s="1012"/>
      <c r="O1" s="1012"/>
      <c r="P1" s="1012"/>
    </row>
    <row r="2" spans="1:16" s="129" customFormat="1" ht="27" customHeight="1" thickBot="1">
      <c r="A2" s="125" t="s">
        <v>152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8" t="s">
        <v>1398</v>
      </c>
    </row>
    <row r="3" spans="1:16" s="472" customFormat="1" ht="36.75" customHeight="1" thickTop="1">
      <c r="A3" s="1913" t="s">
        <v>640</v>
      </c>
      <c r="B3" s="1914" t="s">
        <v>95</v>
      </c>
      <c r="C3" s="1915"/>
      <c r="D3" s="1915"/>
      <c r="E3" s="1915"/>
      <c r="F3" s="1915"/>
      <c r="G3" s="1915"/>
      <c r="H3" s="1915"/>
      <c r="I3" s="1916"/>
      <c r="J3" s="1914" t="s">
        <v>643</v>
      </c>
      <c r="K3" s="1915"/>
      <c r="L3" s="1915"/>
      <c r="M3" s="1915"/>
      <c r="N3" s="1915"/>
      <c r="O3" s="1916"/>
      <c r="P3" s="813"/>
    </row>
    <row r="4" spans="1:16" s="472" customFormat="1" ht="45.75" customHeight="1">
      <c r="A4" s="1803"/>
      <c r="B4" s="1897" t="s">
        <v>96</v>
      </c>
      <c r="C4" s="1912"/>
      <c r="D4" s="1897" t="s">
        <v>97</v>
      </c>
      <c r="E4" s="1912"/>
      <c r="F4" s="1818" t="s">
        <v>98</v>
      </c>
      <c r="G4" s="1819"/>
      <c r="H4" s="1911" t="s">
        <v>99</v>
      </c>
      <c r="I4" s="1912"/>
      <c r="J4" s="737" t="s">
        <v>226</v>
      </c>
      <c r="K4" s="737" t="s">
        <v>646</v>
      </c>
      <c r="L4" s="796" t="s">
        <v>647</v>
      </c>
      <c r="M4" s="783" t="s">
        <v>648</v>
      </c>
      <c r="N4" s="796" t="s">
        <v>649</v>
      </c>
      <c r="O4" s="782" t="s">
        <v>540</v>
      </c>
      <c r="P4" s="534" t="s">
        <v>33</v>
      </c>
    </row>
    <row r="5" spans="1:16" s="472" customFormat="1" ht="38.25" customHeight="1">
      <c r="A5" s="1803"/>
      <c r="B5" s="591" t="s">
        <v>650</v>
      </c>
      <c r="C5" s="591" t="s">
        <v>651</v>
      </c>
      <c r="D5" s="591" t="s">
        <v>650</v>
      </c>
      <c r="E5" s="591" t="s">
        <v>651</v>
      </c>
      <c r="F5" s="591" t="s">
        <v>650</v>
      </c>
      <c r="G5" s="563" t="s">
        <v>651</v>
      </c>
      <c r="H5" s="760" t="s">
        <v>650</v>
      </c>
      <c r="I5" s="591" t="s">
        <v>651</v>
      </c>
      <c r="J5" s="473"/>
      <c r="K5" s="473" t="s">
        <v>652</v>
      </c>
      <c r="L5" s="473" t="s">
        <v>652</v>
      </c>
      <c r="M5" s="473"/>
      <c r="N5" s="473" t="s">
        <v>653</v>
      </c>
      <c r="O5" s="473"/>
      <c r="P5" s="534"/>
    </row>
    <row r="6" spans="1:16" s="472" customFormat="1" ht="44.25" customHeight="1">
      <c r="A6" s="1804"/>
      <c r="B6" s="713" t="s">
        <v>654</v>
      </c>
      <c r="C6" s="713" t="s">
        <v>179</v>
      </c>
      <c r="D6" s="713" t="s">
        <v>654</v>
      </c>
      <c r="E6" s="713" t="s">
        <v>179</v>
      </c>
      <c r="F6" s="713" t="s">
        <v>654</v>
      </c>
      <c r="G6" s="713" t="s">
        <v>179</v>
      </c>
      <c r="H6" s="743" t="s">
        <v>654</v>
      </c>
      <c r="I6" s="713" t="s">
        <v>179</v>
      </c>
      <c r="J6" s="613" t="s">
        <v>203</v>
      </c>
      <c r="K6" s="474" t="s">
        <v>180</v>
      </c>
      <c r="L6" s="797" t="s">
        <v>830</v>
      </c>
      <c r="M6" s="797" t="s">
        <v>829</v>
      </c>
      <c r="N6" s="797" t="s">
        <v>181</v>
      </c>
      <c r="O6" s="474" t="s">
        <v>182</v>
      </c>
      <c r="P6" s="798"/>
    </row>
    <row r="7" spans="1:16" s="999" customFormat="1" ht="18.75" customHeight="1">
      <c r="A7" s="1008"/>
      <c r="B7" s="886"/>
      <c r="C7" s="886"/>
      <c r="D7" s="886"/>
      <c r="E7" s="886"/>
      <c r="F7" s="886"/>
      <c r="G7" s="886"/>
      <c r="H7" s="886"/>
      <c r="I7" s="886"/>
      <c r="L7" s="886"/>
      <c r="M7" s="886"/>
      <c r="N7" s="886"/>
      <c r="P7" s="1244"/>
    </row>
    <row r="8" spans="1:16" s="133" customFormat="1" ht="36.75" customHeight="1">
      <c r="A8" s="142">
        <v>2011</v>
      </c>
      <c r="B8" s="736">
        <v>2</v>
      </c>
      <c r="C8" s="736">
        <v>665</v>
      </c>
      <c r="D8" s="736">
        <v>0</v>
      </c>
      <c r="E8" s="736">
        <v>0</v>
      </c>
      <c r="F8" s="736">
        <v>2</v>
      </c>
      <c r="G8" s="736">
        <v>665</v>
      </c>
      <c r="H8" s="795">
        <v>0</v>
      </c>
      <c r="I8" s="795">
        <v>0</v>
      </c>
      <c r="J8" s="736">
        <v>377</v>
      </c>
      <c r="K8" s="736">
        <v>295</v>
      </c>
      <c r="L8" s="736">
        <v>35</v>
      </c>
      <c r="M8" s="736">
        <v>47</v>
      </c>
      <c r="N8" s="736">
        <v>0</v>
      </c>
      <c r="O8" s="736">
        <v>0</v>
      </c>
      <c r="P8" s="147">
        <v>2011</v>
      </c>
    </row>
    <row r="9" spans="1:16" s="133" customFormat="1" ht="36.75" customHeight="1">
      <c r="A9" s="142">
        <v>2012</v>
      </c>
      <c r="B9" s="736">
        <v>2</v>
      </c>
      <c r="C9" s="736">
        <v>620</v>
      </c>
      <c r="D9" s="736">
        <v>0</v>
      </c>
      <c r="E9" s="736">
        <v>0</v>
      </c>
      <c r="F9" s="736">
        <v>2</v>
      </c>
      <c r="G9" s="736">
        <v>620</v>
      </c>
      <c r="H9" s="795">
        <v>0</v>
      </c>
      <c r="I9" s="795">
        <v>0</v>
      </c>
      <c r="J9" s="736">
        <v>331</v>
      </c>
      <c r="K9" s="736">
        <v>245</v>
      </c>
      <c r="L9" s="736">
        <v>22</v>
      </c>
      <c r="M9" s="736">
        <v>31</v>
      </c>
      <c r="N9" s="736">
        <v>0</v>
      </c>
      <c r="O9" s="736">
        <v>33</v>
      </c>
      <c r="P9" s="147">
        <v>2012</v>
      </c>
    </row>
    <row r="10" spans="1:16" s="133" customFormat="1" ht="36.75" customHeight="1">
      <c r="A10" s="142">
        <v>2013</v>
      </c>
      <c r="B10" s="736">
        <v>2</v>
      </c>
      <c r="C10" s="736">
        <v>309</v>
      </c>
      <c r="D10" s="736">
        <v>0</v>
      </c>
      <c r="E10" s="736">
        <v>0</v>
      </c>
      <c r="F10" s="736">
        <v>2</v>
      </c>
      <c r="G10" s="736">
        <v>309</v>
      </c>
      <c r="H10" s="795">
        <v>0</v>
      </c>
      <c r="I10" s="795">
        <v>0</v>
      </c>
      <c r="J10" s="736">
        <v>201</v>
      </c>
      <c r="K10" s="736">
        <v>155</v>
      </c>
      <c r="L10" s="736">
        <v>31</v>
      </c>
      <c r="M10" s="736">
        <v>14</v>
      </c>
      <c r="N10" s="736">
        <v>0</v>
      </c>
      <c r="O10" s="736">
        <v>1</v>
      </c>
      <c r="P10" s="147">
        <v>2013</v>
      </c>
    </row>
    <row r="11" spans="1:16" s="955" customFormat="1" ht="36.75" customHeight="1">
      <c r="A11" s="949">
        <v>2014</v>
      </c>
      <c r="B11" s="1364">
        <v>2</v>
      </c>
      <c r="C11" s="1364">
        <v>509</v>
      </c>
      <c r="D11" s="958">
        <v>0</v>
      </c>
      <c r="E11" s="958">
        <v>0</v>
      </c>
      <c r="F11" s="1364">
        <v>2</v>
      </c>
      <c r="G11" s="1364">
        <v>509</v>
      </c>
      <c r="H11" s="958">
        <v>0</v>
      </c>
      <c r="I11" s="958">
        <v>0</v>
      </c>
      <c r="J11" s="1364">
        <v>401</v>
      </c>
      <c r="K11" s="1364">
        <v>305</v>
      </c>
      <c r="L11" s="1364">
        <v>13</v>
      </c>
      <c r="M11" s="1364">
        <v>5</v>
      </c>
      <c r="N11" s="1365">
        <v>3</v>
      </c>
      <c r="O11" s="1364">
        <v>75</v>
      </c>
      <c r="P11" s="97">
        <v>2014</v>
      </c>
    </row>
    <row r="12" spans="1:16" s="969" customFormat="1" ht="36.75" customHeight="1">
      <c r="A12" s="949">
        <v>2015</v>
      </c>
      <c r="B12" s="1364">
        <v>2</v>
      </c>
      <c r="C12" s="1364">
        <v>1048</v>
      </c>
      <c r="D12" s="958">
        <v>0</v>
      </c>
      <c r="E12" s="958">
        <v>0</v>
      </c>
      <c r="F12" s="1364">
        <v>2</v>
      </c>
      <c r="G12" s="1364">
        <v>1048</v>
      </c>
      <c r="H12" s="958">
        <v>0</v>
      </c>
      <c r="I12" s="958">
        <v>0</v>
      </c>
      <c r="J12" s="1364">
        <v>203</v>
      </c>
      <c r="K12" s="1364">
        <v>123</v>
      </c>
      <c r="L12" s="1364">
        <v>41</v>
      </c>
      <c r="M12" s="1364">
        <v>4</v>
      </c>
      <c r="N12" s="1365">
        <v>3</v>
      </c>
      <c r="O12" s="1364">
        <v>32</v>
      </c>
      <c r="P12" s="1344">
        <v>2015</v>
      </c>
    </row>
    <row r="13" spans="1:16" s="960" customFormat="1" ht="36.75" customHeight="1">
      <c r="A13" s="98">
        <v>2016</v>
      </c>
      <c r="B13" s="1540">
        <v>2</v>
      </c>
      <c r="C13" s="1540">
        <v>903</v>
      </c>
      <c r="D13" s="1541">
        <v>0</v>
      </c>
      <c r="E13" s="1541">
        <v>0</v>
      </c>
      <c r="F13" s="1540">
        <v>2</v>
      </c>
      <c r="G13" s="1540">
        <v>903</v>
      </c>
      <c r="H13" s="1541">
        <v>0</v>
      </c>
      <c r="I13" s="1541">
        <v>0</v>
      </c>
      <c r="J13" s="1540">
        <v>176</v>
      </c>
      <c r="K13" s="1540">
        <v>159</v>
      </c>
      <c r="L13" s="1540">
        <v>10</v>
      </c>
      <c r="M13" s="1540">
        <v>3</v>
      </c>
      <c r="N13" s="1540">
        <v>2</v>
      </c>
      <c r="O13" s="1540">
        <v>2</v>
      </c>
      <c r="P13" s="1413">
        <v>2016</v>
      </c>
    </row>
    <row r="14" spans="1:16" s="133" customFormat="1" ht="11.25" customHeight="1">
      <c r="A14" s="702"/>
      <c r="B14" s="542"/>
      <c r="C14" s="542"/>
      <c r="D14" s="542"/>
      <c r="E14" s="542"/>
      <c r="F14" s="542"/>
      <c r="G14" s="542"/>
      <c r="H14" s="542"/>
      <c r="I14" s="542"/>
      <c r="J14" s="542"/>
      <c r="K14" s="542"/>
      <c r="L14" s="542"/>
      <c r="M14" s="542"/>
      <c r="N14" s="542"/>
      <c r="O14" s="542"/>
      <c r="P14" s="526"/>
    </row>
    <row r="15" spans="1:16" s="133" customFormat="1" ht="21.75" customHeight="1">
      <c r="A15" s="151" t="s">
        <v>1251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6" t="s">
        <v>1303</v>
      </c>
    </row>
    <row r="16" spans="1:16" ht="36.75" customHeight="1">
      <c r="A16" s="745"/>
      <c r="C16" s="745"/>
      <c r="D16" s="745"/>
      <c r="E16" s="745"/>
      <c r="F16" s="745"/>
      <c r="G16" s="745"/>
      <c r="H16" s="745"/>
      <c r="I16" s="475"/>
      <c r="K16" s="745"/>
      <c r="L16" s="745"/>
      <c r="M16" s="745"/>
      <c r="N16" s="745"/>
      <c r="O16" s="745"/>
      <c r="P16" s="757"/>
    </row>
    <row r="17" spans="1:16" ht="36.75" customHeight="1">
      <c r="A17" s="475"/>
      <c r="B17" s="475"/>
      <c r="C17" s="475"/>
      <c r="D17" s="475"/>
      <c r="E17" s="475"/>
      <c r="F17" s="475"/>
      <c r="G17" s="475"/>
      <c r="H17" s="475"/>
      <c r="I17" s="475"/>
      <c r="J17" s="475"/>
      <c r="K17" s="475"/>
      <c r="L17" s="475"/>
      <c r="M17" s="475"/>
      <c r="N17" s="475"/>
      <c r="O17" s="475"/>
      <c r="P17" s="475"/>
    </row>
    <row r="18" spans="1:16" ht="36.75" customHeight="1">
      <c r="A18" s="475"/>
      <c r="B18" s="475"/>
      <c r="C18" s="475"/>
      <c r="D18" s="475"/>
      <c r="E18" s="475"/>
      <c r="F18" s="475"/>
      <c r="G18" s="475"/>
      <c r="H18" s="475"/>
      <c r="I18" s="475"/>
      <c r="J18" s="475"/>
      <c r="K18" s="475"/>
      <c r="L18" s="475"/>
      <c r="M18" s="475"/>
      <c r="N18" s="475"/>
      <c r="O18" s="475"/>
      <c r="P18" s="475"/>
    </row>
    <row r="19" spans="1:16" ht="36.75" customHeight="1"/>
    <row r="20" spans="1:16" ht="36.75" customHeight="1"/>
    <row r="21" spans="1:16" ht="36.75" customHeight="1"/>
    <row r="22" spans="1:16" ht="36.75" customHeight="1"/>
    <row r="23" spans="1:16" ht="36.75" customHeight="1"/>
    <row r="24" spans="1:16" ht="36.75" customHeight="1"/>
    <row r="25" spans="1:16" ht="36.75" customHeight="1"/>
    <row r="26" spans="1:16" ht="36.75" customHeight="1"/>
    <row r="27" spans="1:16" ht="36.75" customHeight="1"/>
    <row r="28" spans="1:16" ht="36.75" customHeight="1"/>
  </sheetData>
  <mergeCells count="9">
    <mergeCell ref="A1:G1"/>
    <mergeCell ref="A3:A6"/>
    <mergeCell ref="J3:O3"/>
    <mergeCell ref="B4:C4"/>
    <mergeCell ref="D4:E4"/>
    <mergeCell ref="F4:G4"/>
    <mergeCell ref="H4:I4"/>
    <mergeCell ref="H3:I3"/>
    <mergeCell ref="B3:G3"/>
  </mergeCells>
  <phoneticPr fontId="9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P25"/>
  <sheetViews>
    <sheetView view="pageBreakPreview" zoomScale="90" zoomScaleNormal="100" zoomScaleSheetLayoutView="90" workbookViewId="0">
      <selection activeCell="C11" sqref="C11"/>
    </sheetView>
  </sheetViews>
  <sheetFormatPr defaultRowHeight="12"/>
  <cols>
    <col min="1" max="1" width="10.625" style="107" customWidth="1"/>
    <col min="2" max="9" width="13.75" style="107" customWidth="1"/>
    <col min="10" max="11" width="11.25" style="107" customWidth="1"/>
    <col min="12" max="12" width="11" style="107" customWidth="1"/>
    <col min="13" max="13" width="11.25" style="107" customWidth="1"/>
    <col min="14" max="14" width="12.5" style="107" customWidth="1"/>
    <col min="15" max="15" width="10.875" style="107" customWidth="1"/>
    <col min="16" max="16" width="10.625" style="488" customWidth="1"/>
    <col min="17" max="16384" width="9" style="488"/>
  </cols>
  <sheetData>
    <row r="1" spans="1:16" s="1137" customFormat="1" ht="39" customHeight="1">
      <c r="A1" s="1637" t="s">
        <v>1033</v>
      </c>
      <c r="B1" s="1637"/>
      <c r="C1" s="1637"/>
      <c r="D1" s="1637"/>
      <c r="E1" s="1637"/>
      <c r="F1" s="1637"/>
      <c r="G1" s="1637"/>
      <c r="H1" s="1637"/>
      <c r="I1" s="1637" t="s">
        <v>153</v>
      </c>
      <c r="J1" s="1637"/>
      <c r="K1" s="1637"/>
      <c r="L1" s="1637"/>
      <c r="M1" s="1637"/>
      <c r="N1" s="1637"/>
      <c r="O1" s="1637"/>
      <c r="P1" s="1637"/>
    </row>
    <row r="2" spans="1:16" s="65" customFormat="1" ht="26.25" customHeight="1" thickBot="1">
      <c r="A2" s="61" t="s">
        <v>358</v>
      </c>
      <c r="B2" s="61"/>
      <c r="C2" s="61"/>
      <c r="H2" s="61"/>
      <c r="I2" s="61"/>
      <c r="J2" s="61"/>
      <c r="K2" s="61"/>
      <c r="L2" s="61"/>
      <c r="M2" s="61"/>
      <c r="N2" s="61"/>
      <c r="O2" s="64"/>
      <c r="P2" s="64" t="s">
        <v>256</v>
      </c>
    </row>
    <row r="3" spans="1:16" ht="30.75" customHeight="1" thickTop="1">
      <c r="A3" s="1542" t="s">
        <v>48</v>
      </c>
      <c r="B3" s="785" t="s">
        <v>402</v>
      </c>
      <c r="C3" s="1917" t="s">
        <v>967</v>
      </c>
      <c r="D3" s="1733"/>
      <c r="E3" s="1785"/>
      <c r="F3" s="1918" t="s">
        <v>968</v>
      </c>
      <c r="G3" s="1919"/>
      <c r="H3" s="1920"/>
      <c r="I3" s="1919" t="s">
        <v>100</v>
      </c>
      <c r="J3" s="1919"/>
      <c r="K3" s="1919"/>
      <c r="L3" s="1919"/>
      <c r="M3" s="1919"/>
      <c r="N3" s="1919"/>
      <c r="O3" s="1920"/>
      <c r="P3" s="1547" t="s">
        <v>33</v>
      </c>
    </row>
    <row r="4" spans="1:16" s="771" customFormat="1" ht="15.95" customHeight="1">
      <c r="A4" s="1543"/>
      <c r="B4" s="176"/>
      <c r="C4" s="1574" t="s">
        <v>964</v>
      </c>
      <c r="D4" s="1861" t="s">
        <v>950</v>
      </c>
      <c r="E4" s="1575" t="s">
        <v>951</v>
      </c>
      <c r="F4" s="1926" t="s">
        <v>965</v>
      </c>
      <c r="G4" s="1922" t="s">
        <v>966</v>
      </c>
      <c r="H4" s="1924" t="s">
        <v>951</v>
      </c>
      <c r="I4" s="1924" t="s">
        <v>226</v>
      </c>
      <c r="J4" s="784" t="s">
        <v>403</v>
      </c>
      <c r="K4" s="691" t="s">
        <v>325</v>
      </c>
      <c r="L4" s="691" t="s">
        <v>232</v>
      </c>
      <c r="M4" s="691" t="s">
        <v>326</v>
      </c>
      <c r="N4" s="691" t="s">
        <v>404</v>
      </c>
      <c r="O4" s="691" t="s">
        <v>405</v>
      </c>
      <c r="P4" s="1548"/>
    </row>
    <row r="5" spans="1:16" s="771" customFormat="1" ht="13.5" customHeight="1">
      <c r="A5" s="1543"/>
      <c r="B5" s="176"/>
      <c r="C5" s="1576"/>
      <c r="D5" s="1921"/>
      <c r="E5" s="1579"/>
      <c r="F5" s="1927"/>
      <c r="G5" s="1923"/>
      <c r="H5" s="1925"/>
      <c r="I5" s="1577"/>
      <c r="J5" s="478" t="s">
        <v>542</v>
      </c>
      <c r="K5" s="176" t="s">
        <v>329</v>
      </c>
      <c r="L5" s="176" t="s">
        <v>330</v>
      </c>
      <c r="M5" s="176"/>
      <c r="N5" s="176" t="s">
        <v>406</v>
      </c>
      <c r="O5" s="176" t="s">
        <v>233</v>
      </c>
      <c r="P5" s="1548"/>
    </row>
    <row r="6" spans="1:16" s="771" customFormat="1" ht="31.5" customHeight="1">
      <c r="A6" s="1544"/>
      <c r="B6" s="180" t="s">
        <v>248</v>
      </c>
      <c r="C6" s="479" t="s">
        <v>970</v>
      </c>
      <c r="D6" s="484" t="s">
        <v>969</v>
      </c>
      <c r="E6" s="484" t="s">
        <v>953</v>
      </c>
      <c r="F6" s="479" t="s">
        <v>970</v>
      </c>
      <c r="G6" s="777" t="s">
        <v>969</v>
      </c>
      <c r="H6" s="777" t="s">
        <v>953</v>
      </c>
      <c r="I6" s="685" t="s">
        <v>203</v>
      </c>
      <c r="J6" s="480" t="s">
        <v>410</v>
      </c>
      <c r="K6" s="180" t="s">
        <v>409</v>
      </c>
      <c r="L6" s="180" t="s">
        <v>410</v>
      </c>
      <c r="M6" s="180" t="s">
        <v>411</v>
      </c>
      <c r="N6" s="200" t="s">
        <v>435</v>
      </c>
      <c r="O6" s="180" t="s">
        <v>269</v>
      </c>
      <c r="P6" s="1549"/>
    </row>
    <row r="7" spans="1:16" s="771" customFormat="1" ht="10.5" customHeight="1">
      <c r="A7" s="998"/>
      <c r="B7" s="1009"/>
      <c r="C7" s="1009"/>
      <c r="D7" s="1009"/>
      <c r="E7" s="1009"/>
      <c r="F7" s="1009"/>
      <c r="G7" s="1009"/>
      <c r="H7" s="1009"/>
      <c r="I7" s="1009"/>
      <c r="J7" s="1009"/>
      <c r="K7" s="1009"/>
      <c r="L7" s="1009"/>
      <c r="M7" s="1009"/>
      <c r="N7" s="1243"/>
      <c r="O7" s="1009"/>
      <c r="P7" s="1010"/>
    </row>
    <row r="8" spans="1:16" ht="42" customHeight="1">
      <c r="A8" s="91">
        <v>2011</v>
      </c>
      <c r="B8" s="92">
        <v>2</v>
      </c>
      <c r="C8" s="92">
        <v>1</v>
      </c>
      <c r="D8" s="92" t="s">
        <v>231</v>
      </c>
      <c r="E8" s="92" t="s">
        <v>231</v>
      </c>
      <c r="F8" s="92">
        <v>1</v>
      </c>
      <c r="G8" s="92" t="s">
        <v>231</v>
      </c>
      <c r="H8" s="92" t="s">
        <v>231</v>
      </c>
      <c r="I8" s="92">
        <v>1</v>
      </c>
      <c r="J8" s="92" t="s">
        <v>254</v>
      </c>
      <c r="K8" s="92" t="s">
        <v>254</v>
      </c>
      <c r="L8" s="92" t="s">
        <v>254</v>
      </c>
      <c r="M8" s="92">
        <v>1</v>
      </c>
      <c r="N8" s="92" t="s">
        <v>254</v>
      </c>
      <c r="O8" s="92" t="s">
        <v>254</v>
      </c>
      <c r="P8" s="97">
        <v>2011</v>
      </c>
    </row>
    <row r="9" spans="1:16" ht="42" customHeight="1">
      <c r="A9" s="91">
        <v>2012</v>
      </c>
      <c r="B9" s="92">
        <v>2</v>
      </c>
      <c r="C9" s="92">
        <v>1</v>
      </c>
      <c r="D9" s="92" t="s">
        <v>231</v>
      </c>
      <c r="E9" s="92" t="s">
        <v>231</v>
      </c>
      <c r="F9" s="92">
        <v>1</v>
      </c>
      <c r="G9" s="92" t="s">
        <v>231</v>
      </c>
      <c r="H9" s="92" t="s">
        <v>231</v>
      </c>
      <c r="I9" s="92">
        <v>1</v>
      </c>
      <c r="J9" s="301">
        <v>0</v>
      </c>
      <c r="K9" s="301">
        <v>0</v>
      </c>
      <c r="L9" s="301">
        <v>0</v>
      </c>
      <c r="M9" s="92">
        <v>1</v>
      </c>
      <c r="N9" s="301">
        <v>0</v>
      </c>
      <c r="O9" s="301">
        <v>0</v>
      </c>
      <c r="P9" s="97">
        <v>2012</v>
      </c>
    </row>
    <row r="10" spans="1:16" ht="42" customHeight="1">
      <c r="A10" s="91">
        <v>2013</v>
      </c>
      <c r="B10" s="92">
        <v>1</v>
      </c>
      <c r="C10" s="92">
        <v>1</v>
      </c>
      <c r="D10" s="301">
        <v>0</v>
      </c>
      <c r="E10" s="92">
        <v>1</v>
      </c>
      <c r="F10" s="301">
        <v>0</v>
      </c>
      <c r="G10" s="301">
        <v>0</v>
      </c>
      <c r="H10" s="301">
        <v>0</v>
      </c>
      <c r="I10" s="92">
        <v>1</v>
      </c>
      <c r="J10" s="301">
        <v>0</v>
      </c>
      <c r="K10" s="301">
        <v>0</v>
      </c>
      <c r="L10" s="301">
        <v>0</v>
      </c>
      <c r="M10" s="301">
        <v>0</v>
      </c>
      <c r="N10" s="301">
        <v>1</v>
      </c>
      <c r="O10" s="301">
        <v>0</v>
      </c>
      <c r="P10" s="97">
        <v>2013</v>
      </c>
    </row>
    <row r="11" spans="1:16" s="100" customFormat="1" ht="42" customHeight="1">
      <c r="A11" s="949">
        <v>2014</v>
      </c>
      <c r="B11" s="301">
        <v>0</v>
      </c>
      <c r="C11" s="301">
        <v>0</v>
      </c>
      <c r="D11" s="301">
        <v>0</v>
      </c>
      <c r="E11" s="301"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1">
        <v>0</v>
      </c>
      <c r="P11" s="97">
        <v>2014</v>
      </c>
    </row>
    <row r="12" spans="1:16" s="969" customFormat="1" ht="42" customHeight="1">
      <c r="A12" s="949">
        <v>2015</v>
      </c>
      <c r="B12" s="301">
        <v>0</v>
      </c>
      <c r="C12" s="301">
        <v>0</v>
      </c>
      <c r="D12" s="301">
        <v>0</v>
      </c>
      <c r="E12" s="301">
        <v>0</v>
      </c>
      <c r="F12" s="301">
        <v>0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1">
        <v>0</v>
      </c>
      <c r="P12" s="1344">
        <v>2015</v>
      </c>
    </row>
    <row r="13" spans="1:16" s="1330" customFormat="1" ht="42" customHeight="1">
      <c r="A13" s="98">
        <v>2016</v>
      </c>
      <c r="B13" s="346">
        <v>0</v>
      </c>
      <c r="C13" s="346">
        <v>0</v>
      </c>
      <c r="D13" s="346">
        <v>0</v>
      </c>
      <c r="E13" s="346">
        <v>0</v>
      </c>
      <c r="F13" s="346">
        <v>0</v>
      </c>
      <c r="G13" s="346">
        <v>0</v>
      </c>
      <c r="H13" s="346">
        <v>0</v>
      </c>
      <c r="I13" s="346">
        <v>0</v>
      </c>
      <c r="J13" s="346">
        <v>0</v>
      </c>
      <c r="K13" s="346">
        <v>0</v>
      </c>
      <c r="L13" s="346">
        <v>0</v>
      </c>
      <c r="M13" s="346">
        <v>0</v>
      </c>
      <c r="N13" s="346">
        <v>0</v>
      </c>
      <c r="O13" s="346">
        <v>0</v>
      </c>
      <c r="P13" s="1413">
        <v>2016</v>
      </c>
    </row>
    <row r="14" spans="1:16" ht="6" customHeight="1">
      <c r="A14" s="101"/>
      <c r="B14" s="347"/>
      <c r="C14" s="347"/>
      <c r="D14" s="347"/>
      <c r="E14" s="347"/>
      <c r="F14" s="347"/>
      <c r="G14" s="347"/>
      <c r="H14" s="347"/>
      <c r="I14" s="582"/>
      <c r="J14" s="347"/>
      <c r="K14" s="347"/>
      <c r="L14" s="347"/>
      <c r="M14" s="347"/>
      <c r="N14" s="347"/>
      <c r="O14" s="105"/>
      <c r="P14" s="106"/>
    </row>
    <row r="15" spans="1:16" ht="15" customHeight="1">
      <c r="A15" s="107" t="s">
        <v>1253</v>
      </c>
      <c r="O15" s="664"/>
      <c r="P15" s="156" t="s">
        <v>1303</v>
      </c>
    </row>
    <row r="16" spans="1:16">
      <c r="A16" s="107" t="s">
        <v>1060</v>
      </c>
    </row>
    <row r="21" spans="3:14">
      <c r="C21" s="488"/>
      <c r="D21" s="488"/>
      <c r="E21" s="488"/>
      <c r="F21" s="488"/>
      <c r="G21" s="488"/>
      <c r="H21" s="488"/>
      <c r="I21" s="488"/>
      <c r="J21" s="488"/>
      <c r="K21" s="488"/>
      <c r="L21" s="488"/>
      <c r="M21" s="488"/>
      <c r="N21" s="488"/>
    </row>
    <row r="22" spans="3:14"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488"/>
    </row>
    <row r="23" spans="3:14">
      <c r="C23" s="488"/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488"/>
    </row>
    <row r="24" spans="3:14">
      <c r="C24" s="488"/>
      <c r="D24" s="488"/>
      <c r="E24" s="488"/>
      <c r="F24" s="488"/>
      <c r="G24" s="488"/>
      <c r="H24" s="488"/>
      <c r="I24" s="488"/>
      <c r="J24" s="488"/>
      <c r="K24" s="488"/>
      <c r="L24" s="488"/>
      <c r="M24" s="488"/>
      <c r="N24" s="488"/>
    </row>
    <row r="25" spans="3:14">
      <c r="C25" s="488"/>
      <c r="D25" s="488"/>
      <c r="E25" s="488"/>
      <c r="F25" s="488"/>
      <c r="G25" s="488"/>
      <c r="H25" s="488"/>
      <c r="I25" s="488"/>
      <c r="J25" s="488"/>
      <c r="K25" s="488"/>
      <c r="L25" s="488"/>
      <c r="M25" s="488"/>
      <c r="N25" s="488"/>
    </row>
  </sheetData>
  <mergeCells count="14">
    <mergeCell ref="I1:P1"/>
    <mergeCell ref="A1:H1"/>
    <mergeCell ref="A3:A6"/>
    <mergeCell ref="P3:P6"/>
    <mergeCell ref="C3:E3"/>
    <mergeCell ref="F3:H3"/>
    <mergeCell ref="D4:D5"/>
    <mergeCell ref="E4:E5"/>
    <mergeCell ref="G4:G5"/>
    <mergeCell ref="H4:H5"/>
    <mergeCell ref="F4:F5"/>
    <mergeCell ref="C4:C5"/>
    <mergeCell ref="I3:O3"/>
    <mergeCell ref="I4:I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AB31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3" sqref="A13"/>
    </sheetView>
  </sheetViews>
  <sheetFormatPr defaultRowHeight="12"/>
  <cols>
    <col min="1" max="1" width="8.375" style="151" customWidth="1"/>
    <col min="2" max="11" width="8.625" style="133" customWidth="1"/>
    <col min="12" max="13" width="10.625" style="133" customWidth="1"/>
    <col min="14" max="14" width="10.625" style="151" customWidth="1"/>
    <col min="15" max="16" width="10.625" style="133" customWidth="1"/>
    <col min="17" max="19" width="10.625" style="662" customWidth="1"/>
    <col min="20" max="27" width="10.625" style="133" customWidth="1"/>
    <col min="28" max="28" width="8.25" style="133" customWidth="1"/>
    <col min="29" max="16384" width="9" style="133"/>
  </cols>
  <sheetData>
    <row r="1" spans="1:28" s="1014" customFormat="1" ht="64.5" customHeight="1">
      <c r="A1" s="1712" t="s">
        <v>1034</v>
      </c>
      <c r="B1" s="1712"/>
      <c r="C1" s="1712"/>
      <c r="D1" s="1712"/>
      <c r="E1" s="1712"/>
      <c r="F1" s="1712"/>
      <c r="G1" s="1712"/>
      <c r="H1" s="1712"/>
      <c r="I1" s="1712"/>
      <c r="J1" s="1712"/>
      <c r="K1" s="1712"/>
      <c r="L1" s="1712"/>
      <c r="M1" s="1712"/>
      <c r="N1" s="1712"/>
      <c r="O1" s="1712"/>
      <c r="P1" s="1712"/>
      <c r="Q1" s="1712"/>
      <c r="R1" s="1835" t="s">
        <v>154</v>
      </c>
      <c r="S1" s="1835"/>
      <c r="T1" s="1835"/>
      <c r="U1" s="1835"/>
      <c r="V1" s="1835"/>
      <c r="W1" s="1835"/>
      <c r="X1" s="1835"/>
      <c r="Y1" s="1835"/>
      <c r="Z1" s="1835"/>
      <c r="AA1" s="1835"/>
      <c r="AB1" s="1835"/>
    </row>
    <row r="2" spans="1:28" s="129" customFormat="1" ht="26.25" customHeight="1" thickBot="1">
      <c r="A2" s="125" t="s">
        <v>155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Q2" s="618"/>
      <c r="R2" s="618"/>
      <c r="S2" s="618"/>
      <c r="T2" s="125"/>
      <c r="U2" s="125"/>
      <c r="V2" s="125"/>
      <c r="W2" s="125"/>
      <c r="X2" s="125"/>
      <c r="Y2" s="125"/>
      <c r="Z2" s="125"/>
      <c r="AA2" s="128"/>
      <c r="AB2" s="128" t="s">
        <v>156</v>
      </c>
    </row>
    <row r="3" spans="1:28" ht="55.5" customHeight="1" thickTop="1">
      <c r="A3" s="1713" t="s">
        <v>48</v>
      </c>
      <c r="B3" s="1908" t="s">
        <v>384</v>
      </c>
      <c r="C3" s="1907"/>
      <c r="D3" s="1907"/>
      <c r="E3" s="1907"/>
      <c r="F3" s="1907"/>
      <c r="G3" s="1907"/>
      <c r="H3" s="1907"/>
      <c r="I3" s="1907"/>
      <c r="J3" s="1907"/>
      <c r="K3" s="1948"/>
      <c r="L3" s="1951" t="s">
        <v>1285</v>
      </c>
      <c r="M3" s="1952"/>
      <c r="N3" s="1952"/>
      <c r="O3" s="1953"/>
      <c r="P3" s="1915" t="s">
        <v>1286</v>
      </c>
      <c r="Q3" s="1915"/>
      <c r="R3" s="1915"/>
      <c r="S3" s="1916"/>
      <c r="T3" s="819" t="s">
        <v>541</v>
      </c>
      <c r="U3" s="769"/>
      <c r="V3" s="769"/>
      <c r="W3" s="769"/>
      <c r="X3" s="1951" t="s">
        <v>1287</v>
      </c>
      <c r="Y3" s="1952"/>
      <c r="Z3" s="1952"/>
      <c r="AA3" s="1953"/>
      <c r="AB3" s="1557" t="s">
        <v>33</v>
      </c>
    </row>
    <row r="4" spans="1:28" ht="32.25" customHeight="1">
      <c r="A4" s="1954"/>
      <c r="B4" s="578" t="s">
        <v>324</v>
      </c>
      <c r="C4" s="578" t="s">
        <v>333</v>
      </c>
      <c r="D4" s="578"/>
      <c r="E4" s="578"/>
      <c r="F4" s="578" t="s">
        <v>334</v>
      </c>
      <c r="G4" s="578"/>
      <c r="H4" s="578"/>
      <c r="I4" s="1903" t="s">
        <v>976</v>
      </c>
      <c r="J4" s="1938"/>
      <c r="K4" s="1904"/>
      <c r="L4" s="1342" t="s">
        <v>324</v>
      </c>
      <c r="M4" s="1342" t="s">
        <v>333</v>
      </c>
      <c r="N4" s="1342" t="s">
        <v>334</v>
      </c>
      <c r="O4" s="1343" t="s">
        <v>803</v>
      </c>
      <c r="P4" s="962" t="s">
        <v>324</v>
      </c>
      <c r="Q4" s="563" t="s">
        <v>333</v>
      </c>
      <c r="R4" s="611" t="s">
        <v>334</v>
      </c>
      <c r="S4" s="820" t="s">
        <v>803</v>
      </c>
      <c r="T4" s="611" t="s">
        <v>324</v>
      </c>
      <c r="U4" s="587" t="s">
        <v>333</v>
      </c>
      <c r="V4" s="587" t="s">
        <v>334</v>
      </c>
      <c r="W4" s="820" t="s">
        <v>803</v>
      </c>
      <c r="X4" s="587" t="s">
        <v>324</v>
      </c>
      <c r="Y4" s="587" t="s">
        <v>333</v>
      </c>
      <c r="Z4" s="587" t="s">
        <v>334</v>
      </c>
      <c r="AA4" s="820" t="s">
        <v>803</v>
      </c>
      <c r="AB4" s="1949"/>
    </row>
    <row r="5" spans="1:28" ht="30" customHeight="1">
      <c r="A5" s="1954"/>
      <c r="B5" s="1928" t="s">
        <v>804</v>
      </c>
      <c r="C5" s="1943" t="s">
        <v>971</v>
      </c>
      <c r="D5" s="1944"/>
      <c r="E5" s="1934"/>
      <c r="F5" s="1945" t="s">
        <v>972</v>
      </c>
      <c r="G5" s="1946"/>
      <c r="H5" s="1947"/>
      <c r="I5" s="1939" t="s">
        <v>805</v>
      </c>
      <c r="J5" s="1940"/>
      <c r="K5" s="1941"/>
      <c r="L5" s="1936" t="s">
        <v>1255</v>
      </c>
      <c r="M5" s="1932" t="s">
        <v>1256</v>
      </c>
      <c r="N5" s="1932" t="s">
        <v>1257</v>
      </c>
      <c r="O5" s="1936" t="s">
        <v>1258</v>
      </c>
      <c r="P5" s="1941" t="s">
        <v>1255</v>
      </c>
      <c r="Q5" s="1932" t="s">
        <v>1259</v>
      </c>
      <c r="R5" s="1934" t="s">
        <v>1257</v>
      </c>
      <c r="S5" s="1928" t="s">
        <v>1258</v>
      </c>
      <c r="T5" s="1928" t="s">
        <v>1255</v>
      </c>
      <c r="U5" s="1930" t="s">
        <v>1259</v>
      </c>
      <c r="V5" s="1930" t="s">
        <v>1257</v>
      </c>
      <c r="W5" s="1928" t="s">
        <v>1258</v>
      </c>
      <c r="X5" s="1928" t="s">
        <v>1255</v>
      </c>
      <c r="Y5" s="1930" t="s">
        <v>1259</v>
      </c>
      <c r="Z5" s="1930" t="s">
        <v>1257</v>
      </c>
      <c r="AA5" s="1928" t="s">
        <v>1258</v>
      </c>
      <c r="AB5" s="1949"/>
    </row>
    <row r="6" spans="1:28" ht="30" customHeight="1">
      <c r="A6" s="1955"/>
      <c r="B6" s="1929"/>
      <c r="C6" s="807" t="s">
        <v>973</v>
      </c>
      <c r="D6" s="806" t="s">
        <v>974</v>
      </c>
      <c r="E6" s="806" t="s">
        <v>975</v>
      </c>
      <c r="F6" s="807" t="s">
        <v>973</v>
      </c>
      <c r="G6" s="806" t="s">
        <v>974</v>
      </c>
      <c r="H6" s="806" t="s">
        <v>975</v>
      </c>
      <c r="I6" s="807" t="s">
        <v>973</v>
      </c>
      <c r="J6" s="806" t="s">
        <v>974</v>
      </c>
      <c r="K6" s="735" t="s">
        <v>975</v>
      </c>
      <c r="L6" s="1937"/>
      <c r="M6" s="1933"/>
      <c r="N6" s="1933"/>
      <c r="O6" s="1937"/>
      <c r="P6" s="1942"/>
      <c r="Q6" s="1933"/>
      <c r="R6" s="1935"/>
      <c r="S6" s="1929"/>
      <c r="T6" s="1929"/>
      <c r="U6" s="1931"/>
      <c r="V6" s="1931"/>
      <c r="W6" s="1929"/>
      <c r="X6" s="1929"/>
      <c r="Y6" s="1931"/>
      <c r="Z6" s="1931"/>
      <c r="AA6" s="1929"/>
      <c r="AB6" s="1950"/>
    </row>
    <row r="7" spans="1:28" s="960" customFormat="1" ht="14.25" customHeight="1">
      <c r="A7" s="965"/>
      <c r="B7" s="966"/>
      <c r="C7" s="964"/>
      <c r="D7" s="964"/>
      <c r="E7" s="964"/>
      <c r="F7" s="964"/>
      <c r="G7" s="964"/>
      <c r="H7" s="964"/>
      <c r="I7" s="964"/>
      <c r="J7" s="964"/>
      <c r="K7" s="966"/>
      <c r="L7" s="966"/>
      <c r="M7" s="964"/>
      <c r="N7" s="964"/>
      <c r="O7" s="966"/>
      <c r="P7" s="966"/>
      <c r="Q7" s="964"/>
      <c r="R7" s="964"/>
      <c r="S7" s="966"/>
      <c r="T7" s="966"/>
      <c r="U7" s="964"/>
      <c r="V7" s="964"/>
      <c r="W7" s="966"/>
      <c r="X7" s="966"/>
      <c r="Y7" s="964"/>
      <c r="Z7" s="964"/>
      <c r="AA7" s="966"/>
      <c r="AB7" s="963"/>
    </row>
    <row r="8" spans="1:28" ht="46.5" customHeight="1">
      <c r="A8" s="142">
        <v>2011</v>
      </c>
      <c r="B8" s="781">
        <v>10</v>
      </c>
      <c r="C8" s="759">
        <v>9</v>
      </c>
      <c r="D8" s="759" t="s">
        <v>231</v>
      </c>
      <c r="E8" s="759" t="s">
        <v>231</v>
      </c>
      <c r="F8" s="759">
        <v>14</v>
      </c>
      <c r="G8" s="759" t="s">
        <v>231</v>
      </c>
      <c r="H8" s="759" t="s">
        <v>231</v>
      </c>
      <c r="I8" s="759">
        <v>265</v>
      </c>
      <c r="J8" s="759" t="s">
        <v>231</v>
      </c>
      <c r="K8" s="759" t="s">
        <v>231</v>
      </c>
      <c r="L8" s="781">
        <v>2</v>
      </c>
      <c r="M8" s="780">
        <v>9</v>
      </c>
      <c r="N8" s="780">
        <v>14</v>
      </c>
      <c r="O8" s="780">
        <v>76</v>
      </c>
      <c r="P8" s="780" t="s">
        <v>254</v>
      </c>
      <c r="Q8" s="780" t="s">
        <v>254</v>
      </c>
      <c r="R8" s="780" t="s">
        <v>254</v>
      </c>
      <c r="S8" s="780" t="s">
        <v>254</v>
      </c>
      <c r="T8" s="780" t="s">
        <v>254</v>
      </c>
      <c r="U8" s="780" t="s">
        <v>254</v>
      </c>
      <c r="V8" s="780" t="s">
        <v>254</v>
      </c>
      <c r="W8" s="780" t="s">
        <v>254</v>
      </c>
      <c r="X8" s="781">
        <v>8</v>
      </c>
      <c r="Y8" s="780" t="s">
        <v>254</v>
      </c>
      <c r="Z8" s="780" t="s">
        <v>254</v>
      </c>
      <c r="AA8" s="780">
        <v>189</v>
      </c>
      <c r="AB8" s="147">
        <v>2011</v>
      </c>
    </row>
    <row r="9" spans="1:28" ht="46.5" customHeight="1">
      <c r="A9" s="142">
        <v>2012</v>
      </c>
      <c r="B9" s="781">
        <v>12</v>
      </c>
      <c r="C9" s="759">
        <v>0</v>
      </c>
      <c r="D9" s="759" t="s">
        <v>231</v>
      </c>
      <c r="E9" s="759" t="s">
        <v>231</v>
      </c>
      <c r="F9" s="759">
        <v>12</v>
      </c>
      <c r="G9" s="759" t="s">
        <v>231</v>
      </c>
      <c r="H9" s="759" t="s">
        <v>231</v>
      </c>
      <c r="I9" s="759">
        <v>272</v>
      </c>
      <c r="J9" s="759" t="s">
        <v>231</v>
      </c>
      <c r="K9" s="759" t="s">
        <v>231</v>
      </c>
      <c r="L9" s="781">
        <v>2</v>
      </c>
      <c r="M9" s="780">
        <v>0</v>
      </c>
      <c r="N9" s="780">
        <v>12</v>
      </c>
      <c r="O9" s="780">
        <v>58</v>
      </c>
      <c r="P9" s="780" t="s">
        <v>254</v>
      </c>
      <c r="Q9" s="780" t="s">
        <v>254</v>
      </c>
      <c r="R9" s="780" t="s">
        <v>254</v>
      </c>
      <c r="S9" s="780" t="s">
        <v>254</v>
      </c>
      <c r="T9" s="780" t="s">
        <v>254</v>
      </c>
      <c r="U9" s="780" t="s">
        <v>254</v>
      </c>
      <c r="V9" s="780" t="s">
        <v>254</v>
      </c>
      <c r="W9" s="780" t="s">
        <v>254</v>
      </c>
      <c r="X9" s="781">
        <v>10</v>
      </c>
      <c r="Y9" s="780" t="s">
        <v>254</v>
      </c>
      <c r="Z9" s="780" t="s">
        <v>254</v>
      </c>
      <c r="AA9" s="780">
        <v>214</v>
      </c>
      <c r="AB9" s="147">
        <v>2012</v>
      </c>
    </row>
    <row r="10" spans="1:28" ht="46.5" customHeight="1">
      <c r="A10" s="142">
        <v>2013</v>
      </c>
      <c r="B10" s="781">
        <v>14</v>
      </c>
      <c r="C10" s="759">
        <v>139</v>
      </c>
      <c r="D10" s="957" t="s">
        <v>231</v>
      </c>
      <c r="E10" s="957" t="s">
        <v>231</v>
      </c>
      <c r="F10" s="779">
        <v>111</v>
      </c>
      <c r="G10" s="957" t="s">
        <v>231</v>
      </c>
      <c r="H10" s="957" t="s">
        <v>231</v>
      </c>
      <c r="I10" s="954">
        <v>252</v>
      </c>
      <c r="J10" s="957" t="s">
        <v>231</v>
      </c>
      <c r="K10" s="957" t="s">
        <v>231</v>
      </c>
      <c r="L10" s="781">
        <v>2</v>
      </c>
      <c r="M10" s="780">
        <v>1</v>
      </c>
      <c r="N10" s="780">
        <v>4</v>
      </c>
      <c r="O10" s="780">
        <v>7</v>
      </c>
      <c r="P10" s="780" t="s">
        <v>254</v>
      </c>
      <c r="Q10" s="780" t="s">
        <v>254</v>
      </c>
      <c r="R10" s="780" t="s">
        <v>254</v>
      </c>
      <c r="S10" s="780" t="s">
        <v>254</v>
      </c>
      <c r="T10" s="780" t="s">
        <v>254</v>
      </c>
      <c r="U10" s="780" t="s">
        <v>254</v>
      </c>
      <c r="V10" s="780" t="s">
        <v>254</v>
      </c>
      <c r="W10" s="780" t="s">
        <v>254</v>
      </c>
      <c r="X10" s="781">
        <v>12</v>
      </c>
      <c r="Y10" s="780">
        <v>138</v>
      </c>
      <c r="Z10" s="780">
        <v>107</v>
      </c>
      <c r="AA10" s="780">
        <v>245</v>
      </c>
      <c r="AB10" s="147">
        <v>2013</v>
      </c>
    </row>
    <row r="11" spans="1:28" s="959" customFormat="1" ht="46.5" customHeight="1">
      <c r="A11" s="949">
        <v>2014</v>
      </c>
      <c r="B11" s="779">
        <v>3</v>
      </c>
      <c r="C11" s="779">
        <v>7</v>
      </c>
      <c r="D11" s="779">
        <v>5</v>
      </c>
      <c r="E11" s="779">
        <v>2</v>
      </c>
      <c r="F11" s="1366">
        <v>6</v>
      </c>
      <c r="G11" s="779">
        <v>3</v>
      </c>
      <c r="H11" s="779">
        <v>3</v>
      </c>
      <c r="I11" s="779">
        <v>65</v>
      </c>
      <c r="J11" s="1366">
        <v>41</v>
      </c>
      <c r="K11" s="1366">
        <v>24</v>
      </c>
      <c r="L11" s="779">
        <v>2</v>
      </c>
      <c r="M11" s="1367">
        <v>7</v>
      </c>
      <c r="N11" s="1367">
        <v>6</v>
      </c>
      <c r="O11" s="1367">
        <v>59</v>
      </c>
      <c r="P11" s="780" t="s">
        <v>254</v>
      </c>
      <c r="Q11" s="780" t="s">
        <v>254</v>
      </c>
      <c r="R11" s="780" t="s">
        <v>254</v>
      </c>
      <c r="S11" s="780" t="s">
        <v>254</v>
      </c>
      <c r="T11" s="780" t="s">
        <v>254</v>
      </c>
      <c r="U11" s="780" t="s">
        <v>254</v>
      </c>
      <c r="V11" s="780" t="s">
        <v>254</v>
      </c>
      <c r="W11" s="780" t="s">
        <v>254</v>
      </c>
      <c r="X11" s="779">
        <v>1</v>
      </c>
      <c r="Y11" s="1367" t="s">
        <v>254</v>
      </c>
      <c r="Z11" s="1367" t="s">
        <v>254</v>
      </c>
      <c r="AA11" s="1367">
        <v>6</v>
      </c>
      <c r="AB11" s="97">
        <v>2014</v>
      </c>
    </row>
    <row r="12" spans="1:28" s="969" customFormat="1" ht="46.5" customHeight="1">
      <c r="A12" s="949">
        <v>2015</v>
      </c>
      <c r="B12" s="779">
        <v>27</v>
      </c>
      <c r="C12" s="779">
        <v>194</v>
      </c>
      <c r="D12" s="779">
        <v>110</v>
      </c>
      <c r="E12" s="779">
        <v>84</v>
      </c>
      <c r="F12" s="1366">
        <v>272</v>
      </c>
      <c r="G12" s="779">
        <v>146</v>
      </c>
      <c r="H12" s="779">
        <v>126</v>
      </c>
      <c r="I12" s="779">
        <v>1405</v>
      </c>
      <c r="J12" s="1366">
        <v>792</v>
      </c>
      <c r="K12" s="1366">
        <v>613</v>
      </c>
      <c r="L12" s="779">
        <v>26</v>
      </c>
      <c r="M12" s="1367">
        <v>138</v>
      </c>
      <c r="N12" s="1367">
        <v>222</v>
      </c>
      <c r="O12" s="1367">
        <v>1366</v>
      </c>
      <c r="P12" s="780" t="s">
        <v>254</v>
      </c>
      <c r="Q12" s="780" t="s">
        <v>254</v>
      </c>
      <c r="R12" s="780" t="s">
        <v>254</v>
      </c>
      <c r="S12" s="780" t="s">
        <v>254</v>
      </c>
      <c r="T12" s="780">
        <v>1</v>
      </c>
      <c r="U12" s="780">
        <v>56</v>
      </c>
      <c r="V12" s="780">
        <v>50</v>
      </c>
      <c r="W12" s="780">
        <v>39</v>
      </c>
      <c r="X12" s="780" t="s">
        <v>254</v>
      </c>
      <c r="Y12" s="780" t="s">
        <v>254</v>
      </c>
      <c r="Z12" s="780" t="s">
        <v>254</v>
      </c>
      <c r="AA12" s="1367" t="s">
        <v>254</v>
      </c>
      <c r="AB12" s="1344">
        <v>2015</v>
      </c>
    </row>
    <row r="13" spans="1:28" s="1408" customFormat="1" ht="46.5" customHeight="1">
      <c r="A13" s="98">
        <v>2016</v>
      </c>
      <c r="B13" s="1502">
        <v>2</v>
      </c>
      <c r="C13" s="1502">
        <v>16</v>
      </c>
      <c r="D13" s="1502">
        <v>7</v>
      </c>
      <c r="E13" s="1502">
        <v>9</v>
      </c>
      <c r="F13" s="1502">
        <v>14</v>
      </c>
      <c r="G13" s="1502">
        <v>9</v>
      </c>
      <c r="H13" s="1502">
        <v>5</v>
      </c>
      <c r="I13" s="1502">
        <v>66</v>
      </c>
      <c r="J13" s="1502">
        <v>44</v>
      </c>
      <c r="K13" s="1502">
        <v>22</v>
      </c>
      <c r="L13" s="1502">
        <v>2</v>
      </c>
      <c r="M13" s="1502">
        <v>16</v>
      </c>
      <c r="N13" s="1502">
        <v>14</v>
      </c>
      <c r="O13" s="1502">
        <v>66</v>
      </c>
      <c r="P13" s="1503" t="s">
        <v>254</v>
      </c>
      <c r="Q13" s="1503" t="s">
        <v>254</v>
      </c>
      <c r="R13" s="1503" t="s">
        <v>254</v>
      </c>
      <c r="S13" s="1503" t="s">
        <v>254</v>
      </c>
      <c r="T13" s="1503" t="s">
        <v>254</v>
      </c>
      <c r="U13" s="1503" t="s">
        <v>254</v>
      </c>
      <c r="V13" s="1503" t="s">
        <v>254</v>
      </c>
      <c r="W13" s="1503" t="s">
        <v>254</v>
      </c>
      <c r="X13" s="1503" t="s">
        <v>254</v>
      </c>
      <c r="Y13" s="1503" t="s">
        <v>254</v>
      </c>
      <c r="Z13" s="1503" t="s">
        <v>254</v>
      </c>
      <c r="AA13" s="1503" t="s">
        <v>254</v>
      </c>
      <c r="AB13" s="1413">
        <v>2016</v>
      </c>
    </row>
    <row r="14" spans="1:28" ht="6.75" customHeight="1">
      <c r="A14" s="523"/>
      <c r="B14" s="526"/>
      <c r="C14" s="523"/>
      <c r="D14" s="523"/>
      <c r="E14" s="523"/>
      <c r="F14" s="523"/>
      <c r="G14" s="523"/>
      <c r="H14" s="523"/>
      <c r="I14" s="523"/>
      <c r="J14" s="523"/>
      <c r="K14" s="523"/>
      <c r="L14" s="523"/>
      <c r="M14" s="523"/>
      <c r="N14" s="523"/>
      <c r="O14" s="961"/>
      <c r="P14" s="961"/>
      <c r="Q14" s="756"/>
      <c r="R14" s="756"/>
      <c r="S14" s="756"/>
      <c r="T14" s="523"/>
      <c r="U14" s="523"/>
      <c r="V14" s="523"/>
      <c r="W14" s="523"/>
      <c r="X14" s="523"/>
      <c r="Y14" s="523"/>
      <c r="Z14" s="523"/>
      <c r="AA14" s="523"/>
      <c r="AB14" s="526"/>
    </row>
    <row r="15" spans="1:28" ht="16.5" customHeight="1">
      <c r="A15" s="133" t="s">
        <v>1254</v>
      </c>
      <c r="O15" s="156"/>
      <c r="AA15" s="154"/>
      <c r="AB15" s="156" t="s">
        <v>1303</v>
      </c>
    </row>
    <row r="16" spans="1:28" ht="16.5" customHeight="1">
      <c r="A16" s="133"/>
    </row>
    <row r="17" spans="1:1">
      <c r="A17" s="133"/>
    </row>
    <row r="18" spans="1:1">
      <c r="A18" s="133"/>
    </row>
    <row r="19" spans="1:1">
      <c r="A19" s="133"/>
    </row>
    <row r="20" spans="1:1">
      <c r="A20" s="133"/>
    </row>
    <row r="21" spans="1:1">
      <c r="A21" s="133"/>
    </row>
    <row r="22" spans="1:1">
      <c r="A22" s="133"/>
    </row>
    <row r="23" spans="1:1">
      <c r="A23" s="133"/>
    </row>
    <row r="24" spans="1:1">
      <c r="A24" s="133"/>
    </row>
    <row r="25" spans="1:1">
      <c r="A25" s="133"/>
    </row>
    <row r="26" spans="1:1">
      <c r="A26" s="133"/>
    </row>
    <row r="27" spans="1:1">
      <c r="A27" s="133"/>
    </row>
    <row r="28" spans="1:1">
      <c r="A28" s="133"/>
    </row>
    <row r="29" spans="1:1">
      <c r="A29" s="133"/>
    </row>
    <row r="30" spans="1:1">
      <c r="A30" s="133"/>
    </row>
    <row r="31" spans="1:1">
      <c r="A31" s="133"/>
    </row>
  </sheetData>
  <mergeCells count="29">
    <mergeCell ref="B5:B6"/>
    <mergeCell ref="L5:L6"/>
    <mergeCell ref="C5:E5"/>
    <mergeCell ref="F5:H5"/>
    <mergeCell ref="R1:AB1"/>
    <mergeCell ref="B3:K3"/>
    <mergeCell ref="AB3:AB6"/>
    <mergeCell ref="A1:Q1"/>
    <mergeCell ref="P3:S3"/>
    <mergeCell ref="L3:O3"/>
    <mergeCell ref="X3:AA3"/>
    <mergeCell ref="T5:T6"/>
    <mergeCell ref="X5:X6"/>
    <mergeCell ref="U5:U6"/>
    <mergeCell ref="V5:V6"/>
    <mergeCell ref="A3:A6"/>
    <mergeCell ref="O5:O6"/>
    <mergeCell ref="S5:S6"/>
    <mergeCell ref="I4:K4"/>
    <mergeCell ref="I5:K5"/>
    <mergeCell ref="W5:W6"/>
    <mergeCell ref="M5:M6"/>
    <mergeCell ref="N5:N6"/>
    <mergeCell ref="P5:P6"/>
    <mergeCell ref="AA5:AA6"/>
    <mergeCell ref="Y5:Y6"/>
    <mergeCell ref="Z5:Z6"/>
    <mergeCell ref="Q5:Q6"/>
    <mergeCell ref="R5:R6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47" orientation="landscape" r:id="rId1"/>
  <headerFooter scaleWithDoc="0"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D20"/>
  <sheetViews>
    <sheetView view="pageBreakPreview" zoomScale="90" zoomScaleNormal="100" zoomScaleSheetLayoutView="90" workbookViewId="0">
      <selection activeCell="J25" sqref="J25"/>
    </sheetView>
  </sheetViews>
  <sheetFormatPr defaultRowHeight="14.25"/>
  <cols>
    <col min="1" max="26" width="10.625" style="775" customWidth="1"/>
    <col min="27" max="16384" width="9" style="775"/>
  </cols>
  <sheetData>
    <row r="1" spans="1:30" s="1137" customFormat="1" ht="39.75" customHeight="1">
      <c r="A1" s="1637" t="s">
        <v>1035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637"/>
      <c r="M1" s="1637"/>
      <c r="N1" s="1647" t="s">
        <v>101</v>
      </c>
      <c r="O1" s="1647"/>
      <c r="P1" s="1647"/>
      <c r="Q1" s="1647"/>
      <c r="R1" s="1647"/>
      <c r="S1" s="1647"/>
      <c r="T1" s="1647"/>
      <c r="U1" s="1647"/>
      <c r="V1" s="1647"/>
      <c r="W1" s="1647"/>
      <c r="X1" s="1647"/>
      <c r="Y1" s="1647"/>
      <c r="Z1" s="1647"/>
    </row>
    <row r="2" spans="1:30" s="65" customFormat="1" ht="26.25" customHeight="1" thickBot="1">
      <c r="A2" s="61" t="s">
        <v>74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4"/>
      <c r="Z2" s="64" t="s">
        <v>75</v>
      </c>
    </row>
    <row r="3" spans="1:30" s="488" customFormat="1" ht="20.25" customHeight="1" thickTop="1">
      <c r="A3" s="1542" t="s">
        <v>498</v>
      </c>
      <c r="B3" s="1917" t="s">
        <v>102</v>
      </c>
      <c r="C3" s="1733"/>
      <c r="D3" s="1785"/>
      <c r="E3" s="1622" t="s">
        <v>103</v>
      </c>
      <c r="F3" s="1580"/>
      <c r="G3" s="1580"/>
      <c r="H3" s="1580"/>
      <c r="I3" s="1580"/>
      <c r="J3" s="1580"/>
      <c r="K3" s="1580"/>
      <c r="L3" s="1580"/>
      <c r="M3" s="1580"/>
      <c r="N3" s="1580"/>
      <c r="O3" s="1580" t="s">
        <v>109</v>
      </c>
      <c r="P3" s="1580"/>
      <c r="Q3" s="1580"/>
      <c r="R3" s="1580"/>
      <c r="S3" s="1581"/>
      <c r="T3" s="646" t="s">
        <v>499</v>
      </c>
      <c r="U3" s="646"/>
      <c r="V3" s="646"/>
      <c r="W3" s="352"/>
      <c r="X3" s="352"/>
      <c r="Y3" s="646"/>
      <c r="Z3" s="1547" t="s">
        <v>500</v>
      </c>
    </row>
    <row r="4" spans="1:30" s="488" customFormat="1" ht="20.25" customHeight="1">
      <c r="A4" s="1543"/>
      <c r="B4" s="1548"/>
      <c r="C4" s="1734"/>
      <c r="D4" s="1543"/>
      <c r="E4" s="368" t="s">
        <v>501</v>
      </c>
      <c r="F4" s="368" t="s">
        <v>511</v>
      </c>
      <c r="G4" s="481" t="s">
        <v>502</v>
      </c>
      <c r="H4" s="368" t="s">
        <v>104</v>
      </c>
      <c r="I4" s="482" t="s">
        <v>105</v>
      </c>
      <c r="J4" s="324" t="s">
        <v>503</v>
      </c>
      <c r="K4" s="172" t="s">
        <v>108</v>
      </c>
      <c r="L4" s="368" t="s">
        <v>580</v>
      </c>
      <c r="M4" s="172" t="s">
        <v>513</v>
      </c>
      <c r="N4" s="481" t="s">
        <v>514</v>
      </c>
      <c r="O4" s="323" t="s">
        <v>560</v>
      </c>
      <c r="P4" s="476" t="s">
        <v>561</v>
      </c>
      <c r="Q4" s="476" t="s">
        <v>562</v>
      </c>
      <c r="R4" s="307" t="s">
        <v>563</v>
      </c>
      <c r="S4" s="307" t="s">
        <v>565</v>
      </c>
      <c r="T4" s="307" t="s">
        <v>512</v>
      </c>
      <c r="U4" s="354" t="s">
        <v>504</v>
      </c>
      <c r="V4" s="354" t="s">
        <v>505</v>
      </c>
      <c r="W4" s="354" t="s">
        <v>506</v>
      </c>
      <c r="X4" s="354" t="s">
        <v>507</v>
      </c>
      <c r="Y4" s="397" t="s">
        <v>508</v>
      </c>
      <c r="Z4" s="1548"/>
    </row>
    <row r="5" spans="1:30" s="488" customFormat="1" ht="20.25" customHeight="1">
      <c r="A5" s="1543"/>
      <c r="B5" s="483" t="s">
        <v>203</v>
      </c>
      <c r="C5" s="1956" t="s">
        <v>0</v>
      </c>
      <c r="D5" s="1956" t="s">
        <v>1</v>
      </c>
      <c r="E5" s="176" t="s">
        <v>571</v>
      </c>
      <c r="F5" s="176" t="s">
        <v>569</v>
      </c>
      <c r="G5" s="477" t="s">
        <v>568</v>
      </c>
      <c r="H5" s="176" t="s">
        <v>106</v>
      </c>
      <c r="I5" s="478" t="s">
        <v>107</v>
      </c>
      <c r="J5" s="684" t="s">
        <v>519</v>
      </c>
      <c r="K5" s="176" t="s">
        <v>573</v>
      </c>
      <c r="L5" s="176" t="s">
        <v>519</v>
      </c>
      <c r="M5" s="176" t="s">
        <v>575</v>
      </c>
      <c r="N5" s="477" t="s">
        <v>577</v>
      </c>
      <c r="O5" s="478" t="s">
        <v>578</v>
      </c>
      <c r="P5" s="478"/>
      <c r="Q5" s="478"/>
      <c r="R5" s="478" t="s">
        <v>564</v>
      </c>
      <c r="S5" s="478" t="s">
        <v>381</v>
      </c>
      <c r="T5" s="811"/>
      <c r="U5" s="176"/>
      <c r="V5" s="176"/>
      <c r="W5" s="296"/>
      <c r="X5" s="751"/>
      <c r="Y5" s="477"/>
      <c r="Z5" s="1548"/>
    </row>
    <row r="6" spans="1:30" s="488" customFormat="1" ht="20.25" customHeight="1">
      <c r="A6" s="1544"/>
      <c r="B6" s="776"/>
      <c r="C6" s="1618"/>
      <c r="D6" s="1618"/>
      <c r="E6" s="180" t="s">
        <v>572</v>
      </c>
      <c r="F6" s="180" t="s">
        <v>570</v>
      </c>
      <c r="G6" s="180" t="s">
        <v>566</v>
      </c>
      <c r="H6" s="180" t="s">
        <v>566</v>
      </c>
      <c r="I6" s="180" t="s">
        <v>566</v>
      </c>
      <c r="J6" s="479" t="s">
        <v>567</v>
      </c>
      <c r="K6" s="180" t="s">
        <v>574</v>
      </c>
      <c r="L6" s="180" t="s">
        <v>520</v>
      </c>
      <c r="M6" s="180" t="s">
        <v>576</v>
      </c>
      <c r="N6" s="479" t="s">
        <v>576</v>
      </c>
      <c r="O6" s="480" t="s">
        <v>579</v>
      </c>
      <c r="P6" s="480" t="s">
        <v>581</v>
      </c>
      <c r="Q6" s="480" t="s">
        <v>582</v>
      </c>
      <c r="R6" s="480" t="s">
        <v>583</v>
      </c>
      <c r="S6" s="480" t="s">
        <v>584</v>
      </c>
      <c r="T6" s="480" t="s">
        <v>585</v>
      </c>
      <c r="U6" s="480" t="s">
        <v>385</v>
      </c>
      <c r="V6" s="480" t="s">
        <v>386</v>
      </c>
      <c r="W6" s="480" t="s">
        <v>387</v>
      </c>
      <c r="X6" s="480" t="s">
        <v>388</v>
      </c>
      <c r="Y6" s="479" t="s">
        <v>389</v>
      </c>
      <c r="Z6" s="1549"/>
    </row>
    <row r="7" spans="1:30" s="967" customFormat="1" ht="13.5" customHeight="1">
      <c r="A7" s="970"/>
      <c r="C7" s="971"/>
      <c r="D7" s="971"/>
      <c r="E7" s="972"/>
      <c r="F7" s="972"/>
      <c r="G7" s="972"/>
      <c r="H7" s="972"/>
      <c r="I7" s="972"/>
      <c r="J7" s="972"/>
      <c r="K7" s="972"/>
      <c r="L7" s="972"/>
      <c r="M7" s="972"/>
      <c r="N7" s="972"/>
      <c r="O7" s="972"/>
      <c r="P7" s="972"/>
      <c r="Q7" s="972"/>
      <c r="R7" s="972"/>
      <c r="S7" s="972"/>
      <c r="T7" s="972"/>
      <c r="U7" s="972"/>
      <c r="V7" s="972"/>
      <c r="W7" s="972"/>
      <c r="X7" s="972"/>
      <c r="Y7" s="972"/>
      <c r="Z7" s="968"/>
    </row>
    <row r="8" spans="1:30" s="488" customFormat="1" ht="50.1" customHeight="1">
      <c r="A8" s="742" t="s">
        <v>853</v>
      </c>
      <c r="B8" s="766">
        <v>5475</v>
      </c>
      <c r="C8" s="766">
        <v>3160</v>
      </c>
      <c r="D8" s="766">
        <v>2315</v>
      </c>
      <c r="E8" s="766">
        <v>2820</v>
      </c>
      <c r="F8" s="766">
        <v>660</v>
      </c>
      <c r="G8" s="766">
        <v>517</v>
      </c>
      <c r="H8" s="766">
        <v>450</v>
      </c>
      <c r="I8" s="766">
        <v>32</v>
      </c>
      <c r="J8" s="766">
        <v>373</v>
      </c>
      <c r="K8" s="766">
        <v>22</v>
      </c>
      <c r="L8" s="766">
        <v>306</v>
      </c>
      <c r="M8" s="766">
        <v>169</v>
      </c>
      <c r="N8" s="766">
        <v>29</v>
      </c>
      <c r="O8" s="766">
        <v>25</v>
      </c>
      <c r="P8" s="766">
        <v>14</v>
      </c>
      <c r="Q8" s="766">
        <v>3</v>
      </c>
      <c r="R8" s="766">
        <v>31</v>
      </c>
      <c r="S8" s="766">
        <v>24</v>
      </c>
      <c r="T8" s="766">
        <v>459</v>
      </c>
      <c r="U8" s="766">
        <v>849</v>
      </c>
      <c r="V8" s="766">
        <v>1057</v>
      </c>
      <c r="W8" s="766">
        <v>864</v>
      </c>
      <c r="X8" s="766">
        <v>1086</v>
      </c>
      <c r="Y8" s="766">
        <v>1160</v>
      </c>
      <c r="Z8" s="765">
        <v>2011</v>
      </c>
      <c r="AA8" s="764"/>
    </row>
    <row r="9" spans="1:30" s="488" customFormat="1" ht="50.1" customHeight="1">
      <c r="A9" s="742" t="s">
        <v>910</v>
      </c>
      <c r="B9" s="766">
        <v>5600</v>
      </c>
      <c r="C9" s="766">
        <v>3251</v>
      </c>
      <c r="D9" s="766">
        <v>2349</v>
      </c>
      <c r="E9" s="766">
        <v>2829</v>
      </c>
      <c r="F9" s="766">
        <v>670</v>
      </c>
      <c r="G9" s="766">
        <v>531</v>
      </c>
      <c r="H9" s="766">
        <v>495</v>
      </c>
      <c r="I9" s="766">
        <v>33</v>
      </c>
      <c r="J9" s="766">
        <v>383</v>
      </c>
      <c r="K9" s="766">
        <v>29</v>
      </c>
      <c r="L9" s="766">
        <v>323</v>
      </c>
      <c r="M9" s="766">
        <v>179</v>
      </c>
      <c r="N9" s="766">
        <v>25</v>
      </c>
      <c r="O9" s="766">
        <v>26</v>
      </c>
      <c r="P9" s="766">
        <v>16</v>
      </c>
      <c r="Q9" s="766">
        <v>3</v>
      </c>
      <c r="R9" s="766">
        <v>35</v>
      </c>
      <c r="S9" s="766">
        <v>23</v>
      </c>
      <c r="T9" s="766">
        <v>448</v>
      </c>
      <c r="U9" s="766">
        <v>852</v>
      </c>
      <c r="V9" s="766">
        <v>1084</v>
      </c>
      <c r="W9" s="766">
        <v>869</v>
      </c>
      <c r="X9" s="766">
        <v>1124</v>
      </c>
      <c r="Y9" s="766">
        <v>1223</v>
      </c>
      <c r="Z9" s="765">
        <v>2012</v>
      </c>
      <c r="AA9" s="764"/>
    </row>
    <row r="10" spans="1:30" s="488" customFormat="1" ht="50.1" customHeight="1">
      <c r="A10" s="742" t="s">
        <v>1140</v>
      </c>
      <c r="B10" s="766">
        <v>5647</v>
      </c>
      <c r="C10" s="766">
        <v>3292</v>
      </c>
      <c r="D10" s="766">
        <v>2355</v>
      </c>
      <c r="E10" s="766">
        <v>2825</v>
      </c>
      <c r="F10" s="766">
        <v>693</v>
      </c>
      <c r="G10" s="766">
        <v>522</v>
      </c>
      <c r="H10" s="766">
        <v>500</v>
      </c>
      <c r="I10" s="766">
        <v>45</v>
      </c>
      <c r="J10" s="766">
        <v>403</v>
      </c>
      <c r="K10" s="766">
        <v>30</v>
      </c>
      <c r="L10" s="766">
        <v>332</v>
      </c>
      <c r="M10" s="766">
        <v>174</v>
      </c>
      <c r="N10" s="766">
        <v>23</v>
      </c>
      <c r="O10" s="766">
        <v>23</v>
      </c>
      <c r="P10" s="766">
        <v>15</v>
      </c>
      <c r="Q10" s="766">
        <v>5</v>
      </c>
      <c r="R10" s="766">
        <v>34</v>
      </c>
      <c r="S10" s="766">
        <v>23</v>
      </c>
      <c r="T10" s="766">
        <v>462</v>
      </c>
      <c r="U10" s="766">
        <v>837</v>
      </c>
      <c r="V10" s="766">
        <v>1128</v>
      </c>
      <c r="W10" s="766">
        <v>874</v>
      </c>
      <c r="X10" s="766">
        <v>1117</v>
      </c>
      <c r="Y10" s="766">
        <v>1229</v>
      </c>
      <c r="Z10" s="765">
        <v>2013</v>
      </c>
      <c r="AA10" s="764"/>
    </row>
    <row r="11" spans="1:30" s="969" customFormat="1" ht="50.1" customHeight="1">
      <c r="A11" s="742" t="s">
        <v>1204</v>
      </c>
      <c r="B11" s="766">
        <v>5700</v>
      </c>
      <c r="C11" s="766">
        <v>3297</v>
      </c>
      <c r="D11" s="766">
        <v>2403</v>
      </c>
      <c r="E11" s="766">
        <v>2849</v>
      </c>
      <c r="F11" s="766">
        <v>694</v>
      </c>
      <c r="G11" s="766">
        <v>522</v>
      </c>
      <c r="H11" s="766">
        <v>512</v>
      </c>
      <c r="I11" s="766">
        <v>45</v>
      </c>
      <c r="J11" s="766">
        <v>409</v>
      </c>
      <c r="K11" s="766">
        <v>28</v>
      </c>
      <c r="L11" s="766">
        <v>327</v>
      </c>
      <c r="M11" s="766">
        <v>201</v>
      </c>
      <c r="N11" s="766">
        <v>21</v>
      </c>
      <c r="O11" s="766">
        <v>16</v>
      </c>
      <c r="P11" s="766">
        <v>17</v>
      </c>
      <c r="Q11" s="766">
        <v>5</v>
      </c>
      <c r="R11" s="766">
        <v>33</v>
      </c>
      <c r="S11" s="766">
        <v>21</v>
      </c>
      <c r="T11" s="766">
        <v>463</v>
      </c>
      <c r="U11" s="766">
        <v>822</v>
      </c>
      <c r="V11" s="766">
        <v>1126</v>
      </c>
      <c r="W11" s="766">
        <v>885</v>
      </c>
      <c r="X11" s="766">
        <v>1143</v>
      </c>
      <c r="Y11" s="766">
        <v>1261</v>
      </c>
      <c r="Z11" s="765">
        <v>2014</v>
      </c>
      <c r="AA11" s="973"/>
    </row>
    <row r="12" spans="1:30" s="969" customFormat="1" ht="50.1" customHeight="1">
      <c r="A12" s="742" t="s">
        <v>1434</v>
      </c>
      <c r="B12" s="766">
        <v>5661</v>
      </c>
      <c r="C12" s="766">
        <v>3283</v>
      </c>
      <c r="D12" s="766">
        <v>2378</v>
      </c>
      <c r="E12" s="766">
        <v>2826</v>
      </c>
      <c r="F12" s="766">
        <v>684</v>
      </c>
      <c r="G12" s="766">
        <v>524</v>
      </c>
      <c r="H12" s="766">
        <v>502</v>
      </c>
      <c r="I12" s="766">
        <v>53</v>
      </c>
      <c r="J12" s="766">
        <v>410</v>
      </c>
      <c r="K12" s="766">
        <v>31</v>
      </c>
      <c r="L12" s="766">
        <v>321</v>
      </c>
      <c r="M12" s="766">
        <v>188</v>
      </c>
      <c r="N12" s="766">
        <v>22</v>
      </c>
      <c r="O12" s="766">
        <v>22</v>
      </c>
      <c r="P12" s="766">
        <v>19</v>
      </c>
      <c r="Q12" s="766">
        <v>5</v>
      </c>
      <c r="R12" s="766">
        <v>34</v>
      </c>
      <c r="S12" s="766">
        <v>20</v>
      </c>
      <c r="T12" s="766">
        <v>461</v>
      </c>
      <c r="U12" s="766">
        <v>800</v>
      </c>
      <c r="V12" s="766">
        <v>1138</v>
      </c>
      <c r="W12" s="766">
        <v>859</v>
      </c>
      <c r="X12" s="766">
        <v>1143</v>
      </c>
      <c r="Y12" s="766">
        <v>1260</v>
      </c>
      <c r="Z12" s="1404">
        <v>2015</v>
      </c>
      <c r="AA12" s="973"/>
    </row>
    <row r="13" spans="1:30" s="1408" customFormat="1" ht="50.1" customHeight="1">
      <c r="A13" s="1504" t="s">
        <v>1435</v>
      </c>
      <c r="B13" s="1505">
        <f>E13+F13+G13+H13+I13+J13+K13+L13+M13+N13+O13+P13+Q13+R13+S13</f>
        <v>5661</v>
      </c>
      <c r="C13" s="1505">
        <v>3283</v>
      </c>
      <c r="D13" s="1505">
        <v>2378</v>
      </c>
      <c r="E13" s="1505">
        <v>2826</v>
      </c>
      <c r="F13" s="1505">
        <v>684</v>
      </c>
      <c r="G13" s="1505">
        <v>524</v>
      </c>
      <c r="H13" s="1505">
        <v>502</v>
      </c>
      <c r="I13" s="1505">
        <v>53</v>
      </c>
      <c r="J13" s="1505">
        <v>410</v>
      </c>
      <c r="K13" s="1505">
        <v>31</v>
      </c>
      <c r="L13" s="1505">
        <v>321</v>
      </c>
      <c r="M13" s="1505">
        <v>188</v>
      </c>
      <c r="N13" s="1505">
        <v>22</v>
      </c>
      <c r="O13" s="1505">
        <v>22</v>
      </c>
      <c r="P13" s="1505">
        <v>19</v>
      </c>
      <c r="Q13" s="1505">
        <v>5</v>
      </c>
      <c r="R13" s="1505">
        <v>34</v>
      </c>
      <c r="S13" s="1505">
        <v>20</v>
      </c>
      <c r="T13" s="1505">
        <v>461</v>
      </c>
      <c r="U13" s="1505">
        <v>800</v>
      </c>
      <c r="V13" s="1505">
        <v>1138</v>
      </c>
      <c r="W13" s="1505">
        <v>859</v>
      </c>
      <c r="X13" s="1505">
        <v>1143</v>
      </c>
      <c r="Y13" s="1505">
        <v>1260</v>
      </c>
      <c r="Z13" s="1506">
        <v>2016</v>
      </c>
      <c r="AA13" s="764"/>
    </row>
    <row r="14" spans="1:30" s="488" customFormat="1" ht="6.75" customHeight="1">
      <c r="A14" s="347"/>
      <c r="B14" s="106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106"/>
    </row>
    <row r="15" spans="1:30" s="488" customFormat="1" ht="15" customHeight="1">
      <c r="A15" s="488" t="s">
        <v>420</v>
      </c>
      <c r="O15" s="956"/>
      <c r="P15" s="956"/>
      <c r="Q15" s="956"/>
      <c r="R15" s="956"/>
      <c r="S15" s="956"/>
      <c r="T15" s="956"/>
      <c r="U15" s="956"/>
      <c r="V15" s="956"/>
      <c r="W15" s="956"/>
      <c r="X15" s="956"/>
      <c r="Y15" s="956"/>
      <c r="Z15" s="978" t="s">
        <v>1304</v>
      </c>
      <c r="AA15" s="667"/>
      <c r="AB15" s="667"/>
      <c r="AC15" s="667"/>
      <c r="AD15" s="667"/>
    </row>
    <row r="16" spans="1:30" s="107" customFormat="1" ht="15" customHeight="1">
      <c r="A16" s="107" t="s">
        <v>1061</v>
      </c>
    </row>
    <row r="17" ht="6.75" customHeight="1"/>
    <row r="18" hidden="1"/>
    <row r="19" hidden="1"/>
    <row r="20" hidden="1"/>
  </sheetData>
  <mergeCells count="10">
    <mergeCell ref="N1:Z1"/>
    <mergeCell ref="A1:M1"/>
    <mergeCell ref="A3:A6"/>
    <mergeCell ref="Z3:Z6"/>
    <mergeCell ref="C5:C6"/>
    <mergeCell ref="D5:D6"/>
    <mergeCell ref="B4:D4"/>
    <mergeCell ref="B3:D3"/>
    <mergeCell ref="E3:N3"/>
    <mergeCell ref="O3:S3"/>
  </mergeCells>
  <phoneticPr fontId="10" type="noConversion"/>
  <pageMargins left="0.39370078740157483" right="0.39370078740157483" top="0.78740157480314965" bottom="0.78740157480314965" header="0" footer="0"/>
  <pageSetup paperSize="202" scale="64" orientation="portrait" horizontalDpi="2400" verticalDpi="2400" r:id="rId1"/>
  <headerFooter scaleWithDoc="0" alignWithMargins="0"/>
  <ignoredErrors>
    <ignoredError sqref="A8:A11 A12:A13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R28"/>
  <sheetViews>
    <sheetView view="pageBreakPreview" zoomScaleNormal="100" zoomScaleSheetLayoutView="100" workbookViewId="0">
      <selection activeCell="J20" sqref="J20"/>
    </sheetView>
  </sheetViews>
  <sheetFormatPr defaultRowHeight="12"/>
  <cols>
    <col min="1" max="1" width="10.625" style="107" customWidth="1"/>
    <col min="2" max="2" width="7.625" style="488" customWidth="1"/>
    <col min="3" max="4" width="8.625" style="488" customWidth="1"/>
    <col min="5" max="5" width="12.625" style="488" customWidth="1"/>
    <col min="6" max="6" width="7.625" style="488" customWidth="1"/>
    <col min="7" max="8" width="8.625" style="488" customWidth="1"/>
    <col min="9" max="9" width="12.625" style="488" customWidth="1"/>
    <col min="10" max="10" width="7.625" style="488" customWidth="1"/>
    <col min="11" max="12" width="8.625" style="488" customWidth="1"/>
    <col min="13" max="13" width="12.625" style="488" customWidth="1"/>
    <col min="14" max="14" width="7.625" style="488" customWidth="1"/>
    <col min="15" max="16" width="8.625" style="488" customWidth="1"/>
    <col min="17" max="17" width="12.625" style="488" customWidth="1"/>
    <col min="18" max="18" width="10.625" style="488" customWidth="1"/>
    <col min="19" max="16384" width="9" style="488"/>
  </cols>
  <sheetData>
    <row r="1" spans="1:18" s="60" customFormat="1" ht="38.25" customHeight="1">
      <c r="A1" s="55" t="s">
        <v>1436</v>
      </c>
      <c r="B1" s="55"/>
      <c r="C1" s="59"/>
      <c r="D1" s="59"/>
      <c r="E1" s="59"/>
      <c r="F1" s="59"/>
      <c r="G1" s="59"/>
      <c r="H1" s="59"/>
      <c r="I1" s="59"/>
      <c r="J1" s="59" t="s">
        <v>1412</v>
      </c>
      <c r="K1" s="59"/>
      <c r="L1" s="59"/>
      <c r="M1" s="59"/>
      <c r="N1" s="59"/>
      <c r="O1" s="59"/>
      <c r="P1" s="59"/>
      <c r="Q1" s="59"/>
      <c r="R1" s="59"/>
    </row>
    <row r="2" spans="1:18" s="65" customFormat="1" ht="26.25" customHeight="1" thickBot="1">
      <c r="A2" s="61" t="s">
        <v>157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4"/>
      <c r="N2" s="64"/>
      <c r="O2" s="64"/>
      <c r="P2" s="64"/>
      <c r="Q2" s="64"/>
      <c r="R2" s="64" t="s">
        <v>158</v>
      </c>
    </row>
    <row r="3" spans="1:18" ht="41.25" customHeight="1" thickTop="1">
      <c r="A3" s="1542" t="s">
        <v>48</v>
      </c>
      <c r="B3" s="328" t="s">
        <v>497</v>
      </c>
      <c r="C3" s="352"/>
      <c r="D3" s="352"/>
      <c r="E3" s="352"/>
      <c r="F3" s="1242" t="s">
        <v>1399</v>
      </c>
      <c r="G3" s="80"/>
      <c r="H3" s="80"/>
      <c r="I3" s="80"/>
      <c r="J3" s="1242" t="s">
        <v>1400</v>
      </c>
      <c r="K3" s="1242"/>
      <c r="L3" s="1242"/>
      <c r="M3" s="1242"/>
      <c r="N3" s="1957" t="s">
        <v>68</v>
      </c>
      <c r="O3" s="1958"/>
      <c r="P3" s="1958"/>
      <c r="Q3" s="1959"/>
      <c r="R3" s="1547" t="s">
        <v>33</v>
      </c>
    </row>
    <row r="4" spans="1:18" ht="17.25" customHeight="1">
      <c r="A4" s="1543"/>
      <c r="B4" s="368" t="s">
        <v>324</v>
      </c>
      <c r="C4" s="368" t="s">
        <v>333</v>
      </c>
      <c r="D4" s="368" t="s">
        <v>334</v>
      </c>
      <c r="E4" s="368" t="s">
        <v>806</v>
      </c>
      <c r="F4" s="368" t="s">
        <v>324</v>
      </c>
      <c r="G4" s="324" t="s">
        <v>333</v>
      </c>
      <c r="H4" s="368" t="s">
        <v>334</v>
      </c>
      <c r="I4" s="324" t="s">
        <v>806</v>
      </c>
      <c r="J4" s="323" t="s">
        <v>324</v>
      </c>
      <c r="K4" s="368" t="s">
        <v>333</v>
      </c>
      <c r="L4" s="368" t="s">
        <v>334</v>
      </c>
      <c r="M4" s="172" t="s">
        <v>806</v>
      </c>
      <c r="N4" s="368" t="s">
        <v>324</v>
      </c>
      <c r="O4" s="368" t="s">
        <v>333</v>
      </c>
      <c r="P4" s="368" t="s">
        <v>334</v>
      </c>
      <c r="Q4" s="481" t="s">
        <v>806</v>
      </c>
      <c r="R4" s="1548"/>
    </row>
    <row r="5" spans="1:18" ht="13.5" customHeight="1">
      <c r="A5" s="1543"/>
      <c r="B5" s="176" t="s">
        <v>332</v>
      </c>
      <c r="C5" s="296"/>
      <c r="D5" s="751"/>
      <c r="E5" s="176" t="s">
        <v>807</v>
      </c>
      <c r="F5" s="176" t="s">
        <v>332</v>
      </c>
      <c r="G5" s="684"/>
      <c r="H5" s="751"/>
      <c r="I5" s="477" t="s">
        <v>807</v>
      </c>
      <c r="J5" s="478" t="s">
        <v>332</v>
      </c>
      <c r="K5" s="296"/>
      <c r="L5" s="751"/>
      <c r="M5" s="176" t="s">
        <v>807</v>
      </c>
      <c r="N5" s="176" t="s">
        <v>332</v>
      </c>
      <c r="O5" s="296"/>
      <c r="P5" s="751"/>
      <c r="Q5" s="176" t="s">
        <v>807</v>
      </c>
      <c r="R5" s="1548"/>
    </row>
    <row r="6" spans="1:18" ht="13.5" customHeight="1">
      <c r="A6" s="1544"/>
      <c r="B6" s="315" t="s">
        <v>808</v>
      </c>
      <c r="C6" s="315" t="s">
        <v>809</v>
      </c>
      <c r="D6" s="315" t="s">
        <v>810</v>
      </c>
      <c r="E6" s="315" t="s">
        <v>811</v>
      </c>
      <c r="F6" s="315" t="s">
        <v>808</v>
      </c>
      <c r="G6" s="407" t="s">
        <v>809</v>
      </c>
      <c r="H6" s="315" t="s">
        <v>810</v>
      </c>
      <c r="I6" s="407" t="s">
        <v>811</v>
      </c>
      <c r="J6" s="778" t="s">
        <v>808</v>
      </c>
      <c r="K6" s="315" t="s">
        <v>809</v>
      </c>
      <c r="L6" s="315" t="s">
        <v>810</v>
      </c>
      <c r="M6" s="180" t="s">
        <v>811</v>
      </c>
      <c r="N6" s="315" t="s">
        <v>808</v>
      </c>
      <c r="O6" s="315" t="s">
        <v>809</v>
      </c>
      <c r="P6" s="315" t="s">
        <v>810</v>
      </c>
      <c r="Q6" s="180" t="s">
        <v>811</v>
      </c>
      <c r="R6" s="1549"/>
    </row>
    <row r="7" spans="1:18" s="1001" customFormat="1" ht="7.5" customHeight="1">
      <c r="A7" s="99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1009"/>
      <c r="N7" s="69"/>
      <c r="O7" s="69"/>
      <c r="P7" s="69"/>
      <c r="Q7" s="1009"/>
      <c r="R7" s="1010"/>
    </row>
    <row r="8" spans="1:18" ht="48" customHeight="1">
      <c r="A8" s="91">
        <v>2011</v>
      </c>
      <c r="B8" s="301">
        <v>1</v>
      </c>
      <c r="C8" s="594">
        <v>38</v>
      </c>
      <c r="D8" s="594">
        <v>38</v>
      </c>
      <c r="E8" s="594">
        <v>231</v>
      </c>
      <c r="F8" s="301">
        <v>0</v>
      </c>
      <c r="G8" s="739">
        <v>0</v>
      </c>
      <c r="H8" s="739">
        <v>0</v>
      </c>
      <c r="I8" s="746">
        <v>0</v>
      </c>
      <c r="J8" s="301">
        <v>0</v>
      </c>
      <c r="K8" s="301">
        <v>0</v>
      </c>
      <c r="L8" s="301">
        <v>0</v>
      </c>
      <c r="M8" s="301">
        <v>0</v>
      </c>
      <c r="N8" s="301">
        <v>1</v>
      </c>
      <c r="O8" s="301">
        <v>38</v>
      </c>
      <c r="P8" s="301">
        <v>38</v>
      </c>
      <c r="Q8" s="301">
        <v>231</v>
      </c>
      <c r="R8" s="97">
        <v>2011</v>
      </c>
    </row>
    <row r="9" spans="1:18" ht="48" customHeight="1">
      <c r="A9" s="91">
        <v>2012</v>
      </c>
      <c r="B9" s="301">
        <v>1</v>
      </c>
      <c r="C9" s="594">
        <v>36</v>
      </c>
      <c r="D9" s="594">
        <v>39</v>
      </c>
      <c r="E9" s="594">
        <v>229</v>
      </c>
      <c r="F9" s="301">
        <v>0</v>
      </c>
      <c r="G9" s="739">
        <v>0</v>
      </c>
      <c r="H9" s="739">
        <v>0</v>
      </c>
      <c r="I9" s="746">
        <v>0</v>
      </c>
      <c r="J9" s="301">
        <v>0</v>
      </c>
      <c r="K9" s="301">
        <v>0</v>
      </c>
      <c r="L9" s="301">
        <v>0</v>
      </c>
      <c r="M9" s="301">
        <v>0</v>
      </c>
      <c r="N9" s="301">
        <v>1</v>
      </c>
      <c r="O9" s="301">
        <v>36</v>
      </c>
      <c r="P9" s="301">
        <v>39</v>
      </c>
      <c r="Q9" s="301">
        <v>229</v>
      </c>
      <c r="R9" s="97">
        <v>2012</v>
      </c>
    </row>
    <row r="10" spans="1:18" ht="48" customHeight="1">
      <c r="A10" s="91">
        <v>2013</v>
      </c>
      <c r="B10" s="301">
        <v>1</v>
      </c>
      <c r="C10" s="594">
        <v>37</v>
      </c>
      <c r="D10" s="594">
        <v>40</v>
      </c>
      <c r="E10" s="594">
        <v>229</v>
      </c>
      <c r="F10" s="301">
        <v>0</v>
      </c>
      <c r="G10" s="739">
        <v>0</v>
      </c>
      <c r="H10" s="739">
        <v>0</v>
      </c>
      <c r="I10" s="746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1</v>
      </c>
      <c r="O10" s="301">
        <v>37</v>
      </c>
      <c r="P10" s="301">
        <v>40</v>
      </c>
      <c r="Q10" s="301">
        <v>229</v>
      </c>
      <c r="R10" s="97">
        <v>2013</v>
      </c>
    </row>
    <row r="11" spans="1:18" s="100" customFormat="1" ht="48" customHeight="1">
      <c r="A11" s="949">
        <v>2014</v>
      </c>
      <c r="B11" s="301">
        <v>1</v>
      </c>
      <c r="C11" s="594">
        <v>31</v>
      </c>
      <c r="D11" s="594">
        <v>39</v>
      </c>
      <c r="E11" s="594">
        <v>221</v>
      </c>
      <c r="F11" s="301">
        <v>0</v>
      </c>
      <c r="G11" s="739">
        <v>0</v>
      </c>
      <c r="H11" s="739">
        <v>0</v>
      </c>
      <c r="I11" s="746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1</v>
      </c>
      <c r="O11" s="301">
        <v>31</v>
      </c>
      <c r="P11" s="301">
        <v>39</v>
      </c>
      <c r="Q11" s="301">
        <v>221</v>
      </c>
      <c r="R11" s="97">
        <v>2014</v>
      </c>
    </row>
    <row r="12" spans="1:18" s="969" customFormat="1" ht="48" customHeight="1">
      <c r="A12" s="949">
        <v>2015</v>
      </c>
      <c r="B12" s="301">
        <v>1</v>
      </c>
      <c r="C12" s="594">
        <v>18</v>
      </c>
      <c r="D12" s="594">
        <v>24</v>
      </c>
      <c r="E12" s="594">
        <v>215</v>
      </c>
      <c r="F12" s="301">
        <v>0</v>
      </c>
      <c r="G12" s="739">
        <v>0</v>
      </c>
      <c r="H12" s="739">
        <v>0</v>
      </c>
      <c r="I12" s="746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1</v>
      </c>
      <c r="O12" s="301">
        <v>18</v>
      </c>
      <c r="P12" s="301">
        <v>24</v>
      </c>
      <c r="Q12" s="301">
        <v>215</v>
      </c>
      <c r="R12" s="1344">
        <v>2015</v>
      </c>
    </row>
    <row r="13" spans="1:18" s="1408" customFormat="1" ht="48" customHeight="1">
      <c r="A13" s="1504" t="s">
        <v>1435</v>
      </c>
      <c r="B13" s="346">
        <v>1</v>
      </c>
      <c r="C13" s="346">
        <v>18</v>
      </c>
      <c r="D13" s="346">
        <v>24</v>
      </c>
      <c r="E13" s="346">
        <v>215</v>
      </c>
      <c r="F13" s="346">
        <v>0</v>
      </c>
      <c r="G13" s="346">
        <v>0</v>
      </c>
      <c r="H13" s="346">
        <v>0</v>
      </c>
      <c r="I13" s="346">
        <v>0</v>
      </c>
      <c r="J13" s="346">
        <v>0</v>
      </c>
      <c r="K13" s="346">
        <v>0</v>
      </c>
      <c r="L13" s="346">
        <v>0</v>
      </c>
      <c r="M13" s="346">
        <v>0</v>
      </c>
      <c r="N13" s="346">
        <v>1</v>
      </c>
      <c r="O13" s="346">
        <v>18</v>
      </c>
      <c r="P13" s="346">
        <v>24</v>
      </c>
      <c r="Q13" s="346">
        <v>215</v>
      </c>
      <c r="R13" s="1413">
        <v>2016</v>
      </c>
    </row>
    <row r="14" spans="1:18" ht="9.75" customHeight="1">
      <c r="A14" s="347"/>
      <c r="B14" s="106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106"/>
    </row>
    <row r="15" spans="1:18" ht="15" customHeight="1">
      <c r="A15" s="107" t="s">
        <v>1411</v>
      </c>
      <c r="M15" s="664"/>
      <c r="N15" s="664"/>
      <c r="O15" s="664"/>
      <c r="P15" s="664"/>
      <c r="Q15" s="664"/>
      <c r="R15" s="974" t="s">
        <v>1302</v>
      </c>
    </row>
    <row r="16" spans="1:18" ht="15" customHeight="1">
      <c r="A16" s="190" t="s">
        <v>1410</v>
      </c>
    </row>
    <row r="17" spans="1:1">
      <c r="A17" s="488"/>
    </row>
    <row r="18" spans="1:1">
      <c r="A18" s="488"/>
    </row>
    <row r="19" spans="1:1">
      <c r="A19" s="488"/>
    </row>
    <row r="20" spans="1:1">
      <c r="A20" s="488"/>
    </row>
    <row r="21" spans="1:1">
      <c r="A21" s="488"/>
    </row>
    <row r="22" spans="1:1">
      <c r="A22" s="488"/>
    </row>
    <row r="23" spans="1:1">
      <c r="A23" s="488"/>
    </row>
    <row r="24" spans="1:1">
      <c r="A24" s="488"/>
    </row>
    <row r="25" spans="1:1">
      <c r="A25" s="488"/>
    </row>
    <row r="26" spans="1:1">
      <c r="A26" s="488"/>
    </row>
    <row r="27" spans="1:1">
      <c r="A27" s="488"/>
    </row>
    <row r="28" spans="1:1">
      <c r="A28" s="488"/>
    </row>
  </sheetData>
  <mergeCells count="3">
    <mergeCell ref="A3:A6"/>
    <mergeCell ref="R3:R6"/>
    <mergeCell ref="N3:Q3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9" max="1048575" man="1"/>
  </colBreaks>
  <ignoredErrors>
    <ignoredError sqref="A13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R33"/>
  <sheetViews>
    <sheetView view="pageBreakPreview" zoomScale="90" zoomScaleNormal="100" zoomScaleSheetLayoutView="90" workbookViewId="0">
      <selection activeCell="A12" sqref="A12"/>
    </sheetView>
  </sheetViews>
  <sheetFormatPr defaultRowHeight="14.25"/>
  <cols>
    <col min="1" max="2" width="10.625" style="409" customWidth="1"/>
    <col min="3" max="5" width="9.625" style="409" customWidth="1"/>
    <col min="6" max="6" width="10.625" style="409" customWidth="1"/>
    <col min="7" max="9" width="9.625" style="409" customWidth="1"/>
    <col min="10" max="10" width="10.625" style="409" customWidth="1"/>
    <col min="11" max="13" width="9.625" style="409" customWidth="1"/>
    <col min="14" max="14" width="10.625" style="409" customWidth="1"/>
    <col min="15" max="17" width="9.625" style="409" customWidth="1"/>
    <col min="18" max="18" width="10.625" style="409" customWidth="1"/>
    <col min="19" max="16384" width="9" style="409"/>
  </cols>
  <sheetData>
    <row r="1" spans="1:18" s="1202" customFormat="1" ht="45.75" customHeight="1">
      <c r="A1" s="1637" t="s">
        <v>1036</v>
      </c>
      <c r="B1" s="1637"/>
      <c r="C1" s="1637"/>
      <c r="D1" s="1637"/>
      <c r="E1" s="1637"/>
      <c r="F1" s="1637"/>
      <c r="G1" s="1637"/>
      <c r="H1" s="1637"/>
      <c r="I1" s="1637"/>
      <c r="J1" s="1637" t="s">
        <v>614</v>
      </c>
      <c r="K1" s="1637"/>
      <c r="L1" s="1637"/>
      <c r="M1" s="1637"/>
      <c r="N1" s="1637"/>
      <c r="O1" s="1637"/>
      <c r="P1" s="1637"/>
      <c r="Q1" s="1637"/>
      <c r="R1" s="1637"/>
    </row>
    <row r="2" spans="1:18" s="383" customFormat="1" ht="26.25" customHeight="1" thickBot="1">
      <c r="A2" s="383" t="s">
        <v>159</v>
      </c>
      <c r="R2" s="636" t="s">
        <v>160</v>
      </c>
    </row>
    <row r="3" spans="1:18" s="107" customFormat="1" ht="24" customHeight="1" thickTop="1">
      <c r="A3" s="1774" t="s">
        <v>604</v>
      </c>
      <c r="B3" s="1779" t="s">
        <v>610</v>
      </c>
      <c r="C3" s="1777"/>
      <c r="D3" s="1777"/>
      <c r="E3" s="1774"/>
      <c r="F3" s="1779" t="s">
        <v>111</v>
      </c>
      <c r="G3" s="1777"/>
      <c r="H3" s="1777"/>
      <c r="I3" s="1777"/>
      <c r="J3" s="1777" t="s">
        <v>611</v>
      </c>
      <c r="K3" s="1777"/>
      <c r="L3" s="1777"/>
      <c r="M3" s="1774"/>
      <c r="N3" s="1779" t="s">
        <v>3</v>
      </c>
      <c r="O3" s="1777"/>
      <c r="P3" s="1777"/>
      <c r="Q3" s="1777"/>
      <c r="R3" s="1772" t="s">
        <v>169</v>
      </c>
    </row>
    <row r="4" spans="1:18" s="107" customFormat="1" ht="28.5" customHeight="1">
      <c r="A4" s="1775"/>
      <c r="B4" s="1780" t="s">
        <v>248</v>
      </c>
      <c r="C4" s="1778"/>
      <c r="D4" s="1778"/>
      <c r="E4" s="1776"/>
      <c r="F4" s="1780" t="s">
        <v>112</v>
      </c>
      <c r="G4" s="1778"/>
      <c r="H4" s="1778"/>
      <c r="I4" s="1778"/>
      <c r="J4" s="1778" t="s">
        <v>612</v>
      </c>
      <c r="K4" s="1778"/>
      <c r="L4" s="1778"/>
      <c r="M4" s="1776"/>
      <c r="N4" s="1780" t="s">
        <v>2</v>
      </c>
      <c r="O4" s="1778"/>
      <c r="P4" s="1778"/>
      <c r="Q4" s="1778"/>
      <c r="R4" s="1773"/>
    </row>
    <row r="5" spans="1:18" s="107" customFormat="1" ht="21" customHeight="1">
      <c r="A5" s="1775"/>
      <c r="B5" s="841" t="s">
        <v>613</v>
      </c>
      <c r="C5" s="1965" t="s">
        <v>984</v>
      </c>
      <c r="D5" s="1966"/>
      <c r="E5" s="1967"/>
      <c r="F5" s="719" t="s">
        <v>613</v>
      </c>
      <c r="G5" s="1962" t="s">
        <v>984</v>
      </c>
      <c r="H5" s="1963"/>
      <c r="I5" s="1963"/>
      <c r="J5" s="854" t="s">
        <v>613</v>
      </c>
      <c r="K5" s="1962" t="s">
        <v>984</v>
      </c>
      <c r="L5" s="1963"/>
      <c r="M5" s="1964"/>
      <c r="N5" s="719" t="s">
        <v>812</v>
      </c>
      <c r="O5" s="1962" t="s">
        <v>984</v>
      </c>
      <c r="P5" s="1963"/>
      <c r="Q5" s="1964"/>
      <c r="R5" s="1773"/>
    </row>
    <row r="6" spans="1:18" s="107" customFormat="1" ht="24" customHeight="1">
      <c r="A6" s="1776"/>
      <c r="B6" s="595" t="s">
        <v>813</v>
      </c>
      <c r="C6" s="720" t="s">
        <v>955</v>
      </c>
      <c r="D6" s="720" t="s">
        <v>954</v>
      </c>
      <c r="E6" s="720" t="s">
        <v>979</v>
      </c>
      <c r="F6" s="616" t="s">
        <v>813</v>
      </c>
      <c r="G6" s="720" t="s">
        <v>955</v>
      </c>
      <c r="H6" s="720" t="s">
        <v>954</v>
      </c>
      <c r="I6" s="720" t="s">
        <v>979</v>
      </c>
      <c r="J6" s="616" t="s">
        <v>813</v>
      </c>
      <c r="K6" s="720" t="s">
        <v>955</v>
      </c>
      <c r="L6" s="720" t="s">
        <v>954</v>
      </c>
      <c r="M6" s="720" t="s">
        <v>979</v>
      </c>
      <c r="N6" s="616" t="s">
        <v>813</v>
      </c>
      <c r="O6" s="720" t="s">
        <v>955</v>
      </c>
      <c r="P6" s="720" t="s">
        <v>954</v>
      </c>
      <c r="Q6" s="720" t="s">
        <v>979</v>
      </c>
      <c r="R6" s="1961"/>
    </row>
    <row r="7" spans="1:18" s="107" customFormat="1" ht="60" customHeight="1">
      <c r="A7" s="468">
        <v>2011</v>
      </c>
      <c r="B7" s="724">
        <v>668</v>
      </c>
      <c r="C7" s="724">
        <v>1637</v>
      </c>
      <c r="D7" s="467" t="s">
        <v>231</v>
      </c>
      <c r="E7" s="664" t="s">
        <v>231</v>
      </c>
      <c r="F7" s="724">
        <v>583</v>
      </c>
      <c r="G7" s="724">
        <v>1476</v>
      </c>
      <c r="H7" s="467" t="s">
        <v>231</v>
      </c>
      <c r="I7" s="664" t="s">
        <v>231</v>
      </c>
      <c r="J7" s="724">
        <v>85</v>
      </c>
      <c r="K7" s="724">
        <v>161</v>
      </c>
      <c r="L7" s="467" t="s">
        <v>231</v>
      </c>
      <c r="M7" s="664" t="s">
        <v>231</v>
      </c>
      <c r="N7" s="705">
        <v>0</v>
      </c>
      <c r="O7" s="705">
        <v>0</v>
      </c>
      <c r="P7" s="705">
        <v>0</v>
      </c>
      <c r="Q7" s="705">
        <v>0</v>
      </c>
      <c r="R7" s="470">
        <v>2011</v>
      </c>
    </row>
    <row r="8" spans="1:18" s="107" customFormat="1" ht="60" customHeight="1">
      <c r="A8" s="468">
        <v>2012</v>
      </c>
      <c r="B8" s="724">
        <v>810</v>
      </c>
      <c r="C8" s="724">
        <v>2086</v>
      </c>
      <c r="D8" s="467" t="s">
        <v>231</v>
      </c>
      <c r="E8" s="664" t="s">
        <v>231</v>
      </c>
      <c r="F8" s="724">
        <v>644</v>
      </c>
      <c r="G8" s="724">
        <v>1676</v>
      </c>
      <c r="H8" s="467" t="s">
        <v>231</v>
      </c>
      <c r="I8" s="664" t="s">
        <v>231</v>
      </c>
      <c r="J8" s="724">
        <v>166</v>
      </c>
      <c r="K8" s="724">
        <v>410</v>
      </c>
      <c r="L8" s="467" t="s">
        <v>231</v>
      </c>
      <c r="M8" s="664" t="s">
        <v>231</v>
      </c>
      <c r="N8" s="705">
        <v>0</v>
      </c>
      <c r="O8" s="705">
        <v>0</v>
      </c>
      <c r="P8" s="705">
        <v>0</v>
      </c>
      <c r="Q8" s="705">
        <v>0</v>
      </c>
      <c r="R8" s="470">
        <v>2012</v>
      </c>
    </row>
    <row r="9" spans="1:18" s="107" customFormat="1" ht="60" customHeight="1">
      <c r="A9" s="468">
        <v>2013</v>
      </c>
      <c r="B9" s="724">
        <v>826</v>
      </c>
      <c r="C9" s="724">
        <v>2168</v>
      </c>
      <c r="D9" s="467" t="s">
        <v>1404</v>
      </c>
      <c r="E9" s="664" t="s">
        <v>231</v>
      </c>
      <c r="F9" s="724">
        <v>655</v>
      </c>
      <c r="G9" s="724">
        <v>1726</v>
      </c>
      <c r="H9" s="467" t="s">
        <v>231</v>
      </c>
      <c r="I9" s="664" t="s">
        <v>231</v>
      </c>
      <c r="J9" s="724">
        <v>171</v>
      </c>
      <c r="K9" s="724">
        <v>442</v>
      </c>
      <c r="L9" s="467" t="s">
        <v>231</v>
      </c>
      <c r="M9" s="664" t="s">
        <v>231</v>
      </c>
      <c r="N9" s="705">
        <v>0</v>
      </c>
      <c r="O9" s="705">
        <v>0</v>
      </c>
      <c r="P9" s="705">
        <v>0</v>
      </c>
      <c r="Q9" s="705">
        <v>0</v>
      </c>
      <c r="R9" s="470">
        <v>2013</v>
      </c>
    </row>
    <row r="10" spans="1:18" s="929" customFormat="1" ht="60" customHeight="1">
      <c r="A10" s="1321">
        <v>2014</v>
      </c>
      <c r="B10" s="724">
        <v>827</v>
      </c>
      <c r="C10" s="724">
        <v>2186</v>
      </c>
      <c r="D10" s="467" t="s">
        <v>1405</v>
      </c>
      <c r="E10" s="664" t="s">
        <v>1405</v>
      </c>
      <c r="F10" s="724">
        <v>647</v>
      </c>
      <c r="G10" s="724">
        <v>1719</v>
      </c>
      <c r="H10" s="467" t="s">
        <v>1405</v>
      </c>
      <c r="I10" s="664" t="s">
        <v>1405</v>
      </c>
      <c r="J10" s="724">
        <v>180</v>
      </c>
      <c r="K10" s="724">
        <v>467</v>
      </c>
      <c r="L10" s="467" t="s">
        <v>1405</v>
      </c>
      <c r="M10" s="664" t="s">
        <v>1405</v>
      </c>
      <c r="N10" s="705">
        <v>0</v>
      </c>
      <c r="O10" s="705">
        <v>0</v>
      </c>
      <c r="P10" s="705">
        <v>0</v>
      </c>
      <c r="Q10" s="705">
        <v>0</v>
      </c>
      <c r="R10" s="1329">
        <v>2014</v>
      </c>
    </row>
    <row r="11" spans="1:18" s="929" customFormat="1" ht="60" customHeight="1">
      <c r="A11" s="1382">
        <v>2015</v>
      </c>
      <c r="B11" s="724">
        <v>822</v>
      </c>
      <c r="C11" s="724">
        <v>2054</v>
      </c>
      <c r="D11" s="467" t="s">
        <v>1405</v>
      </c>
      <c r="E11" s="664" t="s">
        <v>1405</v>
      </c>
      <c r="F11" s="724">
        <v>631</v>
      </c>
      <c r="G11" s="724">
        <v>1600</v>
      </c>
      <c r="H11" s="467" t="s">
        <v>1405</v>
      </c>
      <c r="I11" s="467" t="s">
        <v>1405</v>
      </c>
      <c r="J11" s="724">
        <v>191</v>
      </c>
      <c r="K11" s="724">
        <v>454</v>
      </c>
      <c r="L11" s="467" t="s">
        <v>1405</v>
      </c>
      <c r="M11" s="664" t="s">
        <v>1405</v>
      </c>
      <c r="N11" s="705">
        <v>0</v>
      </c>
      <c r="O11" s="705">
        <v>0</v>
      </c>
      <c r="P11" s="705">
        <v>0</v>
      </c>
      <c r="Q11" s="705">
        <v>0</v>
      </c>
      <c r="R11" s="1385">
        <v>2015</v>
      </c>
    </row>
    <row r="12" spans="1:18" s="120" customFormat="1" ht="60" customHeight="1">
      <c r="A12" s="589">
        <v>2016</v>
      </c>
      <c r="B12" s="1507">
        <v>823</v>
      </c>
      <c r="C12" s="1507">
        <v>1995</v>
      </c>
      <c r="D12" s="1508" t="s">
        <v>645</v>
      </c>
      <c r="E12" s="1508" t="s">
        <v>645</v>
      </c>
      <c r="F12" s="1507">
        <v>240</v>
      </c>
      <c r="G12" s="1507">
        <v>911</v>
      </c>
      <c r="H12" s="1508" t="s">
        <v>645</v>
      </c>
      <c r="I12" s="1509" t="s">
        <v>645</v>
      </c>
      <c r="J12" s="1507">
        <v>583</v>
      </c>
      <c r="K12" s="1507">
        <v>1084</v>
      </c>
      <c r="L12" s="1508" t="s">
        <v>645</v>
      </c>
      <c r="M12" s="1508" t="s">
        <v>645</v>
      </c>
      <c r="N12" s="1510">
        <v>0</v>
      </c>
      <c r="O12" s="1510">
        <v>0</v>
      </c>
      <c r="P12" s="1510">
        <v>0</v>
      </c>
      <c r="Q12" s="1511">
        <v>0</v>
      </c>
      <c r="R12" s="1512">
        <v>2016</v>
      </c>
    </row>
    <row r="13" spans="1:18" s="107" customFormat="1" ht="15" customHeight="1">
      <c r="A13" s="107" t="s">
        <v>814</v>
      </c>
      <c r="R13" s="664"/>
    </row>
    <row r="14" spans="1:18" s="107" customFormat="1" ht="15" customHeight="1">
      <c r="A14" s="107" t="s">
        <v>815</v>
      </c>
    </row>
    <row r="15" spans="1:18" s="107" customFormat="1" ht="15" customHeight="1">
      <c r="A15" s="107" t="s">
        <v>816</v>
      </c>
    </row>
    <row r="16" spans="1:18" s="107" customFormat="1" ht="15" customHeight="1">
      <c r="A16" s="107" t="s">
        <v>1063</v>
      </c>
    </row>
    <row r="17" spans="1:18" s="107" customFormat="1" ht="15" customHeight="1">
      <c r="A17" s="107" t="s">
        <v>1062</v>
      </c>
    </row>
    <row r="18" spans="1:18">
      <c r="A18" s="681"/>
      <c r="B18" s="772"/>
      <c r="C18" s="772"/>
      <c r="D18" s="772"/>
      <c r="E18" s="772"/>
      <c r="F18" s="772"/>
      <c r="G18" s="772"/>
      <c r="H18" s="772"/>
      <c r="I18" s="772"/>
      <c r="J18" s="772"/>
      <c r="K18" s="772"/>
      <c r="L18" s="681"/>
      <c r="M18" s="681"/>
      <c r="N18" s="681"/>
      <c r="O18" s="681"/>
      <c r="P18" s="681"/>
      <c r="Q18" s="681"/>
      <c r="R18" s="681"/>
    </row>
    <row r="19" spans="1:18">
      <c r="A19" s="681"/>
      <c r="B19" s="772"/>
      <c r="C19" s="772"/>
      <c r="D19" s="772"/>
      <c r="E19" s="772"/>
      <c r="F19" s="772"/>
      <c r="G19" s="772"/>
      <c r="H19" s="772"/>
      <c r="I19" s="772"/>
      <c r="J19" s="772"/>
      <c r="K19" s="772"/>
      <c r="L19" s="681"/>
      <c r="M19" s="681"/>
      <c r="N19" s="681"/>
      <c r="O19" s="681"/>
      <c r="P19" s="681"/>
      <c r="Q19" s="681"/>
      <c r="R19" s="681"/>
    </row>
    <row r="20" spans="1:18">
      <c r="A20" s="681"/>
      <c r="B20" s="1960"/>
      <c r="C20" s="1960"/>
      <c r="D20" s="1960"/>
      <c r="E20" s="1960"/>
      <c r="F20" s="1960"/>
      <c r="G20" s="1960"/>
      <c r="H20" s="1960"/>
      <c r="I20" s="1960"/>
      <c r="J20" s="1960"/>
      <c r="K20" s="772"/>
      <c r="L20" s="681"/>
      <c r="M20" s="681"/>
      <c r="N20" s="681"/>
      <c r="O20" s="681"/>
      <c r="P20" s="681"/>
      <c r="Q20" s="681"/>
      <c r="R20" s="681"/>
    </row>
    <row r="21" spans="1:18">
      <c r="A21" s="681"/>
      <c r="B21" s="812"/>
      <c r="C21" s="812"/>
      <c r="D21" s="812"/>
      <c r="E21" s="812"/>
      <c r="F21" s="812"/>
      <c r="G21" s="812"/>
      <c r="H21" s="812"/>
      <c r="I21" s="812"/>
      <c r="J21" s="812"/>
      <c r="K21" s="772"/>
      <c r="L21" s="681"/>
      <c r="M21" s="681"/>
      <c r="N21" s="681"/>
      <c r="O21" s="681"/>
      <c r="P21" s="681"/>
      <c r="Q21" s="681"/>
      <c r="R21" s="681"/>
    </row>
    <row r="22" spans="1:18">
      <c r="A22" s="681"/>
      <c r="B22" s="653"/>
      <c r="C22" s="653"/>
      <c r="D22" s="653"/>
      <c r="E22" s="653"/>
      <c r="F22" s="701"/>
      <c r="G22" s="653"/>
      <c r="H22" s="653"/>
      <c r="I22" s="653"/>
      <c r="J22" s="653"/>
      <c r="K22" s="772"/>
      <c r="L22" s="681"/>
      <c r="M22" s="681"/>
      <c r="N22" s="681"/>
      <c r="O22" s="681"/>
      <c r="P22" s="681"/>
      <c r="Q22" s="681"/>
      <c r="R22" s="681"/>
    </row>
    <row r="23" spans="1:18">
      <c r="A23" s="681"/>
      <c r="B23" s="754"/>
      <c r="C23" s="754"/>
      <c r="D23" s="754"/>
      <c r="E23" s="754"/>
      <c r="F23" s="754"/>
      <c r="G23" s="754"/>
      <c r="H23" s="754"/>
      <c r="I23" s="754"/>
      <c r="J23" s="754"/>
      <c r="K23" s="772"/>
      <c r="L23" s="681"/>
      <c r="M23" s="681"/>
      <c r="N23" s="681"/>
      <c r="O23" s="681"/>
      <c r="P23" s="681"/>
      <c r="Q23" s="681"/>
      <c r="R23" s="681"/>
    </row>
    <row r="24" spans="1:18">
      <c r="A24" s="681"/>
      <c r="B24" s="772"/>
      <c r="C24" s="772"/>
      <c r="D24" s="772"/>
      <c r="E24" s="772"/>
      <c r="F24" s="772"/>
      <c r="G24" s="772"/>
      <c r="H24" s="772"/>
      <c r="I24" s="772"/>
      <c r="J24" s="772"/>
      <c r="K24" s="772"/>
      <c r="L24" s="681"/>
      <c r="M24" s="681"/>
      <c r="N24" s="681"/>
      <c r="O24" s="681"/>
      <c r="P24" s="681"/>
      <c r="Q24" s="681"/>
      <c r="R24" s="681"/>
    </row>
    <row r="25" spans="1:18">
      <c r="A25" s="681"/>
      <c r="B25" s="772"/>
      <c r="C25" s="772"/>
      <c r="D25" s="772"/>
      <c r="E25" s="772"/>
      <c r="F25" s="772"/>
      <c r="G25" s="772"/>
      <c r="H25" s="772"/>
      <c r="I25" s="772"/>
      <c r="J25" s="772"/>
      <c r="K25" s="772"/>
      <c r="L25" s="681"/>
      <c r="M25" s="681"/>
      <c r="N25" s="681"/>
      <c r="O25" s="681"/>
      <c r="P25" s="681"/>
      <c r="Q25" s="681"/>
      <c r="R25" s="681"/>
    </row>
    <row r="26" spans="1:18">
      <c r="A26" s="681"/>
      <c r="B26" s="772"/>
      <c r="C26" s="772"/>
      <c r="D26" s="772"/>
      <c r="E26" s="772"/>
      <c r="F26" s="772"/>
      <c r="G26" s="772"/>
      <c r="H26" s="772"/>
      <c r="I26" s="772"/>
      <c r="J26" s="772"/>
      <c r="K26" s="772"/>
      <c r="L26" s="681"/>
      <c r="M26" s="681"/>
      <c r="N26" s="681"/>
      <c r="O26" s="681"/>
      <c r="P26" s="681"/>
      <c r="Q26" s="681"/>
      <c r="R26" s="681"/>
    </row>
    <row r="27" spans="1:18">
      <c r="A27" s="681"/>
      <c r="B27" s="681"/>
      <c r="C27" s="681"/>
      <c r="D27" s="681"/>
      <c r="E27" s="681"/>
      <c r="F27" s="681"/>
      <c r="G27" s="681"/>
      <c r="H27" s="681"/>
      <c r="I27" s="681"/>
      <c r="J27" s="681"/>
      <c r="K27" s="681"/>
      <c r="L27" s="681"/>
      <c r="M27" s="681"/>
      <c r="N27" s="681"/>
      <c r="O27" s="681"/>
      <c r="P27" s="681"/>
      <c r="Q27" s="681"/>
      <c r="R27" s="681"/>
    </row>
    <row r="28" spans="1:18">
      <c r="A28" s="681"/>
      <c r="B28" s="681"/>
      <c r="C28" s="681"/>
      <c r="D28" s="681"/>
      <c r="E28" s="681"/>
      <c r="F28" s="681"/>
      <c r="G28" s="681"/>
      <c r="H28" s="681"/>
      <c r="I28" s="681"/>
      <c r="J28" s="681"/>
      <c r="K28" s="681"/>
      <c r="L28" s="681"/>
      <c r="M28" s="681"/>
      <c r="N28" s="681"/>
      <c r="O28" s="681"/>
      <c r="P28" s="681"/>
      <c r="Q28" s="681"/>
      <c r="R28" s="681"/>
    </row>
    <row r="29" spans="1:18">
      <c r="A29" s="681"/>
      <c r="B29" s="681"/>
      <c r="C29" s="681"/>
      <c r="D29" s="681"/>
      <c r="E29" s="681"/>
      <c r="F29" s="681"/>
      <c r="G29" s="681"/>
      <c r="H29" s="681"/>
      <c r="I29" s="681"/>
      <c r="J29" s="681"/>
      <c r="K29" s="681"/>
      <c r="L29" s="681"/>
      <c r="M29" s="681"/>
      <c r="N29" s="681"/>
      <c r="O29" s="681"/>
      <c r="P29" s="681"/>
      <c r="Q29" s="681"/>
      <c r="R29" s="681"/>
    </row>
    <row r="30" spans="1:18">
      <c r="A30" s="681"/>
      <c r="B30" s="681"/>
      <c r="C30" s="681"/>
      <c r="D30" s="681"/>
      <c r="E30" s="681"/>
      <c r="F30" s="681"/>
      <c r="G30" s="681"/>
      <c r="H30" s="681"/>
      <c r="I30" s="681"/>
      <c r="J30" s="681"/>
      <c r="K30" s="681"/>
      <c r="L30" s="681"/>
      <c r="M30" s="681"/>
      <c r="N30" s="681"/>
      <c r="O30" s="681"/>
      <c r="P30" s="681"/>
      <c r="Q30" s="681"/>
      <c r="R30" s="681"/>
    </row>
    <row r="31" spans="1:18">
      <c r="A31" s="681"/>
      <c r="B31" s="681"/>
      <c r="C31" s="681"/>
      <c r="D31" s="681"/>
      <c r="E31" s="681"/>
      <c r="F31" s="681"/>
      <c r="G31" s="681"/>
      <c r="H31" s="681"/>
      <c r="I31" s="681"/>
      <c r="J31" s="681"/>
      <c r="K31" s="681"/>
      <c r="L31" s="681"/>
      <c r="M31" s="681"/>
      <c r="N31" s="681"/>
      <c r="O31" s="681"/>
      <c r="P31" s="681"/>
      <c r="Q31" s="681"/>
      <c r="R31" s="681"/>
    </row>
    <row r="32" spans="1:18">
      <c r="A32" s="681"/>
      <c r="B32" s="681"/>
      <c r="C32" s="681"/>
      <c r="D32" s="681"/>
      <c r="E32" s="681"/>
      <c r="F32" s="681"/>
      <c r="G32" s="681"/>
      <c r="H32" s="681"/>
      <c r="I32" s="681"/>
      <c r="J32" s="681"/>
      <c r="K32" s="681"/>
      <c r="L32" s="681"/>
      <c r="M32" s="681"/>
      <c r="N32" s="681"/>
      <c r="O32" s="681"/>
      <c r="P32" s="681"/>
      <c r="Q32" s="681"/>
      <c r="R32" s="681"/>
    </row>
    <row r="33" spans="1:18">
      <c r="A33" s="681"/>
      <c r="B33" s="681"/>
      <c r="C33" s="681"/>
      <c r="D33" s="681"/>
      <c r="E33" s="681"/>
      <c r="F33" s="681"/>
      <c r="G33" s="681"/>
      <c r="H33" s="681"/>
      <c r="I33" s="681"/>
      <c r="J33" s="681"/>
      <c r="K33" s="681"/>
      <c r="L33" s="681"/>
      <c r="M33" s="681"/>
      <c r="N33" s="681"/>
      <c r="O33" s="681"/>
      <c r="P33" s="681"/>
      <c r="Q33" s="681"/>
      <c r="R33" s="681"/>
    </row>
  </sheetData>
  <mergeCells count="20">
    <mergeCell ref="J1:R1"/>
    <mergeCell ref="A1:I1"/>
    <mergeCell ref="A3:A6"/>
    <mergeCell ref="B3:E3"/>
    <mergeCell ref="B4:E4"/>
    <mergeCell ref="F3:I3"/>
    <mergeCell ref="F4:I4"/>
    <mergeCell ref="C5:E5"/>
    <mergeCell ref="G5:I5"/>
    <mergeCell ref="B20:C20"/>
    <mergeCell ref="D20:F20"/>
    <mergeCell ref="G20:H20"/>
    <mergeCell ref="I20:J20"/>
    <mergeCell ref="R3:R6"/>
    <mergeCell ref="J3:M3"/>
    <mergeCell ref="J4:M4"/>
    <mergeCell ref="N3:Q3"/>
    <mergeCell ref="N4:Q4"/>
    <mergeCell ref="K5:M5"/>
    <mergeCell ref="O5:Q5"/>
  </mergeCells>
  <phoneticPr fontId="19" type="noConversion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C48"/>
  <sheetViews>
    <sheetView view="pageBreakPreview" zoomScale="90" zoomScaleNormal="100" zoomScaleSheetLayoutView="90" workbookViewId="0">
      <pane xSplit="1" ySplit="7" topLeftCell="K8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H23" sqref="H23"/>
    </sheetView>
  </sheetViews>
  <sheetFormatPr defaultRowHeight="12"/>
  <cols>
    <col min="1" max="1" width="9.625" style="721" customWidth="1"/>
    <col min="2" max="2" width="11.5" style="151" customWidth="1"/>
    <col min="3" max="8" width="11.5" style="726" customWidth="1"/>
    <col min="9" max="10" width="15.625" style="726" customWidth="1"/>
    <col min="11" max="13" width="15.625" style="151" customWidth="1"/>
    <col min="14" max="15" width="9.625" style="726" customWidth="1"/>
    <col min="16" max="28" width="11.625" style="726" customWidth="1"/>
    <col min="29" max="29" width="9.625" style="726" customWidth="1"/>
    <col min="30" max="16384" width="9" style="726"/>
  </cols>
  <sheetData>
    <row r="1" spans="1:29" s="1239" customFormat="1" ht="50.25" customHeight="1">
      <c r="A1" s="1241" t="s">
        <v>1037</v>
      </c>
      <c r="B1" s="1012"/>
      <c r="C1" s="1240"/>
      <c r="D1" s="1240"/>
      <c r="E1" s="1240"/>
      <c r="F1" s="1240"/>
      <c r="G1" s="1240"/>
      <c r="H1" s="1240"/>
      <c r="I1" s="1240" t="s">
        <v>114</v>
      </c>
      <c r="J1" s="1240"/>
      <c r="K1" s="1012"/>
      <c r="L1" s="1012"/>
      <c r="M1" s="1012"/>
      <c r="N1" s="1240"/>
      <c r="O1" s="1240" t="s">
        <v>848</v>
      </c>
      <c r="P1" s="1240"/>
      <c r="Q1" s="1240"/>
      <c r="R1" s="1240"/>
      <c r="S1" s="1240"/>
      <c r="T1" s="1240"/>
      <c r="U1" s="1240"/>
      <c r="V1" s="1240"/>
      <c r="W1" s="1968" t="s">
        <v>115</v>
      </c>
      <c r="X1" s="1968"/>
      <c r="Y1" s="1968"/>
      <c r="Z1" s="1968"/>
      <c r="AA1" s="1968"/>
      <c r="AB1" s="1968"/>
      <c r="AC1" s="1968"/>
    </row>
    <row r="2" spans="1:29" s="838" customFormat="1" ht="26.25" customHeight="1" thickBot="1">
      <c r="A2" s="840" t="s">
        <v>161</v>
      </c>
      <c r="B2" s="125"/>
      <c r="C2" s="839"/>
      <c r="D2" s="839"/>
      <c r="E2" s="839"/>
      <c r="F2" s="839"/>
      <c r="G2" s="839"/>
      <c r="H2" s="839"/>
      <c r="I2" s="839"/>
      <c r="J2" s="839"/>
      <c r="K2" s="125"/>
      <c r="L2" s="125"/>
      <c r="M2" s="128"/>
      <c r="N2" s="128" t="s">
        <v>162</v>
      </c>
      <c r="O2" s="840" t="s">
        <v>161</v>
      </c>
      <c r="AC2" s="128" t="s">
        <v>162</v>
      </c>
    </row>
    <row r="3" spans="1:29" s="853" customFormat="1" ht="26.25" customHeight="1" thickTop="1">
      <c r="A3" s="1976" t="s">
        <v>48</v>
      </c>
      <c r="B3" s="516" t="s">
        <v>490</v>
      </c>
      <c r="C3" s="731"/>
      <c r="D3" s="732"/>
      <c r="E3" s="732"/>
      <c r="F3" s="732"/>
      <c r="G3" s="732"/>
      <c r="H3" s="732"/>
      <c r="I3" s="732" t="s">
        <v>491</v>
      </c>
      <c r="J3" s="732"/>
      <c r="K3" s="517"/>
      <c r="L3" s="517"/>
      <c r="M3" s="517"/>
      <c r="N3" s="1977" t="s">
        <v>33</v>
      </c>
      <c r="O3" s="1976" t="s">
        <v>48</v>
      </c>
      <c r="P3" s="1908" t="s">
        <v>985</v>
      </c>
      <c r="Q3" s="1907"/>
      <c r="R3" s="837" t="s">
        <v>619</v>
      </c>
      <c r="S3" s="836"/>
      <c r="T3" s="1978" t="s">
        <v>69</v>
      </c>
      <c r="U3" s="1979"/>
      <c r="V3" s="1979"/>
      <c r="W3" s="1980" t="s">
        <v>620</v>
      </c>
      <c r="X3" s="1980"/>
      <c r="Y3" s="1980"/>
      <c r="Z3" s="1980"/>
      <c r="AA3" s="1980"/>
      <c r="AB3" s="1981"/>
      <c r="AC3" s="1977" t="s">
        <v>33</v>
      </c>
    </row>
    <row r="4" spans="1:29" s="853" customFormat="1" ht="26.25" customHeight="1">
      <c r="A4" s="1714"/>
      <c r="B4" s="516" t="s">
        <v>234</v>
      </c>
      <c r="C4" s="517"/>
      <c r="D4" s="732"/>
      <c r="E4" s="733"/>
      <c r="F4" s="474" t="s">
        <v>492</v>
      </c>
      <c r="G4" s="756" t="s">
        <v>493</v>
      </c>
      <c r="H4" s="732"/>
      <c r="I4" s="733"/>
      <c r="J4" s="516" t="s">
        <v>849</v>
      </c>
      <c r="K4" s="517"/>
      <c r="L4" s="732"/>
      <c r="M4" s="732"/>
      <c r="N4" s="1558"/>
      <c r="O4" s="1714"/>
      <c r="P4" s="543" t="s">
        <v>618</v>
      </c>
      <c r="Q4" s="640"/>
      <c r="R4" s="750" t="s">
        <v>850</v>
      </c>
      <c r="S4" s="706"/>
      <c r="T4" s="1903" t="s">
        <v>494</v>
      </c>
      <c r="U4" s="1938"/>
      <c r="V4" s="1904"/>
      <c r="W4" s="1974" t="s">
        <v>623</v>
      </c>
      <c r="X4" s="1974"/>
      <c r="Y4" s="1975"/>
      <c r="Z4" s="1903" t="s">
        <v>70</v>
      </c>
      <c r="AA4" s="1938"/>
      <c r="AB4" s="1904"/>
      <c r="AC4" s="1558"/>
    </row>
    <row r="5" spans="1:29" s="853" customFormat="1" ht="26.25" customHeight="1">
      <c r="A5" s="1714"/>
      <c r="B5" s="540" t="s">
        <v>494</v>
      </c>
      <c r="C5" s="716" t="s">
        <v>495</v>
      </c>
      <c r="D5" s="717"/>
      <c r="E5" s="853" t="s">
        <v>113</v>
      </c>
      <c r="F5" s="473" t="s">
        <v>494</v>
      </c>
      <c r="G5" s="750" t="s">
        <v>496</v>
      </c>
      <c r="H5" s="716"/>
      <c r="I5" s="853" t="s">
        <v>113</v>
      </c>
      <c r="J5" s="540" t="s">
        <v>494</v>
      </c>
      <c r="K5" s="716" t="s">
        <v>495</v>
      </c>
      <c r="L5" s="717"/>
      <c r="M5" s="718" t="s">
        <v>113</v>
      </c>
      <c r="N5" s="1558"/>
      <c r="O5" s="1714"/>
      <c r="P5" s="1982" t="s">
        <v>621</v>
      </c>
      <c r="Q5" s="1983"/>
      <c r="R5" s="1982" t="s">
        <v>852</v>
      </c>
      <c r="S5" s="1983"/>
      <c r="T5" s="1972" t="s">
        <v>328</v>
      </c>
      <c r="U5" s="1556"/>
      <c r="V5" s="1973"/>
      <c r="W5" s="1970" t="s">
        <v>624</v>
      </c>
      <c r="X5" s="1970"/>
      <c r="Y5" s="1971"/>
      <c r="Z5" s="1969" t="s">
        <v>625</v>
      </c>
      <c r="AA5" s="1970"/>
      <c r="AB5" s="1971"/>
      <c r="AC5" s="1558"/>
    </row>
    <row r="6" spans="1:29" s="853" customFormat="1" ht="26.25" customHeight="1">
      <c r="A6" s="1714"/>
      <c r="B6" s="540"/>
      <c r="C6" s="852" t="s">
        <v>327</v>
      </c>
      <c r="D6" s="851" t="s">
        <v>817</v>
      </c>
      <c r="E6" s="850"/>
      <c r="F6" s="473"/>
      <c r="G6" s="852" t="s">
        <v>327</v>
      </c>
      <c r="H6" s="678" t="s">
        <v>817</v>
      </c>
      <c r="I6" s="850"/>
      <c r="J6" s="540"/>
      <c r="K6" s="852" t="s">
        <v>327</v>
      </c>
      <c r="L6" s="851" t="s">
        <v>817</v>
      </c>
      <c r="M6" s="850"/>
      <c r="N6" s="1558"/>
      <c r="O6" s="1714"/>
      <c r="P6" s="578" t="s">
        <v>818</v>
      </c>
      <c r="Q6" s="852" t="s">
        <v>819</v>
      </c>
      <c r="R6" s="852" t="s">
        <v>818</v>
      </c>
      <c r="S6" s="851" t="s">
        <v>819</v>
      </c>
      <c r="T6" s="565" t="s">
        <v>820</v>
      </c>
      <c r="U6" s="740" t="s">
        <v>821</v>
      </c>
      <c r="V6" s="850" t="s">
        <v>850</v>
      </c>
      <c r="W6" s="850" t="s">
        <v>820</v>
      </c>
      <c r="X6" s="540" t="s">
        <v>821</v>
      </c>
      <c r="Y6" s="729" t="s">
        <v>850</v>
      </c>
      <c r="Z6" s="850" t="s">
        <v>820</v>
      </c>
      <c r="AA6" s="850" t="s">
        <v>821</v>
      </c>
      <c r="AB6" s="850" t="s">
        <v>850</v>
      </c>
      <c r="AC6" s="1558"/>
    </row>
    <row r="7" spans="1:29" s="853" customFormat="1" ht="26.25" customHeight="1">
      <c r="A7" s="1715"/>
      <c r="B7" s="529" t="s">
        <v>328</v>
      </c>
      <c r="C7" s="753" t="s">
        <v>822</v>
      </c>
      <c r="D7" s="733" t="s">
        <v>823</v>
      </c>
      <c r="E7" s="711" t="s">
        <v>824</v>
      </c>
      <c r="F7" s="529" t="s">
        <v>328</v>
      </c>
      <c r="G7" s="753" t="s">
        <v>822</v>
      </c>
      <c r="H7" s="732" t="s">
        <v>823</v>
      </c>
      <c r="I7" s="711" t="s">
        <v>824</v>
      </c>
      <c r="J7" s="529" t="s">
        <v>328</v>
      </c>
      <c r="K7" s="753" t="s">
        <v>822</v>
      </c>
      <c r="L7" s="733" t="s">
        <v>823</v>
      </c>
      <c r="M7" s="711" t="s">
        <v>824</v>
      </c>
      <c r="N7" s="1559"/>
      <c r="O7" s="1715"/>
      <c r="P7" s="529" t="s">
        <v>328</v>
      </c>
      <c r="Q7" s="849" t="s">
        <v>622</v>
      </c>
      <c r="R7" s="529" t="s">
        <v>328</v>
      </c>
      <c r="S7" s="849" t="s">
        <v>622</v>
      </c>
      <c r="T7" s="529" t="s">
        <v>825</v>
      </c>
      <c r="U7" s="753" t="s">
        <v>826</v>
      </c>
      <c r="V7" s="741" t="s">
        <v>851</v>
      </c>
      <c r="W7" s="576" t="s">
        <v>825</v>
      </c>
      <c r="X7" s="753" t="s">
        <v>826</v>
      </c>
      <c r="Y7" s="848" t="s">
        <v>851</v>
      </c>
      <c r="Z7" s="529" t="s">
        <v>825</v>
      </c>
      <c r="AA7" s="753" t="s">
        <v>826</v>
      </c>
      <c r="AB7" s="848" t="s">
        <v>851</v>
      </c>
      <c r="AC7" s="1559"/>
    </row>
    <row r="8" spans="1:29" s="853" customFormat="1" ht="9.75" customHeight="1">
      <c r="A8" s="527"/>
      <c r="B8" s="515"/>
      <c r="C8" s="716"/>
      <c r="D8" s="716"/>
      <c r="F8" s="515"/>
      <c r="G8" s="716"/>
      <c r="H8" s="716"/>
      <c r="J8" s="515"/>
      <c r="K8" s="716"/>
      <c r="L8" s="716"/>
      <c r="N8" s="565"/>
      <c r="O8" s="527"/>
      <c r="P8" s="515"/>
      <c r="Q8" s="831"/>
      <c r="R8" s="515"/>
      <c r="S8" s="831"/>
      <c r="T8" s="515"/>
      <c r="U8" s="716"/>
      <c r="W8" s="515"/>
      <c r="X8" s="716"/>
      <c r="Z8" s="515"/>
      <c r="AA8" s="716"/>
      <c r="AC8" s="565"/>
    </row>
    <row r="9" spans="1:29" ht="42.75" customHeight="1">
      <c r="A9" s="725">
        <v>2011</v>
      </c>
      <c r="B9" s="146">
        <v>2</v>
      </c>
      <c r="C9" s="143">
        <v>219</v>
      </c>
      <c r="D9" s="835">
        <v>44</v>
      </c>
      <c r="E9" s="834">
        <v>3752</v>
      </c>
      <c r="F9" s="146">
        <v>1</v>
      </c>
      <c r="G9" s="144">
        <v>27</v>
      </c>
      <c r="H9" s="144">
        <v>27</v>
      </c>
      <c r="I9" s="833">
        <v>1500</v>
      </c>
      <c r="J9" s="146">
        <v>1</v>
      </c>
      <c r="K9" s="143">
        <v>192</v>
      </c>
      <c r="L9" s="144">
        <v>17</v>
      </c>
      <c r="M9" s="834">
        <v>2252</v>
      </c>
      <c r="N9" s="832">
        <v>2011</v>
      </c>
      <c r="O9" s="725">
        <v>2011</v>
      </c>
      <c r="P9" s="146">
        <v>0</v>
      </c>
      <c r="Q9" s="143">
        <v>0</v>
      </c>
      <c r="R9" s="144">
        <v>0</v>
      </c>
      <c r="S9" s="834">
        <v>0</v>
      </c>
      <c r="T9" s="146">
        <v>3</v>
      </c>
      <c r="U9" s="834">
        <v>0</v>
      </c>
      <c r="V9" s="833">
        <v>3</v>
      </c>
      <c r="W9" s="833">
        <v>35979</v>
      </c>
      <c r="X9" s="770" t="s">
        <v>254</v>
      </c>
      <c r="Y9" s="833">
        <v>35979</v>
      </c>
      <c r="Z9" s="833">
        <v>3066</v>
      </c>
      <c r="AA9" s="770" t="s">
        <v>254</v>
      </c>
      <c r="AB9" s="833">
        <v>3066</v>
      </c>
      <c r="AC9" s="832">
        <v>2011</v>
      </c>
    </row>
    <row r="10" spans="1:29" ht="42.75" customHeight="1">
      <c r="A10" s="725">
        <v>2012</v>
      </c>
      <c r="B10" s="146">
        <v>2</v>
      </c>
      <c r="C10" s="143">
        <v>219</v>
      </c>
      <c r="D10" s="835">
        <v>44</v>
      </c>
      <c r="E10" s="834">
        <v>3752</v>
      </c>
      <c r="F10" s="146">
        <v>1</v>
      </c>
      <c r="G10" s="144">
        <v>27</v>
      </c>
      <c r="H10" s="144">
        <v>27</v>
      </c>
      <c r="I10" s="833">
        <v>1500</v>
      </c>
      <c r="J10" s="146">
        <v>1</v>
      </c>
      <c r="K10" s="143">
        <v>192</v>
      </c>
      <c r="L10" s="144">
        <v>17</v>
      </c>
      <c r="M10" s="834">
        <v>2252</v>
      </c>
      <c r="N10" s="832">
        <v>2012</v>
      </c>
      <c r="O10" s="725">
        <v>2012</v>
      </c>
      <c r="P10" s="146">
        <v>0</v>
      </c>
      <c r="Q10" s="143">
        <v>0</v>
      </c>
      <c r="R10" s="144">
        <v>0</v>
      </c>
      <c r="S10" s="834">
        <v>0</v>
      </c>
      <c r="T10" s="146">
        <v>2</v>
      </c>
      <c r="U10" s="834">
        <v>0</v>
      </c>
      <c r="V10" s="833">
        <v>2</v>
      </c>
      <c r="W10" s="833">
        <v>29549</v>
      </c>
      <c r="X10" s="770" t="s">
        <v>254</v>
      </c>
      <c r="Y10" s="833">
        <v>29549</v>
      </c>
      <c r="Z10" s="833">
        <v>1947</v>
      </c>
      <c r="AA10" s="770" t="s">
        <v>254</v>
      </c>
      <c r="AB10" s="833">
        <v>1947</v>
      </c>
      <c r="AC10" s="832">
        <v>2012</v>
      </c>
    </row>
    <row r="11" spans="1:29" ht="42.75" customHeight="1">
      <c r="A11" s="725">
        <v>2013</v>
      </c>
      <c r="B11" s="146">
        <v>2</v>
      </c>
      <c r="C11" s="143">
        <v>219</v>
      </c>
      <c r="D11" s="835">
        <v>44</v>
      </c>
      <c r="E11" s="834">
        <v>3752</v>
      </c>
      <c r="F11" s="146">
        <v>1</v>
      </c>
      <c r="G11" s="144">
        <v>27</v>
      </c>
      <c r="H11" s="144">
        <v>27</v>
      </c>
      <c r="I11" s="833">
        <v>1500</v>
      </c>
      <c r="J11" s="146">
        <v>1</v>
      </c>
      <c r="K11" s="143">
        <v>192</v>
      </c>
      <c r="L11" s="144">
        <v>17</v>
      </c>
      <c r="M11" s="834">
        <v>2252</v>
      </c>
      <c r="N11" s="832">
        <v>2013</v>
      </c>
      <c r="O11" s="725">
        <v>2013</v>
      </c>
      <c r="P11" s="146">
        <v>0</v>
      </c>
      <c r="Q11" s="143">
        <v>0</v>
      </c>
      <c r="R11" s="144">
        <v>0</v>
      </c>
      <c r="S11" s="834">
        <v>0</v>
      </c>
      <c r="T11" s="146">
        <v>1</v>
      </c>
      <c r="U11" s="834" t="s">
        <v>254</v>
      </c>
      <c r="V11" s="833">
        <v>1</v>
      </c>
      <c r="W11" s="833">
        <v>8408</v>
      </c>
      <c r="X11" s="770" t="s">
        <v>254</v>
      </c>
      <c r="Y11" s="833">
        <v>8408</v>
      </c>
      <c r="Z11" s="833">
        <v>1596</v>
      </c>
      <c r="AA11" s="770" t="s">
        <v>254</v>
      </c>
      <c r="AB11" s="833">
        <v>1596</v>
      </c>
      <c r="AC11" s="832">
        <v>2013</v>
      </c>
    </row>
    <row r="12" spans="1:29" s="734" customFormat="1" ht="42.75" customHeight="1">
      <c r="A12" s="725">
        <v>2014</v>
      </c>
      <c r="B12" s="146">
        <v>2</v>
      </c>
      <c r="C12" s="143">
        <v>219</v>
      </c>
      <c r="D12" s="835">
        <v>44</v>
      </c>
      <c r="E12" s="1368">
        <v>3752</v>
      </c>
      <c r="F12" s="1368">
        <v>1</v>
      </c>
      <c r="G12" s="144">
        <v>27</v>
      </c>
      <c r="H12" s="144">
        <v>27</v>
      </c>
      <c r="I12" s="1368">
        <v>1500</v>
      </c>
      <c r="J12" s="1368">
        <v>1</v>
      </c>
      <c r="K12" s="143">
        <v>192</v>
      </c>
      <c r="L12" s="144">
        <v>17</v>
      </c>
      <c r="M12" s="834">
        <v>2252</v>
      </c>
      <c r="N12" s="832">
        <v>2014</v>
      </c>
      <c r="O12" s="725">
        <v>2014</v>
      </c>
      <c r="P12" s="146">
        <v>0</v>
      </c>
      <c r="Q12" s="143">
        <v>0</v>
      </c>
      <c r="R12" s="144">
        <v>0</v>
      </c>
      <c r="S12" s="834">
        <v>0</v>
      </c>
      <c r="T12" s="146">
        <v>2</v>
      </c>
      <c r="U12" s="834">
        <v>1</v>
      </c>
      <c r="V12" s="833">
        <v>1</v>
      </c>
      <c r="W12" s="833">
        <v>11274</v>
      </c>
      <c r="X12" s="770">
        <v>1152</v>
      </c>
      <c r="Y12" s="833">
        <v>10122</v>
      </c>
      <c r="Z12" s="833">
        <v>1897</v>
      </c>
      <c r="AA12" s="770" t="s">
        <v>254</v>
      </c>
      <c r="AB12" s="833">
        <v>1897</v>
      </c>
      <c r="AC12" s="832">
        <v>2014</v>
      </c>
    </row>
    <row r="13" spans="1:29" s="734" customFormat="1" ht="42.75" customHeight="1">
      <c r="A13" s="725">
        <v>2015</v>
      </c>
      <c r="B13" s="146">
        <v>2</v>
      </c>
      <c r="C13" s="143">
        <v>220</v>
      </c>
      <c r="D13" s="835">
        <v>45</v>
      </c>
      <c r="E13" s="1368">
        <v>3752</v>
      </c>
      <c r="F13" s="1368">
        <v>1</v>
      </c>
      <c r="G13" s="144">
        <v>27</v>
      </c>
      <c r="H13" s="144">
        <v>27</v>
      </c>
      <c r="I13" s="1368">
        <v>1500</v>
      </c>
      <c r="J13" s="1368">
        <v>1</v>
      </c>
      <c r="K13" s="143">
        <v>192</v>
      </c>
      <c r="L13" s="144">
        <v>17</v>
      </c>
      <c r="M13" s="834">
        <v>2252</v>
      </c>
      <c r="N13" s="1405">
        <v>2015</v>
      </c>
      <c r="O13" s="725">
        <v>2015</v>
      </c>
      <c r="P13" s="146">
        <v>0</v>
      </c>
      <c r="Q13" s="143">
        <v>0</v>
      </c>
      <c r="R13" s="144">
        <v>0</v>
      </c>
      <c r="S13" s="834">
        <v>0</v>
      </c>
      <c r="T13" s="146">
        <v>3</v>
      </c>
      <c r="U13" s="834">
        <v>1</v>
      </c>
      <c r="V13" s="833">
        <v>2</v>
      </c>
      <c r="W13" s="833">
        <v>30701</v>
      </c>
      <c r="X13" s="770">
        <v>1152</v>
      </c>
      <c r="Y13" s="833">
        <v>29549</v>
      </c>
      <c r="Z13" s="833">
        <v>2415</v>
      </c>
      <c r="AA13" s="770">
        <v>103</v>
      </c>
      <c r="AB13" s="833">
        <v>2312</v>
      </c>
      <c r="AC13" s="1405">
        <v>2015</v>
      </c>
    </row>
    <row r="14" spans="1:29" s="1519" customFormat="1" ht="42.75" customHeight="1">
      <c r="A14" s="1513">
        <v>2016</v>
      </c>
      <c r="B14" s="346">
        <v>2</v>
      </c>
      <c r="C14" s="1514">
        <v>220</v>
      </c>
      <c r="D14" s="1515">
        <v>57</v>
      </c>
      <c r="E14" s="1516">
        <v>3752</v>
      </c>
      <c r="F14" s="1517">
        <v>1</v>
      </c>
      <c r="G14" s="1517">
        <v>27</v>
      </c>
      <c r="H14" s="1517">
        <v>27</v>
      </c>
      <c r="I14" s="1517">
        <v>1500</v>
      </c>
      <c r="J14" s="1517">
        <v>1</v>
      </c>
      <c r="K14" s="1517">
        <v>192</v>
      </c>
      <c r="L14" s="1517">
        <v>29</v>
      </c>
      <c r="M14" s="1517">
        <v>2252</v>
      </c>
      <c r="N14" s="1518">
        <v>2016</v>
      </c>
      <c r="O14" s="1513">
        <v>2016</v>
      </c>
      <c r="P14" s="346">
        <v>0</v>
      </c>
      <c r="Q14" s="346">
        <v>0</v>
      </c>
      <c r="R14" s="346">
        <v>0</v>
      </c>
      <c r="S14" s="346">
        <v>0</v>
      </c>
      <c r="T14" s="346">
        <v>3</v>
      </c>
      <c r="U14" s="1516">
        <v>1</v>
      </c>
      <c r="V14" s="1409">
        <v>2</v>
      </c>
      <c r="W14" s="1409">
        <f>X14+Y14</f>
        <v>30701</v>
      </c>
      <c r="X14" s="1410">
        <v>1152</v>
      </c>
      <c r="Y14" s="1410">
        <v>29549</v>
      </c>
      <c r="Z14" s="1409">
        <v>2612</v>
      </c>
      <c r="AA14" s="1409">
        <v>172</v>
      </c>
      <c r="AB14" s="1409">
        <v>2440</v>
      </c>
      <c r="AC14" s="1518">
        <v>2016</v>
      </c>
    </row>
    <row r="15" spans="1:29" ht="10.5" customHeight="1">
      <c r="A15" s="702"/>
      <c r="B15" s="523"/>
      <c r="C15" s="752"/>
      <c r="D15" s="752"/>
      <c r="E15" s="752"/>
      <c r="F15" s="752"/>
      <c r="G15" s="752"/>
      <c r="H15" s="752"/>
      <c r="I15" s="752"/>
      <c r="J15" s="752"/>
      <c r="K15" s="523"/>
      <c r="L15" s="523"/>
      <c r="M15" s="523"/>
      <c r="N15" s="526"/>
      <c r="O15" s="702"/>
      <c r="P15" s="523"/>
      <c r="Q15" s="752"/>
      <c r="R15" s="752"/>
      <c r="S15" s="752"/>
      <c r="T15" s="752"/>
      <c r="U15" s="752"/>
      <c r="V15" s="752"/>
      <c r="W15" s="752"/>
      <c r="X15" s="752"/>
      <c r="Y15" s="523"/>
      <c r="Z15" s="523"/>
      <c r="AA15" s="523"/>
      <c r="AB15" s="523"/>
      <c r="AC15" s="526"/>
    </row>
    <row r="16" spans="1:29" ht="15" customHeight="1">
      <c r="A16" s="151" t="s">
        <v>827</v>
      </c>
      <c r="B16" s="133"/>
      <c r="K16" s="133"/>
      <c r="L16" s="133"/>
      <c r="M16" s="154"/>
      <c r="N16" s="154" t="s">
        <v>1304</v>
      </c>
      <c r="O16" s="151" t="s">
        <v>827</v>
      </c>
      <c r="AC16" s="154" t="s">
        <v>1304</v>
      </c>
    </row>
    <row r="17" spans="2:13">
      <c r="B17" s="133"/>
      <c r="K17" s="133"/>
      <c r="L17" s="133"/>
      <c r="M17" s="133"/>
    </row>
    <row r="18" spans="2:13">
      <c r="B18" s="133"/>
      <c r="K18" s="133"/>
      <c r="L18" s="133"/>
      <c r="M18" s="133"/>
    </row>
    <row r="19" spans="2:13">
      <c r="B19" s="133"/>
      <c r="K19" s="133"/>
      <c r="L19" s="133"/>
      <c r="M19" s="133"/>
    </row>
    <row r="20" spans="2:13">
      <c r="B20" s="133"/>
      <c r="K20" s="133"/>
      <c r="L20" s="133"/>
      <c r="M20" s="133"/>
    </row>
    <row r="21" spans="2:13">
      <c r="B21" s="133"/>
      <c r="K21" s="133"/>
      <c r="L21" s="133"/>
      <c r="M21" s="133"/>
    </row>
    <row r="22" spans="2:13">
      <c r="B22" s="133"/>
      <c r="K22" s="133"/>
      <c r="L22" s="133"/>
      <c r="M22" s="133"/>
    </row>
    <row r="23" spans="2:13">
      <c r="B23" s="133"/>
      <c r="K23" s="133"/>
      <c r="L23" s="133"/>
      <c r="M23" s="133"/>
    </row>
    <row r="24" spans="2:13">
      <c r="B24" s="133"/>
      <c r="K24" s="133"/>
      <c r="L24" s="133"/>
      <c r="M24" s="133"/>
    </row>
    <row r="25" spans="2:13">
      <c r="B25" s="133"/>
      <c r="K25" s="133"/>
      <c r="L25" s="133"/>
      <c r="M25" s="133"/>
    </row>
    <row r="26" spans="2:13">
      <c r="B26" s="133"/>
      <c r="K26" s="133"/>
      <c r="L26" s="133"/>
      <c r="M26" s="133"/>
    </row>
    <row r="27" spans="2:13">
      <c r="B27" s="133"/>
      <c r="K27" s="133"/>
      <c r="L27" s="133"/>
      <c r="M27" s="133"/>
    </row>
    <row r="28" spans="2:13">
      <c r="B28" s="133"/>
      <c r="K28" s="133"/>
      <c r="L28" s="133"/>
      <c r="M28" s="133"/>
    </row>
    <row r="29" spans="2:13">
      <c r="B29" s="133"/>
      <c r="K29" s="133"/>
      <c r="L29" s="133"/>
      <c r="M29" s="133"/>
    </row>
    <row r="30" spans="2:13">
      <c r="B30" s="133"/>
      <c r="K30" s="133"/>
      <c r="L30" s="133"/>
      <c r="M30" s="133"/>
    </row>
    <row r="31" spans="2:13">
      <c r="B31" s="133"/>
      <c r="K31" s="133"/>
      <c r="L31" s="133"/>
      <c r="M31" s="133"/>
    </row>
    <row r="48" ht="9.75" customHeight="1"/>
  </sheetData>
  <mergeCells count="16">
    <mergeCell ref="A3:A7"/>
    <mergeCell ref="N3:N7"/>
    <mergeCell ref="O3:O7"/>
    <mergeCell ref="AC3:AC7"/>
    <mergeCell ref="T3:V3"/>
    <mergeCell ref="W3:AB3"/>
    <mergeCell ref="P3:Q3"/>
    <mergeCell ref="P5:Q5"/>
    <mergeCell ref="R5:S5"/>
    <mergeCell ref="Z4:AB4"/>
    <mergeCell ref="W1:AC1"/>
    <mergeCell ref="Z5:AB5"/>
    <mergeCell ref="T4:V4"/>
    <mergeCell ref="T5:V5"/>
    <mergeCell ref="W4:Y4"/>
    <mergeCell ref="W5:Y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2" manualBreakCount="2">
    <brk id="14" max="16" man="1"/>
    <brk id="22" max="1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BH16"/>
  <sheetViews>
    <sheetView view="pageBreakPreview" zoomScale="90" zoomScaleNormal="100" zoomScaleSheetLayoutView="90" workbookViewId="0">
      <selection activeCell="K13" sqref="K13"/>
    </sheetView>
  </sheetViews>
  <sheetFormatPr defaultColWidth="10" defaultRowHeight="13.5"/>
  <cols>
    <col min="1" max="1" width="9.75" style="505" customWidth="1"/>
    <col min="2" max="4" width="11.625" style="505" customWidth="1"/>
    <col min="5" max="5" width="8.625" style="505" customWidth="1"/>
    <col min="6" max="7" width="5.625" style="505" customWidth="1"/>
    <col min="8" max="8" width="8.625" style="505" customWidth="1"/>
    <col min="9" max="10" width="5.625" style="505" customWidth="1"/>
    <col min="11" max="11" width="8.625" style="505" customWidth="1"/>
    <col min="12" max="13" width="5.625" style="505" customWidth="1"/>
    <col min="14" max="14" width="8.625" style="505" customWidth="1"/>
    <col min="15" max="16" width="5.625" style="505" customWidth="1"/>
    <col min="17" max="17" width="8.625" style="505" customWidth="1"/>
    <col min="18" max="19" width="5.625" style="505" customWidth="1"/>
    <col min="20" max="20" width="8.625" style="505" customWidth="1"/>
    <col min="21" max="22" width="5.625" style="505" customWidth="1"/>
    <col min="23" max="23" width="8.625" style="505" customWidth="1"/>
    <col min="24" max="25" width="5.625" style="505" customWidth="1"/>
    <col min="26" max="26" width="8.625" style="505" customWidth="1"/>
    <col min="27" max="28" width="5.625" style="505" customWidth="1"/>
    <col min="29" max="29" width="8.625" style="505" customWidth="1"/>
    <col min="30" max="31" width="5.625" style="505" customWidth="1"/>
    <col min="32" max="32" width="20.125" style="505" customWidth="1"/>
    <col min="33" max="33" width="8.25" style="505" customWidth="1"/>
    <col min="34" max="35" width="6.875" style="505" customWidth="1"/>
    <col min="36" max="37" width="8.375" style="505" customWidth="1"/>
    <col min="38" max="41" width="7" style="505" customWidth="1"/>
    <col min="42" max="42" width="11.5" style="505" customWidth="1"/>
    <col min="43" max="43" width="10.625" style="505" customWidth="1"/>
    <col min="44" max="49" width="11.625" style="505" customWidth="1"/>
    <col min="50" max="50" width="1.875" style="505" customWidth="1"/>
    <col min="51" max="58" width="9.25" style="505" customWidth="1"/>
    <col min="59" max="59" width="11.5" style="505" customWidth="1"/>
    <col min="60" max="16384" width="10" style="505"/>
  </cols>
  <sheetData>
    <row r="1" spans="1:60" s="1138" customFormat="1" ht="50.25" customHeight="1">
      <c r="A1" s="1701" t="s">
        <v>1038</v>
      </c>
      <c r="B1" s="1701"/>
      <c r="C1" s="1701"/>
      <c r="D1" s="1701"/>
      <c r="E1" s="1701"/>
      <c r="F1" s="1701"/>
      <c r="G1" s="1701"/>
      <c r="H1" s="1701"/>
      <c r="I1" s="1701"/>
      <c r="J1" s="1701"/>
      <c r="K1" s="1701"/>
      <c r="L1" s="1701"/>
      <c r="M1" s="1701"/>
      <c r="N1" s="1701"/>
      <c r="O1" s="1701"/>
      <c r="P1" s="1139"/>
      <c r="Q1" s="1139"/>
      <c r="R1" s="1987" t="s">
        <v>636</v>
      </c>
      <c r="S1" s="1987"/>
      <c r="T1" s="1987"/>
      <c r="U1" s="1637"/>
      <c r="V1" s="1637"/>
      <c r="W1" s="1637"/>
      <c r="X1" s="1637"/>
      <c r="Y1" s="1637"/>
      <c r="Z1" s="1637"/>
      <c r="AA1" s="1637"/>
      <c r="AB1" s="1637"/>
      <c r="AC1" s="1637"/>
      <c r="AD1" s="1637"/>
      <c r="AE1" s="1637"/>
      <c r="AF1" s="1637"/>
      <c r="AG1" s="1637"/>
      <c r="AH1" s="1234"/>
      <c r="AI1" s="1234"/>
      <c r="AJ1" s="1233"/>
      <c r="AK1" s="1233"/>
      <c r="AL1" s="1234"/>
      <c r="AM1" s="1234"/>
      <c r="AN1" s="1234"/>
      <c r="AO1" s="1234"/>
      <c r="AP1" s="1232"/>
      <c r="AQ1" s="1232"/>
      <c r="AR1" s="1231"/>
      <c r="AS1" s="1231"/>
      <c r="AT1" s="1231"/>
      <c r="AU1" s="1231"/>
      <c r="AV1" s="1231"/>
      <c r="AW1" s="1231"/>
      <c r="AX1" s="1230"/>
      <c r="AY1" s="1233"/>
      <c r="AZ1" s="1231"/>
      <c r="BA1" s="1231"/>
      <c r="BB1" s="1231"/>
      <c r="BC1" s="1232"/>
      <c r="BD1" s="1232"/>
      <c r="BE1" s="1232"/>
      <c r="BF1" s="1232"/>
      <c r="BG1" s="1232"/>
    </row>
    <row r="2" spans="1:60" s="492" customFormat="1" ht="26.25" customHeight="1" thickBot="1">
      <c r="A2" s="491" t="s">
        <v>127</v>
      </c>
      <c r="B2" s="491"/>
      <c r="C2" s="722"/>
      <c r="D2" s="810"/>
      <c r="E2" s="810"/>
      <c r="F2" s="810"/>
      <c r="G2" s="810"/>
      <c r="H2" s="810"/>
      <c r="I2" s="723"/>
      <c r="J2" s="723"/>
      <c r="K2" s="723"/>
      <c r="L2" s="723"/>
      <c r="M2" s="723"/>
      <c r="N2" s="723"/>
      <c r="O2" s="723"/>
      <c r="P2" s="723"/>
      <c r="Q2" s="723"/>
      <c r="R2" s="723"/>
      <c r="S2" s="723"/>
      <c r="T2" s="723"/>
      <c r="U2" s="723"/>
      <c r="V2" s="723"/>
      <c r="W2" s="723"/>
      <c r="X2" s="723"/>
      <c r="Y2" s="723"/>
      <c r="Z2" s="723"/>
      <c r="AA2" s="723"/>
      <c r="AB2" s="723"/>
      <c r="AC2" s="723"/>
      <c r="AD2" s="723"/>
      <c r="AE2" s="714"/>
      <c r="AF2" s="755"/>
      <c r="AG2" s="755" t="s">
        <v>128</v>
      </c>
      <c r="AH2" s="723"/>
      <c r="AI2" s="723"/>
      <c r="AL2" s="723"/>
      <c r="AM2" s="723"/>
      <c r="AN2" s="715"/>
      <c r="AO2" s="715"/>
      <c r="AP2" s="730"/>
      <c r="AR2" s="715"/>
      <c r="AS2" s="715"/>
      <c r="AT2" s="715"/>
      <c r="AU2" s="715"/>
      <c r="AV2" s="715"/>
      <c r="AW2" s="715"/>
      <c r="AX2" s="714"/>
      <c r="AY2" s="715"/>
      <c r="AZ2" s="715"/>
      <c r="BA2" s="715"/>
      <c r="BB2" s="715"/>
      <c r="BC2" s="715"/>
      <c r="BE2" s="715"/>
      <c r="BG2" s="730"/>
    </row>
    <row r="3" spans="1:60" s="503" customFormat="1" ht="24.75" customHeight="1" thickTop="1">
      <c r="A3" s="1988" t="s">
        <v>592</v>
      </c>
      <c r="B3" s="846"/>
      <c r="C3" s="845" t="s">
        <v>977</v>
      </c>
      <c r="D3" s="844"/>
      <c r="E3" s="843"/>
      <c r="F3" s="843"/>
      <c r="G3" s="843"/>
      <c r="H3" s="844"/>
      <c r="I3" s="844"/>
      <c r="J3" s="844"/>
      <c r="K3" s="844"/>
      <c r="L3" s="844"/>
      <c r="M3" s="844"/>
      <c r="N3" s="843"/>
      <c r="O3" s="843"/>
      <c r="P3" s="843"/>
      <c r="Q3" s="844"/>
      <c r="R3" s="844" t="s">
        <v>593</v>
      </c>
      <c r="S3" s="844"/>
      <c r="T3" s="844"/>
      <c r="U3" s="844"/>
      <c r="V3" s="844"/>
      <c r="W3" s="844"/>
      <c r="X3" s="844"/>
      <c r="Y3" s="844"/>
      <c r="Z3" s="844"/>
      <c r="AA3" s="844"/>
      <c r="AB3" s="844"/>
      <c r="AC3" s="844"/>
      <c r="AD3" s="844"/>
      <c r="AE3" s="830"/>
      <c r="AF3" s="829" t="s">
        <v>981</v>
      </c>
      <c r="AG3" s="1991" t="s">
        <v>594</v>
      </c>
      <c r="AH3" s="496"/>
      <c r="AI3" s="496"/>
      <c r="AJ3" s="496"/>
      <c r="AK3" s="496"/>
      <c r="AL3" s="496"/>
      <c r="AM3" s="496"/>
      <c r="AN3" s="496"/>
      <c r="AO3" s="828"/>
      <c r="AP3" s="828"/>
      <c r="AQ3" s="496"/>
      <c r="AR3" s="496"/>
      <c r="AS3" s="496"/>
      <c r="AT3" s="496"/>
      <c r="AU3" s="496"/>
      <c r="AV3" s="496"/>
      <c r="AW3" s="496"/>
      <c r="AX3" s="496"/>
      <c r="AY3" s="496"/>
      <c r="AZ3" s="496"/>
      <c r="BA3" s="496"/>
      <c r="BB3" s="496"/>
      <c r="BC3" s="496"/>
      <c r="BD3" s="496"/>
      <c r="BE3" s="496"/>
      <c r="BF3" s="496"/>
      <c r="BG3" s="828"/>
      <c r="BH3" s="496"/>
    </row>
    <row r="4" spans="1:60" s="503" customFormat="1" ht="36.75" customHeight="1">
      <c r="A4" s="1989"/>
      <c r="B4" s="1996" t="s">
        <v>912</v>
      </c>
      <c r="C4" s="1994" t="s">
        <v>595</v>
      </c>
      <c r="D4" s="1965" t="s">
        <v>596</v>
      </c>
      <c r="E4" s="1984" t="s">
        <v>978</v>
      </c>
      <c r="F4" s="1985"/>
      <c r="G4" s="1986"/>
      <c r="H4" s="1966" t="s">
        <v>597</v>
      </c>
      <c r="I4" s="1966"/>
      <c r="J4" s="1967"/>
      <c r="K4" s="1965" t="s">
        <v>598</v>
      </c>
      <c r="L4" s="1966"/>
      <c r="M4" s="1966"/>
      <c r="N4" s="1997" t="s">
        <v>64</v>
      </c>
      <c r="O4" s="1998"/>
      <c r="P4" s="1999"/>
      <c r="Q4" s="1966" t="s">
        <v>599</v>
      </c>
      <c r="R4" s="1966"/>
      <c r="S4" s="1967"/>
      <c r="T4" s="1965" t="s">
        <v>600</v>
      </c>
      <c r="U4" s="1966"/>
      <c r="V4" s="1967"/>
      <c r="W4" s="1965" t="s">
        <v>601</v>
      </c>
      <c r="X4" s="1966"/>
      <c r="Y4" s="1967"/>
      <c r="Z4" s="1965" t="s">
        <v>63</v>
      </c>
      <c r="AA4" s="1966"/>
      <c r="AB4" s="1967"/>
      <c r="AC4" s="1965" t="s">
        <v>602</v>
      </c>
      <c r="AD4" s="1966"/>
      <c r="AE4" s="1967"/>
      <c r="AF4" s="842" t="s">
        <v>982</v>
      </c>
      <c r="AG4" s="1992"/>
      <c r="AH4" s="496"/>
      <c r="AI4" s="496"/>
      <c r="AJ4" s="496"/>
      <c r="AK4" s="496"/>
      <c r="AL4" s="496"/>
      <c r="AM4" s="496"/>
      <c r="AN4" s="496"/>
      <c r="AO4" s="496"/>
      <c r="AP4" s="496"/>
      <c r="AQ4" s="496"/>
      <c r="AR4" s="496"/>
      <c r="AS4" s="496"/>
      <c r="AT4" s="496"/>
      <c r="AU4" s="496"/>
      <c r="AV4" s="496"/>
      <c r="AW4" s="496"/>
      <c r="AX4" s="496"/>
      <c r="AY4" s="496"/>
      <c r="AZ4" s="496"/>
      <c r="BA4" s="496"/>
      <c r="BB4" s="496"/>
      <c r="BC4" s="496"/>
      <c r="BD4" s="496"/>
      <c r="BE4" s="496"/>
      <c r="BF4" s="496"/>
      <c r="BG4" s="496"/>
      <c r="BH4" s="496"/>
    </row>
    <row r="5" spans="1:60" s="503" customFormat="1" ht="56.25" customHeight="1">
      <c r="A5" s="1990"/>
      <c r="B5" s="1996"/>
      <c r="C5" s="1995"/>
      <c r="D5" s="1780"/>
      <c r="E5" s="720" t="s">
        <v>955</v>
      </c>
      <c r="F5" s="720" t="s">
        <v>954</v>
      </c>
      <c r="G5" s="720" t="s">
        <v>979</v>
      </c>
      <c r="H5" s="720" t="s">
        <v>980</v>
      </c>
      <c r="I5" s="720" t="s">
        <v>954</v>
      </c>
      <c r="J5" s="720" t="s">
        <v>979</v>
      </c>
      <c r="K5" s="720" t="s">
        <v>980</v>
      </c>
      <c r="L5" s="720" t="s">
        <v>954</v>
      </c>
      <c r="M5" s="720" t="s">
        <v>979</v>
      </c>
      <c r="N5" s="720" t="s">
        <v>980</v>
      </c>
      <c r="O5" s="720" t="s">
        <v>954</v>
      </c>
      <c r="P5" s="720" t="s">
        <v>979</v>
      </c>
      <c r="Q5" s="720" t="s">
        <v>980</v>
      </c>
      <c r="R5" s="720" t="s">
        <v>954</v>
      </c>
      <c r="S5" s="720" t="s">
        <v>979</v>
      </c>
      <c r="T5" s="720" t="s">
        <v>980</v>
      </c>
      <c r="U5" s="720" t="s">
        <v>954</v>
      </c>
      <c r="V5" s="720" t="s">
        <v>979</v>
      </c>
      <c r="W5" s="720" t="s">
        <v>980</v>
      </c>
      <c r="X5" s="720" t="s">
        <v>954</v>
      </c>
      <c r="Y5" s="720" t="s">
        <v>979</v>
      </c>
      <c r="Z5" s="720" t="s">
        <v>980</v>
      </c>
      <c r="AA5" s="720" t="s">
        <v>954</v>
      </c>
      <c r="AB5" s="720" t="s">
        <v>979</v>
      </c>
      <c r="AC5" s="720" t="s">
        <v>980</v>
      </c>
      <c r="AD5" s="720" t="s">
        <v>954</v>
      </c>
      <c r="AE5" s="720" t="s">
        <v>979</v>
      </c>
      <c r="AF5" s="827" t="s">
        <v>983</v>
      </c>
      <c r="AG5" s="1993"/>
      <c r="AH5" s="496"/>
      <c r="AI5" s="496"/>
      <c r="AJ5" s="496"/>
      <c r="AK5" s="496"/>
      <c r="AL5" s="496"/>
      <c r="AM5" s="496"/>
      <c r="AN5" s="496"/>
      <c r="AO5" s="496"/>
      <c r="AP5" s="496"/>
      <c r="AQ5" s="496"/>
      <c r="AR5" s="496"/>
      <c r="AS5" s="496"/>
      <c r="AT5" s="496"/>
      <c r="AU5" s="496"/>
      <c r="AV5" s="496"/>
      <c r="AW5" s="496"/>
      <c r="AX5" s="496"/>
      <c r="AY5" s="496"/>
      <c r="AZ5" s="496"/>
      <c r="BA5" s="496"/>
      <c r="BB5" s="496"/>
      <c r="BC5" s="496"/>
      <c r="BD5" s="496"/>
      <c r="BE5" s="496"/>
      <c r="BF5" s="496"/>
      <c r="BG5" s="496"/>
      <c r="BH5" s="496"/>
    </row>
    <row r="6" spans="1:60" s="503" customFormat="1" ht="10.5" customHeight="1">
      <c r="A6" s="1238"/>
      <c r="B6" s="815"/>
      <c r="C6" s="815"/>
      <c r="D6" s="815"/>
      <c r="E6" s="815"/>
      <c r="F6" s="815"/>
      <c r="G6" s="815"/>
      <c r="H6" s="815"/>
      <c r="I6" s="815"/>
      <c r="J6" s="815"/>
      <c r="K6" s="815"/>
      <c r="L6" s="815"/>
      <c r="M6" s="815"/>
      <c r="N6" s="815"/>
      <c r="O6" s="815"/>
      <c r="P6" s="815"/>
      <c r="Q6" s="815"/>
      <c r="R6" s="815"/>
      <c r="S6" s="815"/>
      <c r="T6" s="815"/>
      <c r="U6" s="815"/>
      <c r="V6" s="815"/>
      <c r="W6" s="815"/>
      <c r="X6" s="815"/>
      <c r="Y6" s="815"/>
      <c r="Z6" s="815"/>
      <c r="AA6" s="815"/>
      <c r="AB6" s="815"/>
      <c r="AC6" s="815"/>
      <c r="AD6" s="815"/>
      <c r="AE6" s="815"/>
      <c r="AF6" s="1236"/>
      <c r="AG6" s="825"/>
      <c r="AH6" s="496"/>
      <c r="AI6" s="496"/>
      <c r="AJ6" s="496"/>
      <c r="AK6" s="496"/>
      <c r="AL6" s="496"/>
      <c r="AM6" s="496"/>
      <c r="AN6" s="496"/>
      <c r="AO6" s="496"/>
      <c r="AP6" s="496"/>
      <c r="AQ6" s="496"/>
      <c r="AR6" s="496"/>
      <c r="AS6" s="496"/>
      <c r="AT6" s="496"/>
      <c r="AU6" s="496"/>
      <c r="AV6" s="496"/>
      <c r="AW6" s="496"/>
      <c r="AX6" s="496"/>
      <c r="AY6" s="496"/>
      <c r="AZ6" s="496"/>
      <c r="BA6" s="496"/>
      <c r="BB6" s="496"/>
      <c r="BC6" s="496"/>
      <c r="BD6" s="496"/>
      <c r="BE6" s="496"/>
      <c r="BF6" s="496"/>
      <c r="BG6" s="496"/>
      <c r="BH6" s="496"/>
    </row>
    <row r="7" spans="1:60" s="816" customFormat="1" ht="57.75" customHeight="1">
      <c r="A7" s="847">
        <v>2011</v>
      </c>
      <c r="B7" s="818" t="s">
        <v>231</v>
      </c>
      <c r="C7" s="818">
        <v>1828</v>
      </c>
      <c r="D7" s="623">
        <v>22496</v>
      </c>
      <c r="E7" s="817">
        <v>3327</v>
      </c>
      <c r="F7" s="623" t="s">
        <v>231</v>
      </c>
      <c r="G7" s="817" t="s">
        <v>231</v>
      </c>
      <c r="H7" s="817">
        <v>114</v>
      </c>
      <c r="I7" s="623" t="s">
        <v>231</v>
      </c>
      <c r="J7" s="817" t="s">
        <v>231</v>
      </c>
      <c r="K7" s="817">
        <v>584</v>
      </c>
      <c r="L7" s="623" t="s">
        <v>231</v>
      </c>
      <c r="M7" s="817" t="s">
        <v>231</v>
      </c>
      <c r="N7" s="817">
        <v>1450</v>
      </c>
      <c r="O7" s="623" t="s">
        <v>231</v>
      </c>
      <c r="P7" s="817" t="s">
        <v>231</v>
      </c>
      <c r="Q7" s="817">
        <v>979</v>
      </c>
      <c r="R7" s="623" t="s">
        <v>231</v>
      </c>
      <c r="S7" s="817" t="s">
        <v>231</v>
      </c>
      <c r="T7" s="817">
        <v>186</v>
      </c>
      <c r="U7" s="623" t="s">
        <v>231</v>
      </c>
      <c r="V7" s="817" t="s">
        <v>231</v>
      </c>
      <c r="W7" s="817">
        <v>11</v>
      </c>
      <c r="X7" s="623" t="s">
        <v>231</v>
      </c>
      <c r="Y7" s="817" t="s">
        <v>231</v>
      </c>
      <c r="Z7" s="817">
        <v>2</v>
      </c>
      <c r="AA7" s="623" t="s">
        <v>231</v>
      </c>
      <c r="AB7" s="817" t="s">
        <v>231</v>
      </c>
      <c r="AC7" s="817">
        <v>1</v>
      </c>
      <c r="AD7" s="623" t="s">
        <v>231</v>
      </c>
      <c r="AE7" s="817" t="s">
        <v>231</v>
      </c>
      <c r="AF7" s="1235">
        <v>2351</v>
      </c>
      <c r="AG7" s="1237">
        <v>2011</v>
      </c>
    </row>
    <row r="8" spans="1:60" s="816" customFormat="1" ht="57.75" customHeight="1">
      <c r="A8" s="847">
        <v>2012</v>
      </c>
      <c r="B8" s="818" t="s">
        <v>231</v>
      </c>
      <c r="C8" s="818">
        <v>1974</v>
      </c>
      <c r="D8" s="623">
        <v>12965</v>
      </c>
      <c r="E8" s="817">
        <v>3006</v>
      </c>
      <c r="F8" s="623" t="s">
        <v>231</v>
      </c>
      <c r="G8" s="817" t="s">
        <v>231</v>
      </c>
      <c r="H8" s="817">
        <v>122</v>
      </c>
      <c r="I8" s="623" t="s">
        <v>231</v>
      </c>
      <c r="J8" s="817" t="s">
        <v>231</v>
      </c>
      <c r="K8" s="817">
        <v>516</v>
      </c>
      <c r="L8" s="623" t="s">
        <v>231</v>
      </c>
      <c r="M8" s="817" t="s">
        <v>231</v>
      </c>
      <c r="N8" s="817">
        <v>1342</v>
      </c>
      <c r="O8" s="623" t="s">
        <v>231</v>
      </c>
      <c r="P8" s="817" t="s">
        <v>231</v>
      </c>
      <c r="Q8" s="817">
        <v>848</v>
      </c>
      <c r="R8" s="623" t="s">
        <v>231</v>
      </c>
      <c r="S8" s="817" t="s">
        <v>231</v>
      </c>
      <c r="T8" s="817">
        <v>163</v>
      </c>
      <c r="U8" s="623" t="s">
        <v>231</v>
      </c>
      <c r="V8" s="817" t="s">
        <v>231</v>
      </c>
      <c r="W8" s="817" t="s">
        <v>254</v>
      </c>
      <c r="X8" s="623" t="s">
        <v>231</v>
      </c>
      <c r="Y8" s="817" t="s">
        <v>231</v>
      </c>
      <c r="Z8" s="817">
        <v>10</v>
      </c>
      <c r="AA8" s="623" t="s">
        <v>231</v>
      </c>
      <c r="AB8" s="817" t="s">
        <v>231</v>
      </c>
      <c r="AC8" s="817">
        <v>5</v>
      </c>
      <c r="AD8" s="623" t="s">
        <v>231</v>
      </c>
      <c r="AE8" s="817" t="s">
        <v>231</v>
      </c>
      <c r="AF8" s="1235">
        <v>1750</v>
      </c>
      <c r="AG8" s="1237">
        <v>2012</v>
      </c>
    </row>
    <row r="9" spans="1:60" s="816" customFormat="1" ht="57.75" customHeight="1">
      <c r="A9" s="847">
        <v>2013</v>
      </c>
      <c r="B9" s="818" t="s">
        <v>231</v>
      </c>
      <c r="C9" s="818">
        <v>1832</v>
      </c>
      <c r="D9" s="623">
        <v>2629</v>
      </c>
      <c r="E9" s="817">
        <v>2932</v>
      </c>
      <c r="F9" s="623" t="s">
        <v>231</v>
      </c>
      <c r="G9" s="817" t="s">
        <v>231</v>
      </c>
      <c r="H9" s="817">
        <v>106</v>
      </c>
      <c r="I9" s="623" t="s">
        <v>231</v>
      </c>
      <c r="J9" s="817" t="s">
        <v>231</v>
      </c>
      <c r="K9" s="817">
        <v>485</v>
      </c>
      <c r="L9" s="623" t="s">
        <v>231</v>
      </c>
      <c r="M9" s="817" t="s">
        <v>231</v>
      </c>
      <c r="N9" s="817">
        <v>1284</v>
      </c>
      <c r="O9" s="623" t="s">
        <v>231</v>
      </c>
      <c r="P9" s="817" t="s">
        <v>231</v>
      </c>
      <c r="Q9" s="817">
        <v>801</v>
      </c>
      <c r="R9" s="623" t="s">
        <v>231</v>
      </c>
      <c r="S9" s="817" t="s">
        <v>231</v>
      </c>
      <c r="T9" s="817">
        <v>153</v>
      </c>
      <c r="U9" s="623" t="s">
        <v>231</v>
      </c>
      <c r="V9" s="817" t="s">
        <v>231</v>
      </c>
      <c r="W9" s="817">
        <v>15</v>
      </c>
      <c r="X9" s="623" t="s">
        <v>231</v>
      </c>
      <c r="Y9" s="817" t="s">
        <v>231</v>
      </c>
      <c r="Z9" s="817">
        <v>4</v>
      </c>
      <c r="AA9" s="623" t="s">
        <v>231</v>
      </c>
      <c r="AB9" s="817" t="s">
        <v>231</v>
      </c>
      <c r="AC9" s="817">
        <v>84</v>
      </c>
      <c r="AD9" s="623" t="s">
        <v>231</v>
      </c>
      <c r="AE9" s="817" t="s">
        <v>231</v>
      </c>
      <c r="AF9" s="1235">
        <v>1</v>
      </c>
      <c r="AG9" s="1237">
        <v>2013</v>
      </c>
    </row>
    <row r="10" spans="1:60" s="826" customFormat="1" ht="57.75" customHeight="1">
      <c r="A10" s="847">
        <v>2014</v>
      </c>
      <c r="B10" s="818" t="s">
        <v>1260</v>
      </c>
      <c r="C10" s="818" t="s">
        <v>1260</v>
      </c>
      <c r="D10" s="818" t="s">
        <v>1260</v>
      </c>
      <c r="E10" s="818" t="s">
        <v>1260</v>
      </c>
      <c r="F10" s="818" t="s">
        <v>1260</v>
      </c>
      <c r="G10" s="818" t="s">
        <v>1260</v>
      </c>
      <c r="H10" s="818" t="s">
        <v>1260</v>
      </c>
      <c r="I10" s="818" t="s">
        <v>1260</v>
      </c>
      <c r="J10" s="818" t="s">
        <v>1260</v>
      </c>
      <c r="K10" s="818" t="s">
        <v>1260</v>
      </c>
      <c r="L10" s="818" t="s">
        <v>1260</v>
      </c>
      <c r="M10" s="818" t="s">
        <v>1260</v>
      </c>
      <c r="N10" s="818" t="s">
        <v>1260</v>
      </c>
      <c r="O10" s="818" t="s">
        <v>1260</v>
      </c>
      <c r="P10" s="818" t="s">
        <v>1260</v>
      </c>
      <c r="Q10" s="818" t="s">
        <v>1260</v>
      </c>
      <c r="R10" s="818" t="s">
        <v>1260</v>
      </c>
      <c r="S10" s="818" t="s">
        <v>1260</v>
      </c>
      <c r="T10" s="818" t="s">
        <v>1260</v>
      </c>
      <c r="U10" s="818" t="s">
        <v>1260</v>
      </c>
      <c r="V10" s="818" t="s">
        <v>1260</v>
      </c>
      <c r="W10" s="818" t="s">
        <v>1260</v>
      </c>
      <c r="X10" s="818" t="s">
        <v>1260</v>
      </c>
      <c r="Y10" s="818" t="s">
        <v>1260</v>
      </c>
      <c r="Z10" s="818" t="s">
        <v>1260</v>
      </c>
      <c r="AA10" s="818" t="s">
        <v>1260</v>
      </c>
      <c r="AB10" s="818" t="s">
        <v>1260</v>
      </c>
      <c r="AC10" s="818" t="s">
        <v>1260</v>
      </c>
      <c r="AD10" s="818" t="s">
        <v>1260</v>
      </c>
      <c r="AE10" s="818" t="s">
        <v>1260</v>
      </c>
      <c r="AF10" s="1235" t="s">
        <v>1260</v>
      </c>
      <c r="AG10" s="1237">
        <v>2014</v>
      </c>
    </row>
    <row r="11" spans="1:60" s="826" customFormat="1" ht="57.75" customHeight="1">
      <c r="A11" s="847">
        <v>2015</v>
      </c>
      <c r="B11" s="818" t="s">
        <v>231</v>
      </c>
      <c r="C11" s="818" t="s">
        <v>1198</v>
      </c>
      <c r="D11" s="818" t="s">
        <v>1198</v>
      </c>
      <c r="E11" s="818" t="s">
        <v>1198</v>
      </c>
      <c r="F11" s="623" t="s">
        <v>231</v>
      </c>
      <c r="G11" s="623" t="s">
        <v>231</v>
      </c>
      <c r="H11" s="818" t="s">
        <v>1198</v>
      </c>
      <c r="I11" s="623" t="s">
        <v>231</v>
      </c>
      <c r="J11" s="623" t="s">
        <v>231</v>
      </c>
      <c r="K11" s="818" t="s">
        <v>1198</v>
      </c>
      <c r="L11" s="623" t="s">
        <v>231</v>
      </c>
      <c r="M11" s="623" t="s">
        <v>231</v>
      </c>
      <c r="N11" s="818" t="s">
        <v>1198</v>
      </c>
      <c r="O11" s="623" t="s">
        <v>231</v>
      </c>
      <c r="P11" s="623" t="s">
        <v>231</v>
      </c>
      <c r="Q11" s="818" t="s">
        <v>1198</v>
      </c>
      <c r="R11" s="623" t="s">
        <v>231</v>
      </c>
      <c r="S11" s="623" t="s">
        <v>231</v>
      </c>
      <c r="T11" s="818" t="s">
        <v>1198</v>
      </c>
      <c r="U11" s="623" t="s">
        <v>231</v>
      </c>
      <c r="V11" s="623" t="s">
        <v>231</v>
      </c>
      <c r="W11" s="818" t="s">
        <v>1198</v>
      </c>
      <c r="X11" s="623" t="s">
        <v>231</v>
      </c>
      <c r="Y11" s="623" t="s">
        <v>231</v>
      </c>
      <c r="Z11" s="818" t="s">
        <v>1198</v>
      </c>
      <c r="AA11" s="623" t="s">
        <v>231</v>
      </c>
      <c r="AB11" s="623" t="s">
        <v>231</v>
      </c>
      <c r="AC11" s="818" t="s">
        <v>1198</v>
      </c>
      <c r="AD11" s="623" t="s">
        <v>231</v>
      </c>
      <c r="AE11" s="623" t="s">
        <v>231</v>
      </c>
      <c r="AF11" s="1235" t="s">
        <v>1198</v>
      </c>
      <c r="AG11" s="1237">
        <v>2015</v>
      </c>
    </row>
    <row r="12" spans="1:60" s="816" customFormat="1" ht="57.75" customHeight="1">
      <c r="A12" s="1513">
        <v>2016</v>
      </c>
      <c r="B12" s="1520" t="s">
        <v>231</v>
      </c>
      <c r="C12" s="1520" t="s">
        <v>1198</v>
      </c>
      <c r="D12" s="1520" t="s">
        <v>1198</v>
      </c>
      <c r="E12" s="1520" t="s">
        <v>1198</v>
      </c>
      <c r="F12" s="1458" t="s">
        <v>231</v>
      </c>
      <c r="G12" s="1458" t="s">
        <v>231</v>
      </c>
      <c r="H12" s="1520" t="s">
        <v>1198</v>
      </c>
      <c r="I12" s="1458" t="s">
        <v>231</v>
      </c>
      <c r="J12" s="1458" t="s">
        <v>231</v>
      </c>
      <c r="K12" s="1520" t="s">
        <v>1198</v>
      </c>
      <c r="L12" s="1458" t="s">
        <v>231</v>
      </c>
      <c r="M12" s="1458" t="s">
        <v>231</v>
      </c>
      <c r="N12" s="1520" t="s">
        <v>1198</v>
      </c>
      <c r="O12" s="1458" t="s">
        <v>231</v>
      </c>
      <c r="P12" s="1458" t="s">
        <v>231</v>
      </c>
      <c r="Q12" s="1520" t="s">
        <v>1198</v>
      </c>
      <c r="R12" s="1458" t="s">
        <v>231</v>
      </c>
      <c r="S12" s="1458" t="s">
        <v>231</v>
      </c>
      <c r="T12" s="1520" t="s">
        <v>1198</v>
      </c>
      <c r="U12" s="1458" t="s">
        <v>231</v>
      </c>
      <c r="V12" s="1458" t="s">
        <v>231</v>
      </c>
      <c r="W12" s="1520" t="s">
        <v>1198</v>
      </c>
      <c r="X12" s="1458" t="s">
        <v>231</v>
      </c>
      <c r="Y12" s="1458" t="s">
        <v>231</v>
      </c>
      <c r="Z12" s="1520" t="s">
        <v>1198</v>
      </c>
      <c r="AA12" s="1458" t="s">
        <v>231</v>
      </c>
      <c r="AB12" s="1458" t="s">
        <v>231</v>
      </c>
      <c r="AC12" s="1520" t="s">
        <v>1198</v>
      </c>
      <c r="AD12" s="1458" t="s">
        <v>231</v>
      </c>
      <c r="AE12" s="1458" t="s">
        <v>231</v>
      </c>
      <c r="AF12" s="1521" t="s">
        <v>1198</v>
      </c>
      <c r="AG12" s="1522">
        <v>2016</v>
      </c>
    </row>
    <row r="13" spans="1:60" s="503" customFormat="1" ht="9.75" customHeight="1">
      <c r="A13" s="500"/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2"/>
    </row>
    <row r="14" spans="1:60" s="503" customFormat="1" ht="15" customHeight="1">
      <c r="A14" s="503" t="s">
        <v>209</v>
      </c>
      <c r="AE14" s="749"/>
      <c r="AG14" s="774" t="s">
        <v>1305</v>
      </c>
    </row>
    <row r="15" spans="1:60" ht="15" customHeight="1">
      <c r="A15" s="712" t="s">
        <v>1261</v>
      </c>
    </row>
    <row r="16" spans="1:60" ht="15" customHeight="1">
      <c r="A16" s="712"/>
    </row>
  </sheetData>
  <mergeCells count="16">
    <mergeCell ref="E4:G4"/>
    <mergeCell ref="H4:J4"/>
    <mergeCell ref="A1:O1"/>
    <mergeCell ref="R1:AG1"/>
    <mergeCell ref="A3:A5"/>
    <mergeCell ref="AG3:AG5"/>
    <mergeCell ref="C4:C5"/>
    <mergeCell ref="D4:D5"/>
    <mergeCell ref="B4:B5"/>
    <mergeCell ref="K4:M4"/>
    <mergeCell ref="N4:P4"/>
    <mergeCell ref="Q4:S4"/>
    <mergeCell ref="T4:V4"/>
    <mergeCell ref="W4:Y4"/>
    <mergeCell ref="Z4:AB4"/>
    <mergeCell ref="AC4:AE4"/>
  </mergeCells>
  <phoneticPr fontId="19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16" max="14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T22"/>
  <sheetViews>
    <sheetView view="pageBreakPreview" topLeftCell="A4" zoomScale="90" zoomScaleNormal="100" zoomScaleSheetLayoutView="90" workbookViewId="0">
      <selection activeCell="A13" sqref="A13"/>
    </sheetView>
  </sheetViews>
  <sheetFormatPr defaultRowHeight="14.25"/>
  <cols>
    <col min="1" max="13" width="10.625" style="728" customWidth="1"/>
    <col min="14" max="14" width="11.125" style="728" customWidth="1"/>
    <col min="15" max="20" width="10.625" style="728" customWidth="1"/>
    <col min="21" max="16384" width="9" style="728"/>
  </cols>
  <sheetData>
    <row r="1" spans="1:20" s="1014" customFormat="1" ht="36.75" customHeight="1">
      <c r="A1" s="1712" t="s">
        <v>1444</v>
      </c>
      <c r="B1" s="1712"/>
      <c r="C1" s="1712"/>
      <c r="D1" s="1712"/>
      <c r="E1" s="1712"/>
      <c r="F1" s="1712"/>
      <c r="G1" s="1712"/>
      <c r="H1" s="1712"/>
      <c r="I1" s="1712"/>
      <c r="J1" s="1712" t="s">
        <v>1439</v>
      </c>
      <c r="K1" s="1712"/>
      <c r="L1" s="1712"/>
      <c r="M1" s="1712"/>
      <c r="N1" s="1712"/>
      <c r="O1" s="1712"/>
      <c r="P1" s="1712"/>
      <c r="Q1" s="1712"/>
      <c r="R1" s="1712"/>
      <c r="S1" s="1712"/>
      <c r="T1" s="1712"/>
    </row>
    <row r="2" spans="1:20" s="129" customFormat="1" ht="26.25" customHeight="1" thickBot="1">
      <c r="A2" s="125" t="s">
        <v>163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8"/>
      <c r="T2" s="128" t="s">
        <v>164</v>
      </c>
    </row>
    <row r="3" spans="1:20" s="133" customFormat="1" ht="30" customHeight="1" thickTop="1">
      <c r="A3" s="1713" t="s">
        <v>230</v>
      </c>
      <c r="B3" s="516" t="s">
        <v>1441</v>
      </c>
      <c r="C3" s="517"/>
      <c r="D3" s="517"/>
      <c r="E3" s="515"/>
      <c r="F3" s="515"/>
      <c r="G3" s="517"/>
      <c r="H3" s="517"/>
      <c r="I3" s="517"/>
      <c r="J3" s="517" t="s">
        <v>1440</v>
      </c>
      <c r="K3" s="517"/>
      <c r="L3" s="517"/>
      <c r="M3" s="517"/>
      <c r="N3" s="517"/>
      <c r="O3" s="515"/>
      <c r="P3" s="515"/>
      <c r="Q3" s="517"/>
      <c r="R3" s="517"/>
      <c r="S3" s="517"/>
      <c r="T3" s="1557" t="s">
        <v>500</v>
      </c>
    </row>
    <row r="4" spans="1:20" s="133" customFormat="1" ht="32.25" customHeight="1">
      <c r="A4" s="1714"/>
      <c r="B4" s="578" t="s">
        <v>350</v>
      </c>
      <c r="C4" s="578" t="s">
        <v>510</v>
      </c>
      <c r="D4" s="669" t="s">
        <v>1265</v>
      </c>
      <c r="E4" s="563" t="s">
        <v>1262</v>
      </c>
      <c r="F4" s="563" t="s">
        <v>1264</v>
      </c>
      <c r="G4" s="573" t="s">
        <v>1445</v>
      </c>
      <c r="H4" s="563" t="s">
        <v>517</v>
      </c>
      <c r="I4" s="578" t="s">
        <v>518</v>
      </c>
      <c r="J4" s="640" t="s">
        <v>1275</v>
      </c>
      <c r="K4" s="824"/>
      <c r="L4" s="823"/>
      <c r="M4" s="563" t="s">
        <v>510</v>
      </c>
      <c r="N4" s="669" t="s">
        <v>1265</v>
      </c>
      <c r="O4" s="563" t="s">
        <v>1270</v>
      </c>
      <c r="P4" s="563" t="s">
        <v>1274</v>
      </c>
      <c r="Q4" s="573" t="s">
        <v>16</v>
      </c>
      <c r="R4" s="563" t="s">
        <v>517</v>
      </c>
      <c r="S4" s="543" t="s">
        <v>518</v>
      </c>
      <c r="T4" s="1558"/>
    </row>
    <row r="5" spans="1:20" s="133" customFormat="1" ht="32.25" customHeight="1">
      <c r="A5" s="1714"/>
      <c r="B5" s="539"/>
      <c r="C5" s="539"/>
      <c r="D5" s="670" t="s">
        <v>1267</v>
      </c>
      <c r="E5" s="666"/>
      <c r="F5" s="666"/>
      <c r="G5" s="527"/>
      <c r="H5" s="539"/>
      <c r="I5" s="540"/>
      <c r="J5" s="527"/>
      <c r="K5" s="527" t="s">
        <v>885</v>
      </c>
      <c r="L5" s="527" t="s">
        <v>886</v>
      </c>
      <c r="M5" s="539"/>
      <c r="N5" s="670" t="s">
        <v>1267</v>
      </c>
      <c r="O5" s="666"/>
      <c r="P5" s="666"/>
      <c r="Q5" s="527" t="s">
        <v>17</v>
      </c>
      <c r="R5" s="539"/>
      <c r="S5" s="514"/>
      <c r="T5" s="1558"/>
    </row>
    <row r="6" spans="1:20" s="961" customFormat="1" ht="32.25" customHeight="1">
      <c r="A6" s="1715"/>
      <c r="B6" s="1228" t="s">
        <v>248</v>
      </c>
      <c r="C6" s="1228" t="s">
        <v>515</v>
      </c>
      <c r="D6" s="1227" t="s">
        <v>1266</v>
      </c>
      <c r="E6" s="1228" t="s">
        <v>1263</v>
      </c>
      <c r="F6" s="1228" t="s">
        <v>851</v>
      </c>
      <c r="G6" s="1011" t="s">
        <v>1268</v>
      </c>
      <c r="H6" s="1226" t="s">
        <v>1269</v>
      </c>
      <c r="I6" s="1228" t="s">
        <v>516</v>
      </c>
      <c r="J6" s="1225" t="s">
        <v>248</v>
      </c>
      <c r="K6" s="1225" t="s">
        <v>888</v>
      </c>
      <c r="L6" s="1225" t="s">
        <v>887</v>
      </c>
      <c r="M6" s="1228" t="s">
        <v>515</v>
      </c>
      <c r="N6" s="1227" t="s">
        <v>1266</v>
      </c>
      <c r="O6" s="1228" t="s">
        <v>1271</v>
      </c>
      <c r="P6" s="1228" t="s">
        <v>851</v>
      </c>
      <c r="Q6" s="1011" t="s">
        <v>18</v>
      </c>
      <c r="R6" s="1226" t="s">
        <v>36</v>
      </c>
      <c r="S6" s="1227" t="s">
        <v>516</v>
      </c>
      <c r="T6" s="1559"/>
    </row>
    <row r="7" spans="1:20" ht="11.25" customHeight="1">
      <c r="A7" s="1005"/>
      <c r="B7" s="630"/>
      <c r="C7" s="630"/>
      <c r="D7" s="630"/>
      <c r="E7" s="630"/>
      <c r="F7" s="630"/>
      <c r="T7" s="1229"/>
    </row>
    <row r="8" spans="1:20" s="133" customFormat="1" ht="60.75" customHeight="1">
      <c r="A8" s="868" t="s">
        <v>853</v>
      </c>
      <c r="B8" s="880">
        <v>128</v>
      </c>
      <c r="C8" s="880">
        <v>8</v>
      </c>
      <c r="D8" s="880">
        <v>1</v>
      </c>
      <c r="E8" s="880">
        <v>47</v>
      </c>
      <c r="F8" s="880"/>
      <c r="G8" s="880" t="s">
        <v>254</v>
      </c>
      <c r="H8" s="880" t="s">
        <v>254</v>
      </c>
      <c r="I8" s="880">
        <v>72</v>
      </c>
      <c r="J8" s="880">
        <v>3787</v>
      </c>
      <c r="K8" s="822" t="s">
        <v>231</v>
      </c>
      <c r="L8" s="822" t="s">
        <v>231</v>
      </c>
      <c r="M8" s="880">
        <v>518</v>
      </c>
      <c r="N8" s="880">
        <v>42</v>
      </c>
      <c r="O8" s="880">
        <v>2176</v>
      </c>
      <c r="P8" s="822" t="s">
        <v>231</v>
      </c>
      <c r="Q8" s="880" t="s">
        <v>254</v>
      </c>
      <c r="R8" s="880" t="s">
        <v>254</v>
      </c>
      <c r="S8" s="880">
        <v>1051</v>
      </c>
      <c r="T8" s="878" t="s">
        <v>853</v>
      </c>
    </row>
    <row r="9" spans="1:20" s="133" customFormat="1" ht="60.75" customHeight="1">
      <c r="A9" s="868" t="s">
        <v>910</v>
      </c>
      <c r="B9" s="880">
        <v>128</v>
      </c>
      <c r="C9" s="880">
        <v>8</v>
      </c>
      <c r="D9" s="880">
        <v>1</v>
      </c>
      <c r="E9" s="880">
        <v>47</v>
      </c>
      <c r="F9" s="880"/>
      <c r="G9" s="880" t="s">
        <v>254</v>
      </c>
      <c r="H9" s="880" t="s">
        <v>254</v>
      </c>
      <c r="I9" s="880">
        <v>72</v>
      </c>
      <c r="J9" s="880">
        <v>3958</v>
      </c>
      <c r="K9" s="822" t="s">
        <v>231</v>
      </c>
      <c r="L9" s="822" t="s">
        <v>231</v>
      </c>
      <c r="M9" s="880">
        <v>521</v>
      </c>
      <c r="N9" s="880">
        <v>36</v>
      </c>
      <c r="O9" s="880">
        <v>2270</v>
      </c>
      <c r="P9" s="822" t="s">
        <v>231</v>
      </c>
      <c r="Q9" s="880" t="s">
        <v>254</v>
      </c>
      <c r="R9" s="880" t="s">
        <v>254</v>
      </c>
      <c r="S9" s="880">
        <v>1131</v>
      </c>
      <c r="T9" s="878" t="s">
        <v>910</v>
      </c>
    </row>
    <row r="10" spans="1:20" s="133" customFormat="1" ht="60.75" customHeight="1">
      <c r="A10" s="742" t="s">
        <v>986</v>
      </c>
      <c r="B10" s="879">
        <v>128</v>
      </c>
      <c r="C10" s="879">
        <v>8</v>
      </c>
      <c r="D10" s="879">
        <v>1</v>
      </c>
      <c r="E10" s="879">
        <v>47</v>
      </c>
      <c r="F10" s="879"/>
      <c r="G10" s="879" t="s">
        <v>254</v>
      </c>
      <c r="H10" s="879" t="s">
        <v>254</v>
      </c>
      <c r="I10" s="879">
        <v>72</v>
      </c>
      <c r="J10" s="879">
        <v>3792</v>
      </c>
      <c r="K10" s="821" t="s">
        <v>231</v>
      </c>
      <c r="L10" s="821" t="s">
        <v>231</v>
      </c>
      <c r="M10" s="879">
        <v>496</v>
      </c>
      <c r="N10" s="879">
        <v>36</v>
      </c>
      <c r="O10" s="879">
        <v>2215</v>
      </c>
      <c r="P10" s="822" t="s">
        <v>231</v>
      </c>
      <c r="Q10" s="879" t="s">
        <v>254</v>
      </c>
      <c r="R10" s="879" t="s">
        <v>254</v>
      </c>
      <c r="S10" s="879">
        <v>1045</v>
      </c>
      <c r="T10" s="877" t="s">
        <v>986</v>
      </c>
    </row>
    <row r="11" spans="1:20" s="610" customFormat="1" ht="60.75" customHeight="1">
      <c r="A11" s="742" t="s">
        <v>1272</v>
      </c>
      <c r="B11" s="879">
        <v>129</v>
      </c>
      <c r="C11" s="879">
        <v>8</v>
      </c>
      <c r="D11" s="879">
        <v>1</v>
      </c>
      <c r="E11" s="879">
        <v>46</v>
      </c>
      <c r="F11" s="879">
        <v>2</v>
      </c>
      <c r="G11" s="879" t="s">
        <v>254</v>
      </c>
      <c r="H11" s="879" t="s">
        <v>254</v>
      </c>
      <c r="I11" s="879">
        <v>72</v>
      </c>
      <c r="J11" s="879">
        <v>3808</v>
      </c>
      <c r="K11" s="821" t="s">
        <v>231</v>
      </c>
      <c r="L11" s="821" t="s">
        <v>231</v>
      </c>
      <c r="M11" s="879">
        <v>479</v>
      </c>
      <c r="N11" s="879">
        <v>34</v>
      </c>
      <c r="O11" s="879">
        <v>2169</v>
      </c>
      <c r="P11" s="879">
        <v>84</v>
      </c>
      <c r="Q11" s="879" t="s">
        <v>254</v>
      </c>
      <c r="R11" s="879" t="s">
        <v>254</v>
      </c>
      <c r="S11" s="879">
        <v>1042</v>
      </c>
      <c r="T11" s="877" t="s">
        <v>1272</v>
      </c>
    </row>
    <row r="12" spans="1:20" s="610" customFormat="1" ht="60.75" customHeight="1">
      <c r="A12" s="742" t="s">
        <v>1437</v>
      </c>
      <c r="B12" s="879">
        <v>124</v>
      </c>
      <c r="C12" s="879">
        <v>8</v>
      </c>
      <c r="D12" s="879">
        <v>1</v>
      </c>
      <c r="E12" s="879">
        <v>46</v>
      </c>
      <c r="F12" s="879">
        <v>2</v>
      </c>
      <c r="G12" s="879" t="s">
        <v>254</v>
      </c>
      <c r="H12" s="879" t="s">
        <v>254</v>
      </c>
      <c r="I12" s="879">
        <v>67</v>
      </c>
      <c r="J12" s="879">
        <v>3623</v>
      </c>
      <c r="K12" s="1406" t="s">
        <v>1413</v>
      </c>
      <c r="L12" s="1406" t="s">
        <v>1413</v>
      </c>
      <c r="M12" s="1406">
        <v>482</v>
      </c>
      <c r="N12" s="1406">
        <v>34</v>
      </c>
      <c r="O12" s="1406">
        <v>2045</v>
      </c>
      <c r="P12" s="1406">
        <v>76</v>
      </c>
      <c r="Q12" s="1406">
        <v>0</v>
      </c>
      <c r="R12" s="1406">
        <v>0</v>
      </c>
      <c r="S12" s="1406">
        <v>986</v>
      </c>
      <c r="T12" s="877" t="s">
        <v>1446</v>
      </c>
    </row>
    <row r="13" spans="1:20" s="1408" customFormat="1" ht="60.75" customHeight="1">
      <c r="A13" s="1504" t="s">
        <v>1438</v>
      </c>
      <c r="B13" s="1523">
        <v>123</v>
      </c>
      <c r="C13" s="1523">
        <v>8</v>
      </c>
      <c r="D13" s="1523">
        <v>1</v>
      </c>
      <c r="E13" s="1523">
        <v>46</v>
      </c>
      <c r="F13" s="1523">
        <v>2</v>
      </c>
      <c r="G13" s="1523" t="s">
        <v>254</v>
      </c>
      <c r="H13" s="1523" t="s">
        <v>254</v>
      </c>
      <c r="I13" s="1523">
        <v>66</v>
      </c>
      <c r="J13" s="1523">
        <v>3583</v>
      </c>
      <c r="K13" s="1524" t="s">
        <v>1413</v>
      </c>
      <c r="L13" s="1524" t="s">
        <v>1413</v>
      </c>
      <c r="M13" s="1524">
        <v>490</v>
      </c>
      <c r="N13" s="1524">
        <v>34</v>
      </c>
      <c r="O13" s="1524">
        <v>2005</v>
      </c>
      <c r="P13" s="1524">
        <v>83</v>
      </c>
      <c r="Q13" s="1524">
        <v>0</v>
      </c>
      <c r="R13" s="1524">
        <v>0</v>
      </c>
      <c r="S13" s="1524">
        <v>971</v>
      </c>
      <c r="T13" s="1525" t="s">
        <v>1447</v>
      </c>
    </row>
    <row r="14" spans="1:20" s="488" customFormat="1" ht="11.25" customHeight="1">
      <c r="A14" s="593"/>
      <c r="B14" s="867"/>
      <c r="C14" s="758"/>
      <c r="D14" s="758"/>
      <c r="E14" s="758"/>
      <c r="F14" s="758"/>
      <c r="G14" s="758"/>
      <c r="H14" s="758"/>
      <c r="I14" s="758"/>
      <c r="J14" s="758"/>
      <c r="K14" s="758"/>
      <c r="L14" s="758"/>
      <c r="M14" s="727"/>
      <c r="N14" s="727"/>
      <c r="O14" s="727"/>
      <c r="P14" s="727"/>
      <c r="Q14" s="727"/>
      <c r="R14" s="727"/>
      <c r="S14" s="727"/>
      <c r="T14" s="876"/>
    </row>
    <row r="15" spans="1:20" s="488" customFormat="1" ht="18.75" customHeight="1">
      <c r="A15" s="488" t="s">
        <v>1288</v>
      </c>
      <c r="T15" s="156" t="s">
        <v>1303</v>
      </c>
    </row>
    <row r="16" spans="1:20" ht="15" customHeight="1">
      <c r="A16" s="151" t="s">
        <v>1273</v>
      </c>
    </row>
    <row r="17" spans="1:18" ht="15" customHeight="1">
      <c r="A17" s="151" t="s">
        <v>1442</v>
      </c>
    </row>
    <row r="18" spans="1:18">
      <c r="A18" s="151" t="s">
        <v>1443</v>
      </c>
    </row>
    <row r="20" spans="1:18">
      <c r="A20" s="754"/>
      <c r="B20" s="754"/>
      <c r="C20" s="754"/>
      <c r="D20" s="754"/>
      <c r="E20" s="754"/>
      <c r="F20" s="754"/>
      <c r="G20" s="754"/>
      <c r="H20" s="754"/>
      <c r="I20" s="754"/>
      <c r="J20" s="754"/>
      <c r="K20" s="754"/>
      <c r="L20" s="754"/>
      <c r="M20" s="754"/>
      <c r="N20" s="754"/>
      <c r="O20" s="754"/>
      <c r="P20" s="754"/>
      <c r="Q20" s="754"/>
      <c r="R20" s="754"/>
    </row>
    <row r="21" spans="1:18">
      <c r="A21" s="754"/>
      <c r="B21" s="812"/>
      <c r="C21" s="812"/>
      <c r="D21" s="812"/>
      <c r="E21" s="812"/>
      <c r="F21" s="812"/>
      <c r="G21" s="812"/>
      <c r="H21" s="812"/>
      <c r="I21" s="812"/>
      <c r="J21" s="812"/>
      <c r="K21" s="812"/>
      <c r="L21" s="812"/>
      <c r="M21" s="812"/>
      <c r="N21" s="812"/>
      <c r="O21" s="812"/>
      <c r="P21" s="812"/>
      <c r="Q21" s="812"/>
      <c r="R21" s="812"/>
    </row>
    <row r="22" spans="1:18">
      <c r="A22" s="754"/>
      <c r="B22" s="653"/>
      <c r="C22" s="653"/>
      <c r="D22" s="653"/>
      <c r="E22" s="653"/>
      <c r="F22" s="653"/>
      <c r="G22" s="653"/>
      <c r="H22" s="653"/>
      <c r="I22" s="653"/>
      <c r="J22" s="653"/>
      <c r="K22" s="653"/>
      <c r="L22" s="653"/>
      <c r="M22" s="653"/>
      <c r="N22" s="653"/>
      <c r="O22" s="653"/>
      <c r="P22" s="653"/>
      <c r="Q22" s="653"/>
      <c r="R22" s="653"/>
    </row>
  </sheetData>
  <mergeCells count="4">
    <mergeCell ref="A3:A6"/>
    <mergeCell ref="T3:T6"/>
    <mergeCell ref="J1:T1"/>
    <mergeCell ref="A1:I1"/>
  </mergeCells>
  <phoneticPr fontId="8" type="noConversion"/>
  <pageMargins left="0.39370078740157483" right="0.39370078740157483" top="0.78740157480314965" bottom="0.78740157480314965" header="0" footer="0"/>
  <pageSetup paperSize="202" scale="71" orientation="portrait" horizontalDpi="2400" verticalDpi="2400" r:id="rId1"/>
  <headerFooter scaleWithDoc="0" alignWithMargins="0"/>
  <colBreaks count="1" manualBreakCount="1">
    <brk id="9" max="1048575" man="1"/>
  </colBreaks>
  <ignoredErrors>
    <ignoredError sqref="T8:T11 A8:A11 T12:T13 A13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15"/>
  <sheetViews>
    <sheetView tabSelected="1" view="pageBreakPreview" zoomScaleNormal="100" zoomScaleSheetLayoutView="100" workbookViewId="0">
      <selection activeCell="G18" sqref="G18"/>
    </sheetView>
  </sheetViews>
  <sheetFormatPr defaultRowHeight="14.25"/>
  <cols>
    <col min="1" max="1" width="13.625" style="607" customWidth="1"/>
    <col min="2" max="12" width="14" style="607" customWidth="1"/>
    <col min="13" max="13" width="13.5" style="607" customWidth="1"/>
    <col min="14" max="16384" width="9" style="607"/>
  </cols>
  <sheetData>
    <row r="1" spans="1:13" s="875" customFormat="1" ht="31.5" customHeight="1">
      <c r="A1" s="126" t="s">
        <v>165</v>
      </c>
      <c r="B1" s="126"/>
      <c r="C1" s="126"/>
      <c r="D1" s="126"/>
      <c r="E1" s="126"/>
      <c r="F1" s="126"/>
      <c r="G1" s="1898" t="s">
        <v>166</v>
      </c>
      <c r="H1" s="1898"/>
      <c r="I1" s="1898"/>
      <c r="J1" s="1898"/>
      <c r="K1" s="1898"/>
      <c r="L1" s="1898"/>
      <c r="M1" s="1898"/>
    </row>
    <row r="2" spans="1:13" s="874" customFormat="1" ht="26.25" customHeight="1" thickBot="1">
      <c r="A2" s="874" t="s">
        <v>126</v>
      </c>
      <c r="M2" s="873" t="s">
        <v>7</v>
      </c>
    </row>
    <row r="3" spans="1:13" s="151" customFormat="1" ht="36" customHeight="1" thickTop="1">
      <c r="A3" s="2002" t="s">
        <v>604</v>
      </c>
      <c r="B3" s="2003" t="s">
        <v>4</v>
      </c>
      <c r="C3" s="2004"/>
      <c r="D3" s="2005"/>
      <c r="E3" s="2006" t="s">
        <v>889</v>
      </c>
      <c r="F3" s="2004"/>
      <c r="G3" s="2004"/>
      <c r="H3" s="2004"/>
      <c r="I3" s="2004"/>
      <c r="J3" s="2004"/>
      <c r="K3" s="2004"/>
      <c r="L3" s="2004"/>
      <c r="M3" s="2000" t="s">
        <v>169</v>
      </c>
    </row>
    <row r="4" spans="1:13" s="151" customFormat="1" ht="42.75" customHeight="1">
      <c r="A4" s="2002"/>
      <c r="B4" s="883" t="s">
        <v>116</v>
      </c>
      <c r="C4" s="883" t="s">
        <v>5</v>
      </c>
      <c r="D4" s="883" t="s">
        <v>6</v>
      </c>
      <c r="E4" s="883" t="s">
        <v>116</v>
      </c>
      <c r="F4" s="882" t="s">
        <v>987</v>
      </c>
      <c r="G4" s="881" t="s">
        <v>988</v>
      </c>
      <c r="H4" s="872" t="s">
        <v>989</v>
      </c>
      <c r="I4" s="872" t="s">
        <v>990</v>
      </c>
      <c r="J4" s="872" t="s">
        <v>991</v>
      </c>
      <c r="K4" s="872" t="s">
        <v>992</v>
      </c>
      <c r="L4" s="872" t="s">
        <v>890</v>
      </c>
      <c r="M4" s="2001"/>
    </row>
    <row r="5" spans="1:13" s="151" customFormat="1" ht="23.25" customHeight="1">
      <c r="A5" s="1222"/>
      <c r="B5" s="1224"/>
      <c r="C5" s="1224"/>
      <c r="D5" s="1224"/>
      <c r="E5" s="1224"/>
      <c r="F5" s="1223"/>
      <c r="G5" s="1224"/>
      <c r="H5" s="1224"/>
      <c r="I5" s="1224"/>
      <c r="J5" s="1224"/>
      <c r="K5" s="1224"/>
      <c r="L5" s="1222"/>
      <c r="M5" s="999"/>
    </row>
    <row r="6" spans="1:13" s="151" customFormat="1" ht="39" customHeight="1">
      <c r="A6" s="1005">
        <v>2011</v>
      </c>
      <c r="B6" s="871">
        <v>18618</v>
      </c>
      <c r="C6" s="871">
        <v>9519</v>
      </c>
      <c r="D6" s="871">
        <v>9099</v>
      </c>
      <c r="E6" s="871">
        <v>18618</v>
      </c>
      <c r="F6" s="871">
        <v>6272</v>
      </c>
      <c r="G6" s="871">
        <v>3994</v>
      </c>
      <c r="H6" s="871">
        <v>1881</v>
      </c>
      <c r="I6" s="871">
        <v>2983</v>
      </c>
      <c r="J6" s="871">
        <v>2380</v>
      </c>
      <c r="K6" s="871">
        <v>1108</v>
      </c>
      <c r="L6" s="1221" t="s">
        <v>645</v>
      </c>
      <c r="M6" s="999">
        <v>2011</v>
      </c>
    </row>
    <row r="7" spans="1:13" s="151" customFormat="1" ht="39" customHeight="1">
      <c r="A7" s="1005">
        <v>2012</v>
      </c>
      <c r="B7" s="871">
        <v>20458</v>
      </c>
      <c r="C7" s="871">
        <v>10234</v>
      </c>
      <c r="D7" s="871">
        <v>10224</v>
      </c>
      <c r="E7" s="871">
        <v>20458</v>
      </c>
      <c r="F7" s="871">
        <v>6519</v>
      </c>
      <c r="G7" s="871">
        <v>4644</v>
      </c>
      <c r="H7" s="871">
        <v>1977</v>
      </c>
      <c r="I7" s="871">
        <v>3226</v>
      </c>
      <c r="J7" s="871">
        <v>2691</v>
      </c>
      <c r="K7" s="871">
        <v>943</v>
      </c>
      <c r="L7" s="1221">
        <v>458</v>
      </c>
      <c r="M7" s="999">
        <v>2012</v>
      </c>
    </row>
    <row r="8" spans="1:13" s="151" customFormat="1" ht="39" customHeight="1">
      <c r="A8" s="1005">
        <v>2013</v>
      </c>
      <c r="B8" s="871">
        <v>22813</v>
      </c>
      <c r="C8" s="871">
        <v>11472</v>
      </c>
      <c r="D8" s="871">
        <v>11341</v>
      </c>
      <c r="E8" s="871">
        <v>22813</v>
      </c>
      <c r="F8" s="871">
        <v>6910</v>
      </c>
      <c r="G8" s="871">
        <v>5681</v>
      </c>
      <c r="H8" s="871">
        <v>2107</v>
      </c>
      <c r="I8" s="871">
        <v>3450</v>
      </c>
      <c r="J8" s="871">
        <v>3034</v>
      </c>
      <c r="K8" s="871">
        <v>1083</v>
      </c>
      <c r="L8" s="1221">
        <v>548</v>
      </c>
      <c r="M8" s="999">
        <v>2013</v>
      </c>
    </row>
    <row r="9" spans="1:13" s="610" customFormat="1" ht="39" customHeight="1">
      <c r="A9" s="1332">
        <v>2014</v>
      </c>
      <c r="B9" s="871">
        <v>25069</v>
      </c>
      <c r="C9" s="871">
        <v>12409</v>
      </c>
      <c r="D9" s="871">
        <v>12660</v>
      </c>
      <c r="E9" s="871">
        <v>25069</v>
      </c>
      <c r="F9" s="871">
        <v>7449</v>
      </c>
      <c r="G9" s="871">
        <v>6641</v>
      </c>
      <c r="H9" s="871">
        <v>2267</v>
      </c>
      <c r="I9" s="871">
        <v>3573</v>
      </c>
      <c r="J9" s="871">
        <v>3231</v>
      </c>
      <c r="K9" s="871">
        <v>1287</v>
      </c>
      <c r="L9" s="1221">
        <v>621</v>
      </c>
      <c r="M9" s="1322">
        <v>2014</v>
      </c>
    </row>
    <row r="10" spans="1:13" s="610" customFormat="1" ht="39" customHeight="1">
      <c r="A10" s="1387">
        <v>2015</v>
      </c>
      <c r="B10" s="871">
        <v>26387</v>
      </c>
      <c r="C10" s="871">
        <v>12951</v>
      </c>
      <c r="D10" s="871">
        <v>13436</v>
      </c>
      <c r="E10" s="871">
        <v>26387</v>
      </c>
      <c r="F10" s="871">
        <v>7271</v>
      </c>
      <c r="G10" s="871">
        <v>7472</v>
      </c>
      <c r="H10" s="871">
        <v>2506</v>
      </c>
      <c r="I10" s="871">
        <v>3642</v>
      </c>
      <c r="J10" s="871">
        <v>3336</v>
      </c>
      <c r="K10" s="871">
        <v>1466</v>
      </c>
      <c r="L10" s="1221">
        <v>694</v>
      </c>
      <c r="M10" s="1383">
        <v>2015</v>
      </c>
    </row>
    <row r="11" spans="1:13" s="929" customFormat="1" ht="39" customHeight="1">
      <c r="A11" s="1445">
        <v>2016</v>
      </c>
      <c r="B11" s="1466">
        <v>25198</v>
      </c>
      <c r="C11" s="1466">
        <v>12362</v>
      </c>
      <c r="D11" s="1466">
        <v>12836</v>
      </c>
      <c r="E11" s="1466">
        <v>25198</v>
      </c>
      <c r="F11" s="1466">
        <v>6885</v>
      </c>
      <c r="G11" s="1466">
        <v>7258</v>
      </c>
      <c r="H11" s="1466">
        <v>2144</v>
      </c>
      <c r="I11" s="1466">
        <v>3491</v>
      </c>
      <c r="J11" s="1466">
        <v>3291</v>
      </c>
      <c r="K11" s="1466">
        <v>1467</v>
      </c>
      <c r="L11" s="1467">
        <v>662</v>
      </c>
      <c r="M11" s="1468">
        <v>2016</v>
      </c>
    </row>
    <row r="12" spans="1:13" s="870" customFormat="1" ht="13.5" customHeight="1">
      <c r="A12" s="1220"/>
      <c r="B12" s="1219"/>
      <c r="C12" s="1219"/>
      <c r="D12" s="1219"/>
      <c r="E12" s="1219"/>
      <c r="F12" s="1219"/>
      <c r="G12" s="1219"/>
      <c r="H12" s="1219"/>
      <c r="I12" s="1219"/>
      <c r="J12" s="1219"/>
      <c r="K12" s="1219"/>
      <c r="L12" s="1218"/>
      <c r="M12" s="1217"/>
    </row>
    <row r="13" spans="1:13" s="151" customFormat="1" ht="19.5" customHeight="1">
      <c r="A13" s="151" t="s">
        <v>1306</v>
      </c>
      <c r="M13" s="154" t="s">
        <v>1302</v>
      </c>
    </row>
    <row r="14" spans="1:13" s="151" customFormat="1" ht="19.5" customHeight="1">
      <c r="A14" s="151" t="s">
        <v>1064</v>
      </c>
    </row>
    <row r="15" spans="1:13">
      <c r="E15" s="869"/>
    </row>
  </sheetData>
  <mergeCells count="5">
    <mergeCell ref="G1:M1"/>
    <mergeCell ref="M3:M4"/>
    <mergeCell ref="A3:A4"/>
    <mergeCell ref="B3:D3"/>
    <mergeCell ref="E3:L3"/>
  </mergeCells>
  <phoneticPr fontId="19" type="noConversion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7" max="1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</sheetPr>
  <dimension ref="A1:P31"/>
  <sheetViews>
    <sheetView view="pageBreakPreview" zoomScaleNormal="100" zoomScaleSheetLayoutView="100" workbookViewId="0">
      <selection activeCell="P14" sqref="P14"/>
    </sheetView>
  </sheetViews>
  <sheetFormatPr defaultRowHeight="12"/>
  <cols>
    <col min="1" max="4" width="9.375" style="194" customWidth="1"/>
    <col min="5" max="5" width="8.875" style="194" customWidth="1"/>
    <col min="6" max="6" width="10.375" style="194" customWidth="1"/>
    <col min="7" max="7" width="8.625" style="194" customWidth="1"/>
    <col min="8" max="8" width="14" style="194" customWidth="1"/>
    <col min="9" max="9" width="10.125" style="194" customWidth="1"/>
    <col min="10" max="10" width="9.5" style="194" customWidth="1"/>
    <col min="11" max="12" width="14.125" style="194" customWidth="1"/>
    <col min="13" max="13" width="13.625" style="194" customWidth="1"/>
    <col min="14" max="14" width="14.625" style="194" customWidth="1"/>
    <col min="15" max="15" width="14.125" style="194" customWidth="1"/>
    <col min="16" max="16" width="9.625" style="76" customWidth="1"/>
    <col min="17" max="16384" width="9" style="76"/>
  </cols>
  <sheetData>
    <row r="1" spans="1:16" s="60" customFormat="1" ht="24.75" customHeight="1">
      <c r="A1" s="55" t="s">
        <v>120</v>
      </c>
      <c r="B1" s="55"/>
      <c r="C1" s="55"/>
      <c r="D1" s="55"/>
      <c r="E1" s="55"/>
      <c r="F1" s="55"/>
      <c r="G1" s="55"/>
      <c r="H1" s="55"/>
      <c r="I1" s="55"/>
      <c r="J1" s="55"/>
      <c r="K1" s="55" t="s">
        <v>121</v>
      </c>
      <c r="L1" s="55"/>
      <c r="M1" s="55"/>
      <c r="N1" s="55"/>
      <c r="O1" s="55"/>
      <c r="P1" s="59"/>
    </row>
    <row r="2" spans="1:16" s="65" customFormat="1" ht="26.25" customHeight="1" thickBot="1">
      <c r="A2" s="165" t="s">
        <v>74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P2" s="64" t="s">
        <v>75</v>
      </c>
    </row>
    <row r="3" spans="1:16" ht="17.25" customHeight="1" thickTop="1">
      <c r="A3" s="1542" t="s">
        <v>54</v>
      </c>
      <c r="B3" s="1588" t="s">
        <v>858</v>
      </c>
      <c r="C3" s="1589"/>
      <c r="D3" s="1590"/>
      <c r="E3" s="167" t="s">
        <v>390</v>
      </c>
      <c r="F3" s="168"/>
      <c r="G3" s="168"/>
      <c r="H3" s="168"/>
      <c r="I3" s="169"/>
      <c r="J3" s="168"/>
      <c r="K3" s="170" t="s">
        <v>526</v>
      </c>
      <c r="L3" s="169"/>
      <c r="M3" s="169"/>
      <c r="N3" s="169"/>
      <c r="O3" s="169"/>
      <c r="P3" s="1547" t="s">
        <v>33</v>
      </c>
    </row>
    <row r="4" spans="1:16" ht="15.95" customHeight="1">
      <c r="A4" s="1543"/>
      <c r="B4" s="134"/>
      <c r="C4" s="135" t="s">
        <v>854</v>
      </c>
      <c r="D4" s="135" t="s">
        <v>855</v>
      </c>
      <c r="E4" s="171" t="s">
        <v>391</v>
      </c>
      <c r="F4" s="171" t="s">
        <v>392</v>
      </c>
      <c r="G4" s="171" t="s">
        <v>461</v>
      </c>
      <c r="H4" s="171" t="s">
        <v>393</v>
      </c>
      <c r="I4" s="172" t="s">
        <v>462</v>
      </c>
      <c r="J4" s="173" t="s">
        <v>394</v>
      </c>
      <c r="K4" s="174" t="s">
        <v>395</v>
      </c>
      <c r="L4" s="172" t="s">
        <v>396</v>
      </c>
      <c r="M4" s="172" t="s">
        <v>397</v>
      </c>
      <c r="N4" s="172" t="s">
        <v>398</v>
      </c>
      <c r="O4" s="175" t="s">
        <v>399</v>
      </c>
      <c r="P4" s="1548"/>
    </row>
    <row r="5" spans="1:16" ht="12.75" customHeight="1">
      <c r="A5" s="1543"/>
      <c r="B5" s="134"/>
      <c r="C5" s="136"/>
      <c r="D5" s="136"/>
      <c r="E5" s="176" t="s">
        <v>72</v>
      </c>
      <c r="F5" s="176"/>
      <c r="G5" s="176"/>
      <c r="H5" s="176" t="s">
        <v>400</v>
      </c>
      <c r="I5" s="176"/>
      <c r="J5" s="177"/>
      <c r="K5" s="178"/>
      <c r="L5" s="176" t="s">
        <v>527</v>
      </c>
      <c r="M5" s="176" t="s">
        <v>463</v>
      </c>
      <c r="N5" s="176" t="s">
        <v>464</v>
      </c>
      <c r="O5" s="177" t="s">
        <v>465</v>
      </c>
      <c r="P5" s="1548"/>
    </row>
    <row r="6" spans="1:16" ht="15.95" customHeight="1">
      <c r="A6" s="1544"/>
      <c r="B6" s="138"/>
      <c r="C6" s="138" t="s">
        <v>857</v>
      </c>
      <c r="D6" s="138" t="s">
        <v>856</v>
      </c>
      <c r="E6" s="179" t="s">
        <v>71</v>
      </c>
      <c r="F6" s="180" t="s">
        <v>331</v>
      </c>
      <c r="G6" s="180" t="s">
        <v>466</v>
      </c>
      <c r="H6" s="179" t="s">
        <v>467</v>
      </c>
      <c r="I6" s="179" t="s">
        <v>267</v>
      </c>
      <c r="J6" s="181" t="s">
        <v>408</v>
      </c>
      <c r="K6" s="182" t="s">
        <v>382</v>
      </c>
      <c r="L6" s="179" t="s">
        <v>56</v>
      </c>
      <c r="M6" s="179" t="s">
        <v>56</v>
      </c>
      <c r="N6" s="180" t="s">
        <v>56</v>
      </c>
      <c r="O6" s="181" t="s">
        <v>56</v>
      </c>
      <c r="P6" s="1549"/>
    </row>
    <row r="7" spans="1:16" ht="18.75" customHeight="1">
      <c r="A7" s="91">
        <v>2009</v>
      </c>
      <c r="B7" s="183">
        <v>34</v>
      </c>
      <c r="C7" s="183" t="s">
        <v>231</v>
      </c>
      <c r="D7" s="183" t="s">
        <v>231</v>
      </c>
      <c r="E7" s="183">
        <v>29</v>
      </c>
      <c r="F7" s="184">
        <v>3</v>
      </c>
      <c r="G7" s="184">
        <v>1</v>
      </c>
      <c r="H7" s="184">
        <v>3</v>
      </c>
      <c r="I7" s="184">
        <v>1</v>
      </c>
      <c r="J7" s="184" t="s">
        <v>254</v>
      </c>
      <c r="K7" s="184">
        <v>9</v>
      </c>
      <c r="L7" s="184">
        <v>3</v>
      </c>
      <c r="M7" s="184">
        <v>1</v>
      </c>
      <c r="N7" s="184">
        <v>1</v>
      </c>
      <c r="O7" s="184">
        <v>1</v>
      </c>
      <c r="P7" s="97">
        <v>2009</v>
      </c>
    </row>
    <row r="8" spans="1:16" ht="18.75" customHeight="1">
      <c r="A8" s="91">
        <v>2010</v>
      </c>
      <c r="B8" s="183">
        <v>34</v>
      </c>
      <c r="C8" s="183" t="s">
        <v>231</v>
      </c>
      <c r="D8" s="183" t="s">
        <v>231</v>
      </c>
      <c r="E8" s="183">
        <v>28</v>
      </c>
      <c r="F8" s="184">
        <v>3</v>
      </c>
      <c r="G8" s="184">
        <v>1</v>
      </c>
      <c r="H8" s="184">
        <v>3</v>
      </c>
      <c r="I8" s="184">
        <v>1</v>
      </c>
      <c r="J8" s="184">
        <v>0</v>
      </c>
      <c r="K8" s="184">
        <v>9</v>
      </c>
      <c r="L8" s="184">
        <v>3</v>
      </c>
      <c r="M8" s="184">
        <v>1</v>
      </c>
      <c r="N8" s="184">
        <v>1</v>
      </c>
      <c r="O8" s="184">
        <v>0</v>
      </c>
      <c r="P8" s="97">
        <v>2010</v>
      </c>
    </row>
    <row r="9" spans="1:16" ht="18.75" customHeight="1">
      <c r="A9" s="91">
        <v>2011</v>
      </c>
      <c r="B9" s="183">
        <v>35</v>
      </c>
      <c r="C9" s="183" t="s">
        <v>231</v>
      </c>
      <c r="D9" s="183" t="s">
        <v>231</v>
      </c>
      <c r="E9" s="183">
        <v>17</v>
      </c>
      <c r="F9" s="184">
        <v>2</v>
      </c>
      <c r="G9" s="184">
        <v>1</v>
      </c>
      <c r="H9" s="184">
        <v>2</v>
      </c>
      <c r="I9" s="184">
        <v>0</v>
      </c>
      <c r="J9" s="184">
        <v>0</v>
      </c>
      <c r="K9" s="184">
        <v>4</v>
      </c>
      <c r="L9" s="184">
        <v>2</v>
      </c>
      <c r="M9" s="184">
        <v>1</v>
      </c>
      <c r="N9" s="184">
        <v>1</v>
      </c>
      <c r="O9" s="184">
        <v>0</v>
      </c>
      <c r="P9" s="97">
        <v>2011</v>
      </c>
    </row>
    <row r="10" spans="1:16" ht="18.75" customHeight="1">
      <c r="A10" s="91">
        <v>2012</v>
      </c>
      <c r="B10" s="183">
        <v>35</v>
      </c>
      <c r="C10" s="183">
        <v>16</v>
      </c>
      <c r="D10" s="183">
        <v>19</v>
      </c>
      <c r="E10" s="183">
        <v>29</v>
      </c>
      <c r="F10" s="184">
        <v>3</v>
      </c>
      <c r="G10" s="184">
        <v>1</v>
      </c>
      <c r="H10" s="184">
        <v>2</v>
      </c>
      <c r="I10" s="184">
        <v>1</v>
      </c>
      <c r="J10" s="184">
        <v>0</v>
      </c>
      <c r="K10" s="184">
        <v>7</v>
      </c>
      <c r="L10" s="184">
        <v>4</v>
      </c>
      <c r="M10" s="184">
        <v>1</v>
      </c>
      <c r="N10" s="184">
        <v>2</v>
      </c>
      <c r="O10" s="184">
        <v>1</v>
      </c>
      <c r="P10" s="97">
        <v>2012</v>
      </c>
    </row>
    <row r="11" spans="1:16" ht="18.75" customHeight="1">
      <c r="A11" s="91">
        <v>2013</v>
      </c>
      <c r="B11" s="183">
        <v>36</v>
      </c>
      <c r="C11" s="183" t="s">
        <v>231</v>
      </c>
      <c r="D11" s="183" t="s">
        <v>231</v>
      </c>
      <c r="E11" s="183">
        <v>29</v>
      </c>
      <c r="F11" s="184">
        <v>3</v>
      </c>
      <c r="G11" s="184">
        <v>1</v>
      </c>
      <c r="H11" s="184">
        <v>2</v>
      </c>
      <c r="I11" s="184">
        <v>1</v>
      </c>
      <c r="J11" s="184">
        <v>0</v>
      </c>
      <c r="K11" s="184">
        <v>8</v>
      </c>
      <c r="L11" s="184">
        <v>4</v>
      </c>
      <c r="M11" s="184">
        <v>2</v>
      </c>
      <c r="N11" s="184">
        <v>2</v>
      </c>
      <c r="O11" s="184">
        <v>1</v>
      </c>
      <c r="P11" s="97">
        <v>2013</v>
      </c>
    </row>
    <row r="12" spans="1:16" s="100" customFormat="1" ht="18.75" customHeight="1">
      <c r="A12" s="98">
        <v>2013</v>
      </c>
      <c r="B12" s="185">
        <f>E12+K28</f>
        <v>31</v>
      </c>
      <c r="C12" s="183" t="s">
        <v>231</v>
      </c>
      <c r="D12" s="183" t="s">
        <v>231</v>
      </c>
      <c r="E12" s="185">
        <f>F12+G12+H12+I12+J12+K12+L12+M12+N12+O12+B28+D28+F28+G28+H28+I28+J28</f>
        <v>24</v>
      </c>
      <c r="F12" s="186">
        <v>3</v>
      </c>
      <c r="G12" s="186">
        <v>1</v>
      </c>
      <c r="H12" s="186">
        <v>2</v>
      </c>
      <c r="I12" s="186">
        <v>1</v>
      </c>
      <c r="J12" s="186">
        <v>0</v>
      </c>
      <c r="K12" s="186">
        <v>8</v>
      </c>
      <c r="L12" s="186">
        <v>4</v>
      </c>
      <c r="M12" s="186">
        <v>2</v>
      </c>
      <c r="N12" s="186">
        <v>2</v>
      </c>
      <c r="O12" s="186">
        <v>1</v>
      </c>
      <c r="P12" s="99">
        <v>2013</v>
      </c>
    </row>
    <row r="13" spans="1:16" ht="0.75" customHeight="1">
      <c r="A13" s="187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</row>
    <row r="14" spans="1:16" s="192" customFormat="1" ht="15" customHeight="1"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</row>
    <row r="15" spans="1:16" ht="15" customHeight="1">
      <c r="O15" s="110"/>
    </row>
    <row r="16" spans="1:16" ht="82.5" customHeight="1">
      <c r="A16" s="76"/>
    </row>
    <row r="17" spans="1:16" s="196" customFormat="1" ht="25.5" customHeight="1">
      <c r="A17" s="55" t="s">
        <v>73</v>
      </c>
      <c r="B17" s="55"/>
      <c r="C17" s="55"/>
      <c r="D17" s="55"/>
      <c r="E17" s="55"/>
      <c r="F17" s="55"/>
      <c r="G17" s="55"/>
      <c r="H17" s="55"/>
      <c r="I17" s="55"/>
      <c r="J17" s="55"/>
      <c r="K17" s="55" t="s">
        <v>76</v>
      </c>
      <c r="L17" s="55"/>
      <c r="M17" s="55"/>
      <c r="N17" s="55"/>
      <c r="O17" s="55"/>
      <c r="P17" s="195"/>
    </row>
    <row r="18" spans="1:16" s="65" customFormat="1" ht="25.5" customHeight="1" thickBot="1">
      <c r="A18" s="165" t="s">
        <v>690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P18" s="64" t="s">
        <v>691</v>
      </c>
    </row>
    <row r="19" spans="1:16" ht="21.75" customHeight="1" thickTop="1">
      <c r="A19" s="1584" t="s">
        <v>692</v>
      </c>
      <c r="B19" s="1585" t="s">
        <v>693</v>
      </c>
      <c r="C19" s="1586"/>
      <c r="D19" s="1586"/>
      <c r="E19" s="1586"/>
      <c r="F19" s="1586"/>
      <c r="G19" s="1586"/>
      <c r="H19" s="1586"/>
      <c r="I19" s="1586"/>
      <c r="J19" s="1587"/>
      <c r="K19" s="1580" t="s">
        <v>694</v>
      </c>
      <c r="L19" s="1580"/>
      <c r="M19" s="1580"/>
      <c r="N19" s="1580"/>
      <c r="O19" s="1581"/>
      <c r="P19" s="1547" t="s">
        <v>695</v>
      </c>
    </row>
    <row r="20" spans="1:16" ht="15.75" customHeight="1">
      <c r="A20" s="1543"/>
      <c r="B20" s="1591" t="s">
        <v>696</v>
      </c>
      <c r="C20" s="1592"/>
      <c r="D20" s="1591" t="s">
        <v>697</v>
      </c>
      <c r="E20" s="1592"/>
      <c r="F20" s="171" t="s">
        <v>698</v>
      </c>
      <c r="G20" s="171" t="s">
        <v>699</v>
      </c>
      <c r="H20" s="171" t="s">
        <v>700</v>
      </c>
      <c r="I20" s="174" t="s">
        <v>701</v>
      </c>
      <c r="J20" s="172" t="s">
        <v>702</v>
      </c>
      <c r="K20" s="174" t="s">
        <v>703</v>
      </c>
      <c r="L20" s="1574" t="s">
        <v>704</v>
      </c>
      <c r="M20" s="1575"/>
      <c r="N20" s="172" t="s">
        <v>705</v>
      </c>
      <c r="O20" s="175" t="s">
        <v>706</v>
      </c>
      <c r="P20" s="1548"/>
    </row>
    <row r="21" spans="1:16" ht="15.75" customHeight="1">
      <c r="A21" s="1543"/>
      <c r="B21" s="1576" t="s">
        <v>707</v>
      </c>
      <c r="C21" s="1577"/>
      <c r="D21" s="1576" t="s">
        <v>708</v>
      </c>
      <c r="E21" s="1577"/>
      <c r="F21" s="198" t="s">
        <v>709</v>
      </c>
      <c r="G21" s="176" t="s">
        <v>710</v>
      </c>
      <c r="H21" s="176" t="s">
        <v>711</v>
      </c>
      <c r="I21" s="178" t="s">
        <v>712</v>
      </c>
      <c r="J21" s="176" t="s">
        <v>713</v>
      </c>
      <c r="K21" s="178"/>
      <c r="L21" s="1576" t="s">
        <v>714</v>
      </c>
      <c r="M21" s="1577"/>
      <c r="N21" s="198" t="s">
        <v>715</v>
      </c>
      <c r="O21" s="177"/>
      <c r="P21" s="1548"/>
    </row>
    <row r="22" spans="1:16" ht="38.25" customHeight="1">
      <c r="A22" s="1544"/>
      <c r="B22" s="1578" t="s">
        <v>716</v>
      </c>
      <c r="C22" s="1579"/>
      <c r="D22" s="1550" t="s">
        <v>717</v>
      </c>
      <c r="E22" s="1551"/>
      <c r="F22" s="199" t="s">
        <v>718</v>
      </c>
      <c r="G22" s="200" t="s">
        <v>719</v>
      </c>
      <c r="H22" s="200" t="s">
        <v>720</v>
      </c>
      <c r="I22" s="201" t="s">
        <v>721</v>
      </c>
      <c r="J22" s="200" t="s">
        <v>722</v>
      </c>
      <c r="K22" s="202" t="s">
        <v>723</v>
      </c>
      <c r="L22" s="1578" t="s">
        <v>724</v>
      </c>
      <c r="M22" s="1579"/>
      <c r="N22" s="180" t="s">
        <v>725</v>
      </c>
      <c r="O22" s="203" t="s">
        <v>726</v>
      </c>
      <c r="P22" s="1549"/>
    </row>
    <row r="23" spans="1:16" ht="18.75" customHeight="1">
      <c r="A23" s="91">
        <v>2009</v>
      </c>
      <c r="B23" s="1572">
        <v>0</v>
      </c>
      <c r="C23" s="1573"/>
      <c r="D23" s="184">
        <v>5</v>
      </c>
      <c r="E23" s="184"/>
      <c r="F23" s="184">
        <v>0</v>
      </c>
      <c r="G23" s="184">
        <v>1</v>
      </c>
      <c r="H23" s="184">
        <v>0</v>
      </c>
      <c r="I23" s="205">
        <v>0</v>
      </c>
      <c r="J23" s="184">
        <v>0</v>
      </c>
      <c r="K23" s="183">
        <v>6</v>
      </c>
      <c r="L23" s="1573">
        <v>2</v>
      </c>
      <c r="M23" s="1573"/>
      <c r="N23" s="184">
        <v>2</v>
      </c>
      <c r="O23" s="184">
        <v>2</v>
      </c>
      <c r="P23" s="97">
        <v>2009</v>
      </c>
    </row>
    <row r="24" spans="1:16" ht="18.75" customHeight="1">
      <c r="A24" s="91">
        <v>2010</v>
      </c>
      <c r="B24" s="1572" t="s">
        <v>254</v>
      </c>
      <c r="C24" s="1573"/>
      <c r="D24" s="184">
        <v>5</v>
      </c>
      <c r="E24" s="184"/>
      <c r="F24" s="184" t="s">
        <v>254</v>
      </c>
      <c r="G24" s="184">
        <v>1</v>
      </c>
      <c r="H24" s="184" t="s">
        <v>254</v>
      </c>
      <c r="I24" s="205" t="s">
        <v>254</v>
      </c>
      <c r="J24" s="184" t="s">
        <v>254</v>
      </c>
      <c r="K24" s="183">
        <v>5</v>
      </c>
      <c r="L24" s="1573">
        <v>1</v>
      </c>
      <c r="M24" s="1573"/>
      <c r="N24" s="184" t="s">
        <v>254</v>
      </c>
      <c r="O24" s="184">
        <v>4</v>
      </c>
      <c r="P24" s="97">
        <v>2010</v>
      </c>
    </row>
    <row r="25" spans="1:16" ht="18.75" customHeight="1">
      <c r="A25" s="91">
        <v>2011</v>
      </c>
      <c r="B25" s="1572">
        <v>0</v>
      </c>
      <c r="C25" s="1573"/>
      <c r="D25" s="184">
        <v>4</v>
      </c>
      <c r="E25" s="184"/>
      <c r="F25" s="184">
        <v>0</v>
      </c>
      <c r="G25" s="184">
        <v>0</v>
      </c>
      <c r="H25" s="184">
        <v>0</v>
      </c>
      <c r="I25" s="205">
        <v>0</v>
      </c>
      <c r="J25" s="184">
        <v>0</v>
      </c>
      <c r="K25" s="183">
        <v>6</v>
      </c>
      <c r="L25" s="1573">
        <v>1</v>
      </c>
      <c r="M25" s="1573"/>
      <c r="N25" s="184">
        <v>1</v>
      </c>
      <c r="O25" s="184">
        <v>4</v>
      </c>
      <c r="P25" s="97">
        <v>2011</v>
      </c>
    </row>
    <row r="26" spans="1:16" ht="18.75" customHeight="1">
      <c r="A26" s="91">
        <v>2012</v>
      </c>
      <c r="B26" s="1572">
        <v>0</v>
      </c>
      <c r="C26" s="1573"/>
      <c r="D26" s="184">
        <v>5</v>
      </c>
      <c r="E26" s="184"/>
      <c r="F26" s="184">
        <v>0</v>
      </c>
      <c r="G26" s="184">
        <v>2</v>
      </c>
      <c r="H26" s="184">
        <v>0</v>
      </c>
      <c r="I26" s="205">
        <v>0</v>
      </c>
      <c r="J26" s="184">
        <v>0</v>
      </c>
      <c r="K26" s="183">
        <v>6</v>
      </c>
      <c r="L26" s="1573">
        <v>0</v>
      </c>
      <c r="M26" s="1573"/>
      <c r="N26" s="184">
        <v>1</v>
      </c>
      <c r="O26" s="184">
        <v>5</v>
      </c>
      <c r="P26" s="97">
        <v>2012</v>
      </c>
    </row>
    <row r="27" spans="1:16" ht="18.75" customHeight="1">
      <c r="A27" s="98">
        <v>2013</v>
      </c>
      <c r="B27" s="1572">
        <v>0</v>
      </c>
      <c r="C27" s="1573"/>
      <c r="D27" s="1583">
        <v>5</v>
      </c>
      <c r="E27" s="1583"/>
      <c r="F27" s="184">
        <v>0</v>
      </c>
      <c r="G27" s="186">
        <v>0</v>
      </c>
      <c r="H27" s="184">
        <v>0</v>
      </c>
      <c r="I27" s="184">
        <v>0</v>
      </c>
      <c r="J27" s="184">
        <v>0</v>
      </c>
      <c r="K27" s="183">
        <f>SUM(L27:O27)</f>
        <v>6</v>
      </c>
      <c r="L27" s="1573">
        <v>0</v>
      </c>
      <c r="M27" s="1573"/>
      <c r="N27" s="184">
        <v>1</v>
      </c>
      <c r="O27" s="184">
        <v>5</v>
      </c>
      <c r="P27" s="208">
        <v>2013</v>
      </c>
    </row>
    <row r="28" spans="1:16" s="100" customFormat="1" ht="18.75" customHeight="1">
      <c r="A28" s="98">
        <v>2013</v>
      </c>
      <c r="B28" s="1582">
        <v>0</v>
      </c>
      <c r="C28" s="1582"/>
      <c r="D28" s="1583"/>
      <c r="E28" s="1583"/>
      <c r="F28" s="186">
        <v>0</v>
      </c>
      <c r="G28" s="186">
        <v>0</v>
      </c>
      <c r="H28" s="186">
        <v>0</v>
      </c>
      <c r="I28" s="186">
        <v>0</v>
      </c>
      <c r="J28" s="186">
        <v>0</v>
      </c>
      <c r="K28" s="185">
        <f>SUM(L28:O28)</f>
        <v>7</v>
      </c>
      <c r="L28" s="1582">
        <v>1</v>
      </c>
      <c r="M28" s="1582"/>
      <c r="N28" s="186">
        <v>1</v>
      </c>
      <c r="O28" s="207">
        <v>5</v>
      </c>
      <c r="P28" s="208">
        <v>2013</v>
      </c>
    </row>
    <row r="29" spans="1:16" ht="2.25" customHeight="1">
      <c r="A29" s="187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9"/>
    </row>
    <row r="30" spans="1:16" s="192" customFormat="1" ht="15" customHeight="1">
      <c r="A30" s="190" t="s">
        <v>727</v>
      </c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10" t="s">
        <v>728</v>
      </c>
    </row>
    <row r="31" spans="1:16" ht="15" customHeight="1">
      <c r="A31" s="193" t="s">
        <v>1040</v>
      </c>
      <c r="C31" s="76"/>
      <c r="O31" s="110"/>
    </row>
  </sheetData>
  <mergeCells count="30">
    <mergeCell ref="B28:C28"/>
    <mergeCell ref="D28:E28"/>
    <mergeCell ref="A3:A6"/>
    <mergeCell ref="A19:A22"/>
    <mergeCell ref="B19:J19"/>
    <mergeCell ref="B3:D3"/>
    <mergeCell ref="B20:C20"/>
    <mergeCell ref="B21:C21"/>
    <mergeCell ref="B22:C22"/>
    <mergeCell ref="D20:E20"/>
    <mergeCell ref="D21:E21"/>
    <mergeCell ref="D22:E22"/>
    <mergeCell ref="D27:E27"/>
    <mergeCell ref="B23:C23"/>
    <mergeCell ref="B24:C24"/>
    <mergeCell ref="B25:C25"/>
    <mergeCell ref="L28:M28"/>
    <mergeCell ref="L23:M23"/>
    <mergeCell ref="L24:M24"/>
    <mergeCell ref="L25:M25"/>
    <mergeCell ref="L26:M26"/>
    <mergeCell ref="L27:M27"/>
    <mergeCell ref="B26:C26"/>
    <mergeCell ref="B27:C27"/>
    <mergeCell ref="P3:P6"/>
    <mergeCell ref="P19:P22"/>
    <mergeCell ref="L20:M20"/>
    <mergeCell ref="L21:M21"/>
    <mergeCell ref="L22:M22"/>
    <mergeCell ref="K19:O19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view="pageBreakPreview" topLeftCell="A10" zoomScaleNormal="100" zoomScaleSheetLayoutView="100" workbookViewId="0">
      <selection activeCell="F52" sqref="F52"/>
    </sheetView>
  </sheetViews>
  <sheetFormatPr defaultRowHeight="14.25"/>
  <cols>
    <col min="1" max="1" width="9" style="461"/>
    <col min="2" max="18" width="10.625" style="461" customWidth="1"/>
    <col min="19" max="16384" width="9" style="461"/>
  </cols>
  <sheetData>
    <row r="1" spans="1:19" ht="18.75">
      <c r="A1" s="466"/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4"/>
      <c r="O1" s="464"/>
      <c r="P1" s="463"/>
      <c r="Q1" s="463"/>
      <c r="R1" s="464"/>
      <c r="S1" s="462"/>
    </row>
    <row r="2" spans="1:19" s="1123" customFormat="1" ht="33" customHeight="1">
      <c r="A2" s="462" t="s">
        <v>1193</v>
      </c>
      <c r="B2" s="465"/>
      <c r="C2" s="465"/>
      <c r="D2" s="465"/>
      <c r="E2" s="465"/>
      <c r="F2" s="465"/>
      <c r="G2" s="465"/>
      <c r="I2" s="460"/>
      <c r="K2" s="460" t="s">
        <v>1194</v>
      </c>
      <c r="L2" s="465"/>
      <c r="M2" s="465"/>
      <c r="N2" s="462"/>
      <c r="O2" s="462"/>
      <c r="P2" s="459"/>
      <c r="Q2" s="459"/>
      <c r="R2" s="462"/>
      <c r="S2" s="462"/>
    </row>
    <row r="3" spans="1:19" ht="18.75">
      <c r="A3" s="462"/>
      <c r="B3" s="465"/>
      <c r="C3" s="465"/>
      <c r="D3" s="465"/>
      <c r="E3" s="465"/>
      <c r="F3" s="465"/>
      <c r="G3" s="465"/>
      <c r="I3" s="460"/>
      <c r="J3" s="460"/>
      <c r="K3" s="465"/>
      <c r="L3" s="465"/>
      <c r="M3" s="465"/>
      <c r="N3" s="462"/>
      <c r="O3" s="462"/>
      <c r="P3" s="459"/>
      <c r="Q3" s="459"/>
      <c r="R3" s="462"/>
      <c r="S3" s="462"/>
    </row>
    <row r="4" spans="1:19">
      <c r="B4" s="458"/>
      <c r="D4" s="457" t="s">
        <v>1192</v>
      </c>
      <c r="E4" s="458"/>
      <c r="F4" s="458"/>
      <c r="G4" s="458"/>
      <c r="I4" s="456"/>
      <c r="J4" s="456"/>
      <c r="K4" s="458"/>
      <c r="O4" s="455" t="s">
        <v>77</v>
      </c>
      <c r="P4" s="454"/>
      <c r="Q4" s="454"/>
      <c r="R4" s="464"/>
      <c r="S4" s="464"/>
    </row>
    <row r="5" spans="1:19" s="1015" customFormat="1" ht="12.75" thickBot="1">
      <c r="A5" s="1016" t="s">
        <v>337</v>
      </c>
      <c r="B5" s="453"/>
      <c r="C5" s="1017"/>
      <c r="D5" s="1017"/>
      <c r="E5" s="1017"/>
      <c r="F5" s="1017"/>
      <c r="G5" s="1017"/>
      <c r="H5" s="1017"/>
      <c r="I5" s="1017"/>
      <c r="J5" s="453"/>
      <c r="K5" s="1018"/>
      <c r="L5" s="1018"/>
      <c r="M5" s="1018"/>
      <c r="N5" s="1019"/>
      <c r="O5" s="1019"/>
      <c r="P5" s="1019"/>
      <c r="Q5" s="1019"/>
      <c r="R5" s="1019"/>
      <c r="S5" s="1020" t="s">
        <v>7</v>
      </c>
    </row>
    <row r="6" spans="1:19" s="1015" customFormat="1" ht="15" thickTop="1">
      <c r="A6" s="1021"/>
      <c r="B6" s="1022" t="s">
        <v>1309</v>
      </c>
      <c r="C6" s="1023"/>
      <c r="D6" s="1023"/>
      <c r="E6" s="1023"/>
      <c r="F6" s="1023"/>
      <c r="G6" s="1023"/>
      <c r="H6" s="1023"/>
      <c r="I6" s="1023"/>
      <c r="J6" s="1023"/>
      <c r="K6" s="1023"/>
      <c r="L6" s="1024" t="s">
        <v>1200</v>
      </c>
      <c r="M6" s="1023"/>
      <c r="N6" s="1025"/>
      <c r="O6" s="1025"/>
      <c r="P6" s="1025"/>
      <c r="Q6" s="1025"/>
      <c r="R6" s="1026"/>
      <c r="S6" s="1027"/>
    </row>
    <row r="7" spans="1:19" s="1015" customFormat="1" ht="12">
      <c r="B7" s="1028" t="s">
        <v>270</v>
      </c>
      <c r="C7" s="1029" t="s">
        <v>1145</v>
      </c>
      <c r="D7" s="1030" t="s">
        <v>1146</v>
      </c>
      <c r="E7" s="1031" t="s">
        <v>1147</v>
      </c>
      <c r="F7" s="1028" t="s">
        <v>1148</v>
      </c>
      <c r="G7" s="1032" t="s">
        <v>272</v>
      </c>
      <c r="H7" s="1033" t="s">
        <v>273</v>
      </c>
      <c r="I7" s="1034" t="s">
        <v>1149</v>
      </c>
      <c r="J7" s="1029" t="s">
        <v>271</v>
      </c>
      <c r="K7" s="1028" t="s">
        <v>268</v>
      </c>
      <c r="L7" s="1596" t="s">
        <v>270</v>
      </c>
      <c r="M7" s="1597"/>
      <c r="N7" s="1035" t="s">
        <v>274</v>
      </c>
      <c r="O7" s="1036" t="s">
        <v>275</v>
      </c>
      <c r="P7" s="1037" t="s">
        <v>346</v>
      </c>
      <c r="Q7" s="1037" t="s">
        <v>347</v>
      </c>
      <c r="R7" s="1036" t="s">
        <v>268</v>
      </c>
    </row>
    <row r="8" spans="1:19" s="1015" customFormat="1" ht="12">
      <c r="A8" s="1021" t="s">
        <v>1013</v>
      </c>
      <c r="B8" s="1038"/>
      <c r="C8" s="1029" t="s">
        <v>1150</v>
      </c>
      <c r="D8" s="1030" t="s">
        <v>1151</v>
      </c>
      <c r="E8" s="1031"/>
      <c r="F8" s="1039" t="s">
        <v>1152</v>
      </c>
      <c r="G8" s="1040"/>
      <c r="H8" s="1041"/>
      <c r="I8" s="1042" t="s">
        <v>1153</v>
      </c>
      <c r="J8" s="1029"/>
      <c r="K8" s="1038"/>
      <c r="L8" s="1598"/>
      <c r="M8" s="1599"/>
      <c r="N8" s="1029" t="s">
        <v>1154</v>
      </c>
      <c r="O8" s="1043" t="s">
        <v>1154</v>
      </c>
      <c r="P8" s="1038"/>
      <c r="Q8" s="1038"/>
      <c r="R8" s="1036"/>
      <c r="S8" s="1044" t="s">
        <v>1164</v>
      </c>
    </row>
    <row r="9" spans="1:19" s="1015" customFormat="1" ht="60">
      <c r="A9" s="1045"/>
      <c r="B9" s="1046" t="s">
        <v>248</v>
      </c>
      <c r="C9" s="1047" t="s">
        <v>1155</v>
      </c>
      <c r="D9" s="1047" t="s">
        <v>1156</v>
      </c>
      <c r="E9" s="1048" t="s">
        <v>1157</v>
      </c>
      <c r="F9" s="1049" t="s">
        <v>1158</v>
      </c>
      <c r="G9" s="1050" t="s">
        <v>1159</v>
      </c>
      <c r="H9" s="1051" t="s">
        <v>1160</v>
      </c>
      <c r="I9" s="1047" t="s">
        <v>1161</v>
      </c>
      <c r="J9" s="1047" t="s">
        <v>1162</v>
      </c>
      <c r="K9" s="1052" t="s">
        <v>1139</v>
      </c>
      <c r="L9" s="1594" t="s">
        <v>248</v>
      </c>
      <c r="M9" s="1595"/>
      <c r="N9" s="1053" t="s">
        <v>1163</v>
      </c>
      <c r="O9" s="1054" t="s">
        <v>276</v>
      </c>
      <c r="P9" s="1055" t="s">
        <v>277</v>
      </c>
      <c r="Q9" s="1055" t="s">
        <v>278</v>
      </c>
      <c r="R9" s="1054" t="s">
        <v>1139</v>
      </c>
      <c r="S9" s="1023"/>
    </row>
    <row r="10" spans="1:19" s="1015" customFormat="1" ht="7.5" customHeight="1">
      <c r="A10" s="1056"/>
      <c r="B10" s="1057"/>
      <c r="C10" s="1031"/>
      <c r="D10" s="1031"/>
      <c r="E10" s="1031"/>
      <c r="F10" s="1031"/>
      <c r="G10" s="1057"/>
      <c r="H10" s="1058"/>
      <c r="I10" s="1058"/>
      <c r="J10" s="1031"/>
      <c r="K10" s="1031"/>
      <c r="L10" s="1600"/>
      <c r="M10" s="1600"/>
      <c r="N10" s="1057"/>
      <c r="O10" s="1044"/>
      <c r="P10" s="1057"/>
      <c r="Q10" s="1057"/>
      <c r="R10" s="1021"/>
      <c r="S10" s="1040"/>
    </row>
    <row r="11" spans="1:19" s="1015" customFormat="1" ht="30" customHeight="1">
      <c r="A11" s="1059">
        <v>2011</v>
      </c>
      <c r="B11" s="1370">
        <v>2</v>
      </c>
      <c r="C11" s="1061">
        <v>0</v>
      </c>
      <c r="D11" s="1061">
        <v>0</v>
      </c>
      <c r="E11" s="1061">
        <v>0</v>
      </c>
      <c r="F11" s="1061">
        <v>0</v>
      </c>
      <c r="G11" s="1061">
        <v>0</v>
      </c>
      <c r="H11" s="1061">
        <v>0</v>
      </c>
      <c r="I11" s="1061">
        <v>0</v>
      </c>
      <c r="J11" s="1061">
        <v>0</v>
      </c>
      <c r="K11" s="1370">
        <v>2</v>
      </c>
      <c r="L11" s="1600">
        <v>2</v>
      </c>
      <c r="M11" s="1600"/>
      <c r="N11" s="1060">
        <v>0</v>
      </c>
      <c r="O11" s="1060">
        <v>1</v>
      </c>
      <c r="P11" s="1060">
        <v>0</v>
      </c>
      <c r="Q11" s="1060">
        <v>0</v>
      </c>
      <c r="R11" s="1060">
        <v>1</v>
      </c>
      <c r="S11" s="1062">
        <v>2011</v>
      </c>
    </row>
    <row r="12" spans="1:19" s="1015" customFormat="1" ht="30" customHeight="1">
      <c r="A12" s="1059">
        <v>2012</v>
      </c>
      <c r="B12" s="1370">
        <v>1</v>
      </c>
      <c r="C12" s="1061">
        <v>0</v>
      </c>
      <c r="D12" s="1061">
        <v>0</v>
      </c>
      <c r="E12" s="1061">
        <v>0</v>
      </c>
      <c r="F12" s="1061">
        <v>0</v>
      </c>
      <c r="G12" s="1061">
        <v>0</v>
      </c>
      <c r="H12" s="1061">
        <v>0</v>
      </c>
      <c r="I12" s="1061">
        <v>0</v>
      </c>
      <c r="J12" s="1061">
        <v>0</v>
      </c>
      <c r="K12" s="1370">
        <v>1</v>
      </c>
      <c r="L12" s="1600">
        <v>1</v>
      </c>
      <c r="M12" s="1600"/>
      <c r="N12" s="1060">
        <v>0</v>
      </c>
      <c r="O12" s="1060">
        <v>1</v>
      </c>
      <c r="P12" s="1060">
        <v>0</v>
      </c>
      <c r="Q12" s="1060">
        <v>0</v>
      </c>
      <c r="R12" s="1060">
        <v>0</v>
      </c>
      <c r="S12" s="1062">
        <v>2012</v>
      </c>
    </row>
    <row r="13" spans="1:19" s="1015" customFormat="1" ht="30" customHeight="1">
      <c r="A13" s="1059">
        <v>2013</v>
      </c>
      <c r="B13" s="1370">
        <v>0</v>
      </c>
      <c r="C13" s="1061">
        <v>0</v>
      </c>
      <c r="D13" s="1061">
        <v>0</v>
      </c>
      <c r="E13" s="1061">
        <v>0</v>
      </c>
      <c r="F13" s="1061">
        <v>0</v>
      </c>
      <c r="G13" s="1061">
        <v>0</v>
      </c>
      <c r="H13" s="1061">
        <v>0</v>
      </c>
      <c r="I13" s="1061">
        <v>0</v>
      </c>
      <c r="J13" s="1061">
        <v>0</v>
      </c>
      <c r="K13" s="1370">
        <v>0</v>
      </c>
      <c r="L13" s="1600" t="s">
        <v>1199</v>
      </c>
      <c r="M13" s="1600"/>
      <c r="N13" s="1060">
        <v>0</v>
      </c>
      <c r="O13" s="1060">
        <v>0</v>
      </c>
      <c r="P13" s="1060">
        <v>0</v>
      </c>
      <c r="Q13" s="1060">
        <v>0</v>
      </c>
      <c r="R13" s="1063">
        <v>0</v>
      </c>
      <c r="S13" s="1064">
        <v>2013</v>
      </c>
    </row>
    <row r="14" spans="1:19" s="1065" customFormat="1" ht="30" customHeight="1">
      <c r="A14" s="1043">
        <v>2014</v>
      </c>
      <c r="B14" s="1370">
        <v>6</v>
      </c>
      <c r="C14" s="1324">
        <v>0</v>
      </c>
      <c r="D14" s="1324">
        <v>0</v>
      </c>
      <c r="E14" s="1324">
        <v>0</v>
      </c>
      <c r="F14" s="1324">
        <v>0</v>
      </c>
      <c r="G14" s="1324">
        <v>0</v>
      </c>
      <c r="H14" s="1324">
        <v>0</v>
      </c>
      <c r="I14" s="1324">
        <v>0</v>
      </c>
      <c r="J14" s="1324">
        <v>0</v>
      </c>
      <c r="K14" s="1370">
        <v>6</v>
      </c>
      <c r="L14" s="1601">
        <v>6</v>
      </c>
      <c r="M14" s="1601"/>
      <c r="N14" s="1060">
        <v>0</v>
      </c>
      <c r="O14" s="1060">
        <v>0</v>
      </c>
      <c r="P14" s="1060">
        <v>0</v>
      </c>
      <c r="Q14" s="1060">
        <v>5</v>
      </c>
      <c r="R14" s="1063">
        <v>1</v>
      </c>
      <c r="S14" s="1021">
        <v>2014</v>
      </c>
    </row>
    <row r="15" spans="1:19" s="1065" customFormat="1" ht="30" customHeight="1">
      <c r="A15" s="1043">
        <v>2015</v>
      </c>
      <c r="B15" s="1376">
        <v>6</v>
      </c>
      <c r="C15" s="1376">
        <v>0</v>
      </c>
      <c r="D15" s="1376">
        <v>0</v>
      </c>
      <c r="E15" s="1376">
        <v>0</v>
      </c>
      <c r="F15" s="1376">
        <v>0</v>
      </c>
      <c r="G15" s="1376">
        <v>0</v>
      </c>
      <c r="H15" s="1376">
        <v>0</v>
      </c>
      <c r="I15" s="1376">
        <v>0</v>
      </c>
      <c r="J15" s="1376">
        <v>0</v>
      </c>
      <c r="K15" s="1376">
        <v>3</v>
      </c>
      <c r="L15" s="1601">
        <v>3</v>
      </c>
      <c r="M15" s="1601"/>
      <c r="N15" s="1060">
        <v>0</v>
      </c>
      <c r="O15" s="1060">
        <v>0</v>
      </c>
      <c r="P15" s="1060">
        <v>0</v>
      </c>
      <c r="Q15" s="1060">
        <v>2</v>
      </c>
      <c r="R15" s="1063">
        <v>1</v>
      </c>
      <c r="S15" s="1021">
        <v>2015</v>
      </c>
    </row>
    <row r="16" spans="1:19" s="1065" customFormat="1" ht="30" customHeight="1">
      <c r="A16" s="1426">
        <v>2016</v>
      </c>
      <c r="B16" s="1427">
        <v>0</v>
      </c>
      <c r="C16" s="1427">
        <v>0</v>
      </c>
      <c r="D16" s="1427">
        <v>0</v>
      </c>
      <c r="E16" s="1427">
        <v>0</v>
      </c>
      <c r="F16" s="1427">
        <v>0</v>
      </c>
      <c r="G16" s="1427">
        <v>0</v>
      </c>
      <c r="H16" s="1427">
        <v>0</v>
      </c>
      <c r="I16" s="1427">
        <v>0</v>
      </c>
      <c r="J16" s="1427">
        <v>0</v>
      </c>
      <c r="K16" s="1427">
        <v>0</v>
      </c>
      <c r="L16" s="1593">
        <v>0</v>
      </c>
      <c r="M16" s="1593"/>
      <c r="N16" s="1428">
        <v>0</v>
      </c>
      <c r="O16" s="1428">
        <v>0</v>
      </c>
      <c r="P16" s="1428">
        <v>0</v>
      </c>
      <c r="Q16" s="1428">
        <v>0</v>
      </c>
      <c r="R16" s="1429">
        <v>0</v>
      </c>
      <c r="S16" s="1430">
        <v>2016</v>
      </c>
    </row>
    <row r="17" spans="1:19" s="1065" customFormat="1" ht="7.5" customHeight="1">
      <c r="A17" s="1066"/>
      <c r="B17" s="1067"/>
      <c r="C17" s="1068"/>
      <c r="D17" s="1068"/>
      <c r="E17" s="1068"/>
      <c r="F17" s="1068"/>
      <c r="G17" s="1068"/>
      <c r="H17" s="1068"/>
      <c r="I17" s="1068"/>
      <c r="J17" s="1068"/>
      <c r="K17" s="1069"/>
      <c r="L17" s="1070"/>
      <c r="M17" s="1070"/>
      <c r="N17" s="1067"/>
      <c r="O17" s="1067"/>
      <c r="P17" s="1067"/>
      <c r="Q17" s="1067"/>
      <c r="R17" s="1071"/>
      <c r="S17" s="1072"/>
    </row>
    <row r="18" spans="1:19" s="1015" customFormat="1" ht="12">
      <c r="A18" s="1073" t="s">
        <v>1166</v>
      </c>
      <c r="B18" s="1074"/>
      <c r="C18" s="1075"/>
      <c r="D18" s="1075"/>
      <c r="E18" s="1075"/>
      <c r="F18" s="1075"/>
      <c r="G18" s="1075"/>
      <c r="H18" s="1075"/>
      <c r="I18" s="1075"/>
      <c r="J18" s="1075"/>
      <c r="K18" s="1074"/>
      <c r="L18" s="1074"/>
      <c r="M18" s="1074"/>
      <c r="N18" s="1073"/>
      <c r="O18" s="1076"/>
      <c r="P18" s="1077"/>
      <c r="Q18" s="1077"/>
      <c r="R18" s="1078"/>
      <c r="S18" s="154" t="s">
        <v>1296</v>
      </c>
    </row>
    <row r="19" spans="1:19" s="1015" customFormat="1" ht="12">
      <c r="A19" s="1079" t="s">
        <v>1165</v>
      </c>
      <c r="B19" s="1074"/>
      <c r="C19" s="1075"/>
      <c r="D19" s="1075"/>
      <c r="E19" s="1075"/>
      <c r="F19" s="1075"/>
      <c r="G19" s="1075"/>
      <c r="H19" s="1075"/>
      <c r="I19" s="1075"/>
      <c r="J19" s="1075"/>
      <c r="K19" s="1074"/>
      <c r="L19" s="1074"/>
      <c r="M19" s="1074"/>
      <c r="N19" s="1073"/>
      <c r="O19" s="1076"/>
      <c r="P19" s="1077"/>
      <c r="Q19" s="1077"/>
      <c r="R19" s="1078"/>
      <c r="S19" s="1078"/>
    </row>
    <row r="20" spans="1:19" s="1015" customFormat="1" ht="12">
      <c r="B20" s="1074"/>
      <c r="C20" s="1075"/>
      <c r="D20" s="1075"/>
      <c r="E20" s="1075"/>
      <c r="F20" s="1075"/>
      <c r="G20" s="1075"/>
      <c r="H20" s="452"/>
      <c r="I20" s="452"/>
      <c r="J20" s="1075"/>
      <c r="K20" s="452"/>
      <c r="L20" s="1074"/>
      <c r="M20" s="1074"/>
      <c r="N20" s="1073"/>
      <c r="O20" s="1076"/>
      <c r="P20" s="1077"/>
      <c r="Q20" s="1077"/>
      <c r="R20" s="1078"/>
      <c r="S20" s="1073"/>
    </row>
    <row r="21" spans="1:19">
      <c r="A21" s="451"/>
      <c r="B21" s="451"/>
      <c r="D21" s="451" t="s">
        <v>1195</v>
      </c>
      <c r="E21" s="451"/>
      <c r="F21" s="451"/>
      <c r="G21" s="451"/>
      <c r="H21" s="451"/>
      <c r="I21" s="451"/>
      <c r="J21" s="451"/>
      <c r="K21" s="450"/>
      <c r="L21" s="450"/>
      <c r="N21" s="450" t="s">
        <v>416</v>
      </c>
      <c r="O21" s="450"/>
      <c r="P21" s="450"/>
      <c r="Q21" s="450"/>
      <c r="R21" s="449"/>
      <c r="S21" s="449"/>
    </row>
    <row r="22" spans="1:19" s="1015" customFormat="1" ht="12.75" thickBot="1">
      <c r="A22" s="1080" t="s">
        <v>349</v>
      </c>
      <c r="B22" s="448"/>
      <c r="C22" s="448"/>
      <c r="D22" s="1081"/>
      <c r="E22" s="1081"/>
      <c r="F22" s="1081"/>
      <c r="G22" s="1081"/>
      <c r="H22" s="1081"/>
      <c r="I22" s="1080"/>
      <c r="J22" s="1081"/>
      <c r="K22" s="1082"/>
      <c r="L22" s="1082"/>
      <c r="M22" s="1082"/>
      <c r="N22" s="1082"/>
      <c r="O22" s="1082"/>
      <c r="P22" s="1082"/>
      <c r="Q22" s="1082"/>
      <c r="R22" s="1082"/>
      <c r="S22" s="1083" t="s">
        <v>1167</v>
      </c>
    </row>
    <row r="23" spans="1:19" s="1015" customFormat="1" ht="15" thickTop="1">
      <c r="A23" s="1084"/>
      <c r="B23" s="1085" t="s">
        <v>1310</v>
      </c>
      <c r="C23" s="1086"/>
      <c r="D23" s="1086"/>
      <c r="E23" s="1086"/>
      <c r="F23" s="1086"/>
      <c r="G23" s="1086"/>
      <c r="H23" s="1086"/>
      <c r="I23" s="1086"/>
      <c r="J23" s="1087"/>
      <c r="K23" s="1088"/>
      <c r="L23" s="1089"/>
      <c r="M23" s="1090"/>
      <c r="N23" s="1090"/>
      <c r="O23" s="1091" t="s">
        <v>1201</v>
      </c>
      <c r="P23" s="1090"/>
      <c r="Q23" s="1090"/>
      <c r="R23" s="1092"/>
      <c r="S23" s="1093"/>
    </row>
    <row r="24" spans="1:19" s="1015" customFormat="1" ht="12">
      <c r="A24" s="1084"/>
      <c r="B24" s="1094" t="s">
        <v>270</v>
      </c>
      <c r="C24" s="1030" t="s">
        <v>1168</v>
      </c>
      <c r="D24" s="1029" t="s">
        <v>1169</v>
      </c>
      <c r="E24" s="1029" t="s">
        <v>1170</v>
      </c>
      <c r="F24" s="1030" t="s">
        <v>1171</v>
      </c>
      <c r="G24" s="1030" t="s">
        <v>1172</v>
      </c>
      <c r="H24" s="1030" t="s">
        <v>1173</v>
      </c>
      <c r="I24" s="1095" t="s">
        <v>279</v>
      </c>
      <c r="J24" s="1596" t="s">
        <v>348</v>
      </c>
      <c r="K24" s="1597"/>
      <c r="L24" s="1096" t="s">
        <v>270</v>
      </c>
      <c r="M24" s="1097" t="s">
        <v>1174</v>
      </c>
      <c r="N24" s="1097" t="s">
        <v>280</v>
      </c>
      <c r="O24" s="1097" t="s">
        <v>281</v>
      </c>
      <c r="P24" s="1098" t="s">
        <v>1175</v>
      </c>
      <c r="Q24" s="1097" t="s">
        <v>347</v>
      </c>
      <c r="R24" s="1084" t="s">
        <v>348</v>
      </c>
      <c r="S24" s="1099"/>
    </row>
    <row r="25" spans="1:19" s="1015" customFormat="1" ht="14.25" customHeight="1">
      <c r="A25" s="1084" t="s">
        <v>1203</v>
      </c>
      <c r="B25" s="1100"/>
      <c r="C25" s="1030" t="s">
        <v>1176</v>
      </c>
      <c r="D25" s="1030" t="s">
        <v>1177</v>
      </c>
      <c r="E25" s="1030" t="s">
        <v>1178</v>
      </c>
      <c r="F25" s="1030" t="s">
        <v>1308</v>
      </c>
      <c r="G25" s="1030" t="s">
        <v>1179</v>
      </c>
      <c r="H25" s="1030" t="s">
        <v>1180</v>
      </c>
      <c r="I25" s="1101"/>
      <c r="J25" s="1040"/>
      <c r="K25" s="1102"/>
      <c r="L25" s="1096"/>
      <c r="M25" s="1103"/>
      <c r="N25" s="1103"/>
      <c r="O25" s="1103"/>
      <c r="P25" s="1104"/>
      <c r="Q25" s="1103"/>
      <c r="R25" s="1084"/>
      <c r="S25" s="1099" t="s">
        <v>1202</v>
      </c>
    </row>
    <row r="26" spans="1:19" s="1015" customFormat="1" ht="12">
      <c r="A26" s="1021"/>
      <c r="B26" s="1100"/>
      <c r="C26" s="1606" t="s">
        <v>1181</v>
      </c>
      <c r="D26" s="1606" t="s">
        <v>1182</v>
      </c>
      <c r="E26" s="1608" t="s">
        <v>1183</v>
      </c>
      <c r="F26" s="1606" t="s">
        <v>1184</v>
      </c>
      <c r="G26" s="1606" t="s">
        <v>1185</v>
      </c>
      <c r="H26" s="1606" t="s">
        <v>1186</v>
      </c>
      <c r="I26" s="1610" t="s">
        <v>1187</v>
      </c>
      <c r="J26" s="1598" t="s">
        <v>1139</v>
      </c>
      <c r="K26" s="1599"/>
      <c r="L26" s="1105"/>
      <c r="M26" s="1106" t="s">
        <v>1188</v>
      </c>
      <c r="N26" s="1103" t="s">
        <v>1189</v>
      </c>
      <c r="O26" s="1106" t="s">
        <v>282</v>
      </c>
      <c r="P26" s="1039"/>
      <c r="Q26" s="1107"/>
      <c r="R26" s="1084"/>
      <c r="S26" s="1099"/>
    </row>
    <row r="27" spans="1:19" s="1015" customFormat="1" ht="12">
      <c r="A27" s="1090"/>
      <c r="B27" s="1108" t="s">
        <v>248</v>
      </c>
      <c r="C27" s="1607"/>
      <c r="D27" s="1607"/>
      <c r="E27" s="1609"/>
      <c r="F27" s="1607"/>
      <c r="G27" s="1607"/>
      <c r="H27" s="1607"/>
      <c r="I27" s="1611"/>
      <c r="J27" s="1604"/>
      <c r="K27" s="1605"/>
      <c r="L27" s="1085" t="s">
        <v>248</v>
      </c>
      <c r="M27" s="1109" t="s">
        <v>1190</v>
      </c>
      <c r="N27" s="1110" t="s">
        <v>276</v>
      </c>
      <c r="O27" s="1109" t="s">
        <v>1191</v>
      </c>
      <c r="P27" s="1052" t="s">
        <v>277</v>
      </c>
      <c r="Q27" s="1109" t="s">
        <v>278</v>
      </c>
      <c r="R27" s="1111" t="s">
        <v>1139</v>
      </c>
      <c r="S27" s="1112"/>
    </row>
    <row r="28" spans="1:19" s="1015" customFormat="1" ht="8.25" customHeight="1">
      <c r="A28" s="1113"/>
      <c r="B28" s="1087"/>
      <c r="C28" s="1087"/>
      <c r="D28" s="1114"/>
      <c r="E28" s="1087"/>
      <c r="F28" s="1087"/>
      <c r="G28" s="1087"/>
      <c r="H28" s="1087"/>
      <c r="I28" s="1087"/>
      <c r="J28" s="1087"/>
      <c r="L28" s="1087"/>
      <c r="M28" s="1115"/>
      <c r="N28" s="1084"/>
      <c r="O28" s="1115"/>
      <c r="P28" s="1115"/>
      <c r="Q28" s="1115"/>
      <c r="R28" s="1084"/>
      <c r="S28" s="1105"/>
    </row>
    <row r="29" spans="1:19" s="1015" customFormat="1" ht="30" customHeight="1">
      <c r="A29" s="1059">
        <v>2011</v>
      </c>
      <c r="B29" s="1116">
        <v>0</v>
      </c>
      <c r="C29" s="1116">
        <v>0</v>
      </c>
      <c r="D29" s="1116">
        <v>0</v>
      </c>
      <c r="E29" s="1116">
        <v>0</v>
      </c>
      <c r="F29" s="1116">
        <v>0</v>
      </c>
      <c r="G29" s="1116">
        <v>0</v>
      </c>
      <c r="H29" s="1116">
        <v>0</v>
      </c>
      <c r="I29" s="1116">
        <v>0</v>
      </c>
      <c r="J29" s="1600" t="s">
        <v>1198</v>
      </c>
      <c r="K29" s="1600"/>
      <c r="L29" s="1060">
        <v>2</v>
      </c>
      <c r="M29" s="1116">
        <v>0</v>
      </c>
      <c r="N29" s="1060">
        <v>1</v>
      </c>
      <c r="O29" s="1116">
        <v>0</v>
      </c>
      <c r="P29" s="1116">
        <v>0</v>
      </c>
      <c r="Q29" s="1116">
        <v>0</v>
      </c>
      <c r="R29" s="1060">
        <v>1</v>
      </c>
      <c r="S29" s="1062">
        <v>2011</v>
      </c>
    </row>
    <row r="30" spans="1:19" s="1015" customFormat="1" ht="30" customHeight="1">
      <c r="A30" s="1059">
        <v>2012</v>
      </c>
      <c r="B30" s="1060">
        <v>2</v>
      </c>
      <c r="C30" s="1116">
        <v>0</v>
      </c>
      <c r="D30" s="1116">
        <v>0</v>
      </c>
      <c r="E30" s="1116">
        <v>0</v>
      </c>
      <c r="F30" s="1116">
        <v>0</v>
      </c>
      <c r="G30" s="1116">
        <v>0</v>
      </c>
      <c r="H30" s="1116">
        <v>0</v>
      </c>
      <c r="I30" s="1116">
        <v>0</v>
      </c>
      <c r="J30" s="1600">
        <v>2</v>
      </c>
      <c r="K30" s="1600"/>
      <c r="L30" s="1060">
        <v>2</v>
      </c>
      <c r="M30" s="1116">
        <v>0</v>
      </c>
      <c r="N30" s="1060">
        <v>1</v>
      </c>
      <c r="O30" s="1116">
        <v>0</v>
      </c>
      <c r="P30" s="1116">
        <v>0</v>
      </c>
      <c r="Q30" s="1116">
        <v>0</v>
      </c>
      <c r="R30" s="1060">
        <v>1</v>
      </c>
      <c r="S30" s="1062">
        <v>2012</v>
      </c>
    </row>
    <row r="31" spans="1:19" s="1015" customFormat="1" ht="30" customHeight="1">
      <c r="A31" s="1059">
        <v>2013</v>
      </c>
      <c r="B31" s="1116">
        <v>0</v>
      </c>
      <c r="C31" s="1116">
        <v>0</v>
      </c>
      <c r="D31" s="1116">
        <v>0</v>
      </c>
      <c r="E31" s="1116">
        <v>0</v>
      </c>
      <c r="F31" s="1116">
        <v>0</v>
      </c>
      <c r="G31" s="1116">
        <v>0</v>
      </c>
      <c r="H31" s="1116">
        <v>0</v>
      </c>
      <c r="I31" s="1116">
        <v>0</v>
      </c>
      <c r="J31" s="1600" t="s">
        <v>1198</v>
      </c>
      <c r="K31" s="1600"/>
      <c r="L31" s="1116">
        <v>0</v>
      </c>
      <c r="M31" s="1116">
        <v>0</v>
      </c>
      <c r="N31" s="1116">
        <v>0</v>
      </c>
      <c r="O31" s="1116">
        <v>0</v>
      </c>
      <c r="P31" s="1116">
        <v>0</v>
      </c>
      <c r="Q31" s="1116">
        <v>0</v>
      </c>
      <c r="R31" s="1116">
        <v>0</v>
      </c>
      <c r="S31" s="1062">
        <v>2013</v>
      </c>
    </row>
    <row r="32" spans="1:19" s="1065" customFormat="1" ht="30" customHeight="1">
      <c r="A32" s="1043">
        <v>2014</v>
      </c>
      <c r="B32" s="1116">
        <v>7</v>
      </c>
      <c r="C32" s="1116">
        <v>0</v>
      </c>
      <c r="D32" s="1116">
        <v>0</v>
      </c>
      <c r="E32" s="1116">
        <v>2</v>
      </c>
      <c r="F32" s="1116">
        <v>0</v>
      </c>
      <c r="G32" s="1116">
        <v>0</v>
      </c>
      <c r="H32" s="1116">
        <v>1</v>
      </c>
      <c r="I32" s="1116">
        <v>2</v>
      </c>
      <c r="J32" s="1600">
        <v>2</v>
      </c>
      <c r="K32" s="1600"/>
      <c r="L32" s="1116">
        <v>7</v>
      </c>
      <c r="M32" s="1117">
        <v>0</v>
      </c>
      <c r="N32" s="1117">
        <v>0</v>
      </c>
      <c r="O32" s="1117">
        <v>4</v>
      </c>
      <c r="P32" s="1117">
        <v>3</v>
      </c>
      <c r="Q32" s="1117">
        <v>0</v>
      </c>
      <c r="R32" s="1117">
        <v>0</v>
      </c>
      <c r="S32" s="1346">
        <v>2014</v>
      </c>
    </row>
    <row r="33" spans="1:20" s="1065" customFormat="1" ht="30" customHeight="1">
      <c r="A33" s="1043">
        <v>2015</v>
      </c>
      <c r="B33" s="1116">
        <v>6</v>
      </c>
      <c r="C33" s="1116">
        <v>1</v>
      </c>
      <c r="D33" s="1116">
        <v>0</v>
      </c>
      <c r="E33" s="1116">
        <v>2</v>
      </c>
      <c r="F33" s="1116">
        <v>0</v>
      </c>
      <c r="G33" s="1116">
        <v>0</v>
      </c>
      <c r="H33" s="1116">
        <v>2</v>
      </c>
      <c r="I33" s="1116">
        <v>0</v>
      </c>
      <c r="J33" s="1600">
        <v>9</v>
      </c>
      <c r="K33" s="1600"/>
      <c r="L33" s="1116">
        <v>45</v>
      </c>
      <c r="M33" s="1117">
        <v>2</v>
      </c>
      <c r="N33" s="1117">
        <v>5</v>
      </c>
      <c r="O33" s="1117">
        <v>29</v>
      </c>
      <c r="P33" s="1117">
        <v>3</v>
      </c>
      <c r="Q33" s="1117">
        <v>4</v>
      </c>
      <c r="R33" s="1117">
        <v>2</v>
      </c>
      <c r="S33" s="1346">
        <v>2015</v>
      </c>
    </row>
    <row r="34" spans="1:20" s="1065" customFormat="1" ht="30" customHeight="1">
      <c r="A34" s="1426">
        <v>2016</v>
      </c>
      <c r="B34" s="1431">
        <v>7</v>
      </c>
      <c r="C34" s="1431">
        <v>0</v>
      </c>
      <c r="D34" s="1431">
        <v>0</v>
      </c>
      <c r="E34" s="1431">
        <v>0</v>
      </c>
      <c r="F34" s="1431">
        <v>3</v>
      </c>
      <c r="G34" s="1431">
        <v>0</v>
      </c>
      <c r="H34" s="1431">
        <v>0</v>
      </c>
      <c r="I34" s="1431">
        <v>0</v>
      </c>
      <c r="J34" s="1593">
        <v>4</v>
      </c>
      <c r="K34" s="1593"/>
      <c r="L34" s="1431">
        <v>7</v>
      </c>
      <c r="M34" s="1432">
        <v>0</v>
      </c>
      <c r="N34" s="1432">
        <v>0</v>
      </c>
      <c r="O34" s="1432">
        <v>5</v>
      </c>
      <c r="P34" s="1432">
        <v>1</v>
      </c>
      <c r="Q34" s="1432">
        <v>0</v>
      </c>
      <c r="R34" s="1432">
        <v>1</v>
      </c>
      <c r="S34" s="1433">
        <v>2016</v>
      </c>
    </row>
    <row r="35" spans="1:20" s="1065" customFormat="1" ht="8.25" customHeight="1">
      <c r="A35" s="1066"/>
      <c r="B35" s="1118"/>
      <c r="C35" s="1118"/>
      <c r="D35" s="1118"/>
      <c r="E35" s="1118"/>
      <c r="F35" s="1118"/>
      <c r="G35" s="1118"/>
      <c r="H35" s="1118"/>
      <c r="I35" s="1118"/>
      <c r="J35" s="1118"/>
      <c r="K35" s="1119"/>
      <c r="L35" s="1118"/>
      <c r="M35" s="1120"/>
      <c r="N35" s="1120"/>
      <c r="O35" s="1120"/>
      <c r="P35" s="1120"/>
      <c r="Q35" s="1120"/>
      <c r="R35" s="1120"/>
      <c r="S35" s="1072"/>
    </row>
    <row r="36" spans="1:20" s="1015" customFormat="1" ht="12">
      <c r="A36" s="1073" t="s">
        <v>1166</v>
      </c>
      <c r="M36" s="1074"/>
      <c r="N36" s="1074"/>
      <c r="Q36" s="1077"/>
      <c r="R36" s="1077"/>
      <c r="S36" s="154" t="s">
        <v>1296</v>
      </c>
    </row>
    <row r="37" spans="1:20" s="1015" customFormat="1" ht="13.5">
      <c r="A37" s="1121" t="s">
        <v>1196</v>
      </c>
      <c r="L37" s="1074"/>
      <c r="M37" s="1074"/>
    </row>
    <row r="38" spans="1:20" s="1015" customFormat="1" ht="13.5">
      <c r="A38" s="1121" t="s">
        <v>1197</v>
      </c>
      <c r="L38" s="1074"/>
      <c r="M38" s="1074"/>
    </row>
    <row r="39" spans="1:20" s="1015" customFormat="1" ht="12">
      <c r="L39" s="1074"/>
      <c r="M39" s="1074"/>
    </row>
    <row r="40" spans="1:20" s="1015" customFormat="1" ht="12">
      <c r="L40" s="1074"/>
      <c r="M40" s="1074"/>
    </row>
    <row r="41" spans="1:20" s="1015" customFormat="1" ht="12">
      <c r="L41" s="1074"/>
      <c r="M41" s="1074"/>
    </row>
    <row r="42" spans="1:20" s="1015" customFormat="1" ht="12">
      <c r="A42" s="447"/>
      <c r="B42" s="446"/>
      <c r="C42" s="445"/>
      <c r="D42" s="445"/>
      <c r="E42" s="445"/>
      <c r="F42" s="445"/>
      <c r="G42" s="445"/>
      <c r="H42" s="445"/>
      <c r="I42" s="444"/>
      <c r="J42" s="445"/>
      <c r="K42" s="445"/>
      <c r="L42" s="444"/>
      <c r="M42" s="444"/>
      <c r="N42" s="443"/>
      <c r="O42" s="443"/>
      <c r="P42" s="444"/>
      <c r="Q42" s="444"/>
      <c r="R42" s="444"/>
      <c r="S42" s="1122"/>
      <c r="T42" s="1122"/>
    </row>
    <row r="43" spans="1:20">
      <c r="A43" s="1602"/>
      <c r="B43" s="441"/>
      <c r="C43" s="441"/>
      <c r="D43" s="441"/>
      <c r="E43" s="441"/>
      <c r="F43" s="441"/>
      <c r="G43" s="441"/>
      <c r="H43" s="441"/>
      <c r="I43" s="440"/>
      <c r="J43" s="440"/>
      <c r="K43" s="440"/>
      <c r="L43" s="439"/>
      <c r="M43" s="439"/>
      <c r="N43" s="438"/>
      <c r="O43" s="438"/>
      <c r="P43" s="439"/>
      <c r="Q43" s="439"/>
      <c r="R43" s="1602"/>
      <c r="S43" s="442"/>
      <c r="T43" s="442"/>
    </row>
    <row r="44" spans="1:20">
      <c r="A44" s="1603"/>
      <c r="B44" s="440"/>
      <c r="C44" s="440"/>
      <c r="D44" s="437"/>
      <c r="E44" s="440"/>
      <c r="F44" s="440"/>
      <c r="G44" s="440"/>
      <c r="H44" s="440"/>
      <c r="I44" s="440"/>
      <c r="J44" s="436"/>
      <c r="K44" s="440"/>
      <c r="L44" s="439"/>
      <c r="M44" s="439"/>
      <c r="N44" s="438"/>
      <c r="O44" s="438"/>
      <c r="P44" s="438"/>
      <c r="Q44" s="435"/>
      <c r="R44" s="1603"/>
      <c r="S44" s="442"/>
      <c r="T44" s="442"/>
    </row>
    <row r="45" spans="1:20">
      <c r="A45" s="1603"/>
      <c r="B45" s="437"/>
      <c r="C45" s="440"/>
      <c r="D45" s="435"/>
      <c r="E45" s="440"/>
      <c r="F45" s="437"/>
      <c r="G45" s="440"/>
      <c r="H45" s="437"/>
      <c r="I45" s="437"/>
      <c r="J45" s="436"/>
      <c r="K45" s="437"/>
      <c r="L45" s="440"/>
      <c r="M45" s="435"/>
      <c r="N45" s="437"/>
      <c r="O45" s="440"/>
      <c r="P45" s="437"/>
      <c r="Q45" s="434"/>
      <c r="R45" s="1603"/>
      <c r="S45" s="442"/>
      <c r="T45" s="442"/>
    </row>
    <row r="46" spans="1:20">
      <c r="A46" s="1603"/>
      <c r="B46" s="440"/>
      <c r="C46" s="437"/>
      <c r="D46" s="435"/>
      <c r="E46" s="435"/>
      <c r="F46" s="437"/>
      <c r="G46" s="440"/>
      <c r="H46" s="440"/>
      <c r="I46" s="440"/>
      <c r="J46" s="436"/>
      <c r="K46" s="440"/>
      <c r="L46" s="440"/>
      <c r="M46" s="439"/>
      <c r="N46" s="440"/>
      <c r="O46" s="440"/>
      <c r="P46" s="440"/>
      <c r="Q46" s="435"/>
      <c r="R46" s="1603"/>
      <c r="S46" s="442"/>
      <c r="T46" s="442"/>
    </row>
    <row r="47" spans="1:20">
      <c r="A47" s="433"/>
      <c r="B47" s="432"/>
      <c r="C47" s="432"/>
      <c r="D47" s="432"/>
      <c r="E47" s="432"/>
      <c r="F47" s="432"/>
      <c r="G47" s="432"/>
      <c r="H47" s="432"/>
      <c r="I47" s="432"/>
      <c r="J47" s="432"/>
      <c r="K47" s="432"/>
      <c r="L47" s="432"/>
      <c r="M47" s="432"/>
      <c r="N47" s="432"/>
      <c r="O47" s="432"/>
      <c r="P47" s="432"/>
      <c r="Q47" s="432"/>
      <c r="R47" s="433"/>
      <c r="S47" s="442"/>
      <c r="T47" s="442"/>
    </row>
    <row r="48" spans="1:20">
      <c r="A48" s="433"/>
      <c r="B48" s="432"/>
      <c r="C48" s="432"/>
      <c r="D48" s="432"/>
      <c r="E48" s="432"/>
      <c r="F48" s="432"/>
      <c r="G48" s="432"/>
      <c r="H48" s="432"/>
      <c r="I48" s="432"/>
      <c r="J48" s="432"/>
      <c r="K48" s="432"/>
      <c r="L48" s="432"/>
      <c r="M48" s="432"/>
      <c r="N48" s="432"/>
      <c r="O48" s="432"/>
      <c r="P48" s="432"/>
      <c r="Q48" s="432"/>
      <c r="R48" s="433"/>
      <c r="S48" s="442"/>
      <c r="T48" s="442"/>
    </row>
    <row r="49" spans="1:20">
      <c r="A49" s="433"/>
      <c r="B49" s="432"/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432"/>
      <c r="P49" s="432"/>
      <c r="Q49" s="432"/>
      <c r="R49" s="433"/>
      <c r="S49" s="442"/>
      <c r="T49" s="442"/>
    </row>
    <row r="50" spans="1:20">
      <c r="A50" s="433"/>
      <c r="B50" s="432"/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432"/>
      <c r="Q50" s="432"/>
      <c r="R50" s="433"/>
      <c r="S50" s="442"/>
      <c r="T50" s="442"/>
    </row>
    <row r="51" spans="1:20">
      <c r="A51" s="433"/>
      <c r="B51" s="432"/>
      <c r="C51" s="432"/>
      <c r="D51" s="432"/>
      <c r="E51" s="432"/>
      <c r="F51" s="432"/>
      <c r="G51" s="432"/>
      <c r="H51" s="432"/>
      <c r="I51" s="432"/>
      <c r="J51" s="432"/>
      <c r="K51" s="432"/>
      <c r="L51" s="432"/>
      <c r="M51" s="432"/>
      <c r="N51" s="432"/>
      <c r="O51" s="432"/>
      <c r="P51" s="432"/>
      <c r="Q51" s="432"/>
      <c r="R51" s="433"/>
      <c r="S51" s="442"/>
      <c r="T51" s="442"/>
    </row>
    <row r="52" spans="1:20">
      <c r="A52" s="431"/>
      <c r="B52" s="430"/>
      <c r="C52" s="430"/>
      <c r="D52" s="430"/>
      <c r="E52" s="430"/>
      <c r="F52" s="430"/>
      <c r="G52" s="430"/>
      <c r="H52" s="430"/>
      <c r="I52" s="430"/>
      <c r="J52" s="430"/>
      <c r="K52" s="430"/>
      <c r="L52" s="430"/>
      <c r="M52" s="430"/>
      <c r="N52" s="430"/>
      <c r="O52" s="430"/>
      <c r="P52" s="430"/>
      <c r="Q52" s="430"/>
      <c r="R52" s="431"/>
      <c r="S52" s="442"/>
      <c r="T52" s="442"/>
    </row>
    <row r="53" spans="1:20">
      <c r="A53" s="429"/>
      <c r="B53" s="428"/>
      <c r="C53" s="427"/>
      <c r="D53" s="427"/>
      <c r="E53" s="427"/>
      <c r="F53" s="427"/>
      <c r="G53" s="427"/>
      <c r="H53" s="427"/>
      <c r="I53" s="427"/>
      <c r="J53" s="428"/>
      <c r="K53" s="428"/>
      <c r="L53" s="427"/>
      <c r="M53" s="426"/>
      <c r="N53" s="425"/>
      <c r="O53" s="425"/>
      <c r="P53" s="424"/>
      <c r="Q53" s="424"/>
      <c r="R53" s="429"/>
      <c r="S53" s="442"/>
      <c r="T53" s="442"/>
    </row>
    <row r="54" spans="1:20">
      <c r="A54" s="429"/>
      <c r="B54" s="428"/>
      <c r="C54" s="428"/>
      <c r="D54" s="428"/>
      <c r="E54" s="428"/>
      <c r="F54" s="428"/>
      <c r="G54" s="428"/>
      <c r="H54" s="428"/>
      <c r="I54" s="428"/>
      <c r="J54" s="428"/>
      <c r="K54" s="428"/>
      <c r="L54" s="424"/>
      <c r="M54" s="425"/>
      <c r="N54" s="425"/>
      <c r="O54" s="425"/>
      <c r="P54" s="424"/>
      <c r="Q54" s="424"/>
      <c r="R54" s="424"/>
      <c r="S54" s="442"/>
      <c r="T54" s="442"/>
    </row>
    <row r="55" spans="1:20">
      <c r="A55" s="442"/>
      <c r="B55" s="442"/>
      <c r="C55" s="442"/>
      <c r="D55" s="442"/>
      <c r="E55" s="442"/>
      <c r="F55" s="442"/>
      <c r="G55" s="442"/>
      <c r="H55" s="442"/>
      <c r="I55" s="442"/>
      <c r="J55" s="442"/>
      <c r="K55" s="442"/>
      <c r="L55" s="442"/>
      <c r="M55" s="442"/>
      <c r="N55" s="442"/>
      <c r="O55" s="442"/>
      <c r="P55" s="442"/>
      <c r="Q55" s="442"/>
      <c r="R55" s="442"/>
      <c r="S55" s="442"/>
      <c r="T55" s="442"/>
    </row>
    <row r="56" spans="1:20">
      <c r="A56" s="442"/>
      <c r="B56" s="442"/>
      <c r="C56" s="442"/>
      <c r="D56" s="442"/>
      <c r="E56" s="442"/>
      <c r="F56" s="442"/>
      <c r="G56" s="442"/>
      <c r="H56" s="442"/>
      <c r="I56" s="442"/>
      <c r="J56" s="442"/>
      <c r="K56" s="442"/>
      <c r="L56" s="442"/>
      <c r="M56" s="442"/>
      <c r="N56" s="442"/>
      <c r="O56" s="442"/>
      <c r="P56" s="442"/>
      <c r="Q56" s="442"/>
      <c r="R56" s="442"/>
      <c r="S56" s="442"/>
      <c r="T56" s="442"/>
    </row>
    <row r="57" spans="1:20">
      <c r="A57" s="442"/>
      <c r="B57" s="442"/>
      <c r="C57" s="442"/>
      <c r="D57" s="442"/>
      <c r="E57" s="442"/>
      <c r="F57" s="442"/>
      <c r="G57" s="442"/>
      <c r="H57" s="442"/>
      <c r="I57" s="442"/>
      <c r="J57" s="442"/>
      <c r="K57" s="442"/>
      <c r="L57" s="442"/>
      <c r="M57" s="442"/>
      <c r="N57" s="442"/>
      <c r="O57" s="442"/>
      <c r="P57" s="442"/>
      <c r="Q57" s="442"/>
      <c r="R57" s="442"/>
      <c r="S57" s="442"/>
      <c r="T57" s="442"/>
    </row>
    <row r="58" spans="1:20">
      <c r="A58" s="442"/>
      <c r="B58" s="442"/>
      <c r="C58" s="442"/>
      <c r="D58" s="442"/>
      <c r="E58" s="442"/>
      <c r="F58" s="442"/>
      <c r="G58" s="442"/>
      <c r="H58" s="442"/>
      <c r="I58" s="442"/>
      <c r="J58" s="442"/>
      <c r="K58" s="442"/>
      <c r="L58" s="442"/>
      <c r="M58" s="442"/>
      <c r="N58" s="442"/>
      <c r="O58" s="442"/>
      <c r="P58" s="442"/>
      <c r="Q58" s="442"/>
      <c r="R58" s="442"/>
      <c r="S58" s="442"/>
      <c r="T58" s="442"/>
    </row>
  </sheetData>
  <mergeCells count="26">
    <mergeCell ref="A43:A46"/>
    <mergeCell ref="R43:R46"/>
    <mergeCell ref="J24:K24"/>
    <mergeCell ref="J26:K27"/>
    <mergeCell ref="J30:K30"/>
    <mergeCell ref="J32:K32"/>
    <mergeCell ref="J31:K31"/>
    <mergeCell ref="J29:K29"/>
    <mergeCell ref="C26:C27"/>
    <mergeCell ref="D26:D27"/>
    <mergeCell ref="E26:E27"/>
    <mergeCell ref="F26:F27"/>
    <mergeCell ref="G26:G27"/>
    <mergeCell ref="H26:H27"/>
    <mergeCell ref="I26:I27"/>
    <mergeCell ref="L16:M16"/>
    <mergeCell ref="J34:K34"/>
    <mergeCell ref="L9:M9"/>
    <mergeCell ref="L7:M8"/>
    <mergeCell ref="L11:M11"/>
    <mergeCell ref="L14:M14"/>
    <mergeCell ref="L12:M12"/>
    <mergeCell ref="L10:M10"/>
    <mergeCell ref="L13:M13"/>
    <mergeCell ref="L15:M15"/>
    <mergeCell ref="J33:K33"/>
  </mergeCells>
  <phoneticPr fontId="19" type="noConversion"/>
  <pageMargins left="0.7" right="0.7" top="0.75" bottom="0.75" header="0.3" footer="0.3"/>
  <pageSetup paperSize="9" scale="78" orientation="portrait" r:id="rId1"/>
  <colBreaks count="1" manualBreakCount="1">
    <brk id="9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57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J22" sqref="J22"/>
    </sheetView>
  </sheetViews>
  <sheetFormatPr defaultRowHeight="12"/>
  <cols>
    <col min="1" max="1" width="8.125" style="107" customWidth="1"/>
    <col min="2" max="9" width="9.625" style="115" customWidth="1"/>
    <col min="10" max="13" width="9.625" style="107" customWidth="1"/>
    <col min="14" max="17" width="9.625" style="116" customWidth="1"/>
    <col min="18" max="18" width="8" style="76" customWidth="1"/>
    <col min="19" max="16384" width="9" style="76"/>
  </cols>
  <sheetData>
    <row r="1" spans="1:18" s="60" customFormat="1" ht="51" customHeight="1">
      <c r="A1" s="1614" t="s">
        <v>19</v>
      </c>
      <c r="B1" s="1614"/>
      <c r="C1" s="1614"/>
      <c r="D1" s="1614"/>
      <c r="E1" s="1614"/>
      <c r="F1" s="1614"/>
      <c r="G1" s="1614"/>
      <c r="H1" s="1614"/>
      <c r="I1" s="1614"/>
      <c r="J1" s="1615" t="s">
        <v>20</v>
      </c>
      <c r="K1" s="1615"/>
      <c r="L1" s="1615"/>
      <c r="M1" s="1615"/>
      <c r="N1" s="1615"/>
      <c r="O1" s="1615"/>
      <c r="P1" s="1615"/>
      <c r="Q1" s="1615"/>
      <c r="R1" s="1615"/>
    </row>
    <row r="2" spans="1:18" s="65" customFormat="1" ht="26.25" customHeight="1" thickBot="1">
      <c r="A2" s="61" t="s">
        <v>341</v>
      </c>
      <c r="B2" s="62"/>
      <c r="C2" s="62"/>
      <c r="D2" s="62"/>
      <c r="E2" s="62"/>
      <c r="F2" s="62"/>
      <c r="G2" s="61"/>
      <c r="H2" s="62"/>
      <c r="I2" s="62"/>
      <c r="J2" s="61"/>
      <c r="K2" s="61"/>
      <c r="L2" s="61"/>
      <c r="M2" s="61"/>
      <c r="N2" s="63"/>
      <c r="O2" s="64"/>
      <c r="P2" s="64"/>
      <c r="Q2" s="64"/>
      <c r="R2" s="64" t="s">
        <v>244</v>
      </c>
    </row>
    <row r="3" spans="1:18" ht="18.75" customHeight="1" thickTop="1">
      <c r="A3" s="1542" t="s">
        <v>48</v>
      </c>
      <c r="B3" s="340" t="s">
        <v>21</v>
      </c>
      <c r="C3" s="341"/>
      <c r="D3" s="341"/>
      <c r="E3" s="341"/>
      <c r="F3" s="350"/>
      <c r="G3" s="1612" t="s">
        <v>460</v>
      </c>
      <c r="H3" s="1612"/>
      <c r="I3" s="1612"/>
      <c r="J3" s="1612"/>
      <c r="K3" s="1612"/>
      <c r="L3" s="1612"/>
      <c r="M3" s="1612"/>
      <c r="N3" s="1612"/>
      <c r="O3" s="1612"/>
      <c r="P3" s="1612"/>
      <c r="Q3" s="1613"/>
      <c r="R3" s="1547" t="s">
        <v>33</v>
      </c>
    </row>
    <row r="4" spans="1:18" ht="24" customHeight="1">
      <c r="A4" s="1543"/>
      <c r="B4" s="342" t="s">
        <v>270</v>
      </c>
      <c r="C4" s="342" t="s">
        <v>342</v>
      </c>
      <c r="D4" s="342" t="s">
        <v>343</v>
      </c>
      <c r="E4" s="342" t="s">
        <v>587</v>
      </c>
      <c r="F4" s="342" t="s">
        <v>283</v>
      </c>
      <c r="G4" s="73" t="s">
        <v>270</v>
      </c>
      <c r="H4" s="89" t="s">
        <v>344</v>
      </c>
      <c r="I4" s="89" t="s">
        <v>446</v>
      </c>
      <c r="J4" s="176" t="s">
        <v>284</v>
      </c>
      <c r="K4" s="295" t="s">
        <v>729</v>
      </c>
      <c r="L4" s="296" t="s">
        <v>730</v>
      </c>
      <c r="M4" s="296" t="s">
        <v>285</v>
      </c>
      <c r="N4" s="297" t="s">
        <v>345</v>
      </c>
      <c r="O4" s="298" t="s">
        <v>838</v>
      </c>
      <c r="P4" s="299" t="s">
        <v>860</v>
      </c>
      <c r="Q4" s="343" t="s">
        <v>839</v>
      </c>
      <c r="R4" s="1548"/>
    </row>
    <row r="5" spans="1:18" ht="23.25" customHeight="1">
      <c r="A5" s="1543"/>
      <c r="B5" s="89"/>
      <c r="C5" s="89"/>
      <c r="D5" s="89"/>
      <c r="E5" s="89" t="s">
        <v>731</v>
      </c>
      <c r="F5" s="351" t="s">
        <v>732</v>
      </c>
      <c r="G5" s="73"/>
      <c r="H5" s="89"/>
      <c r="I5" s="198" t="s">
        <v>733</v>
      </c>
      <c r="J5" s="198"/>
      <c r="K5" s="89"/>
      <c r="L5" s="345" t="s">
        <v>734</v>
      </c>
      <c r="M5" s="295" t="s">
        <v>735</v>
      </c>
      <c r="N5" s="89" t="s">
        <v>736</v>
      </c>
      <c r="O5" s="344" t="s">
        <v>840</v>
      </c>
      <c r="P5" s="198"/>
      <c r="Q5" s="344" t="s">
        <v>840</v>
      </c>
      <c r="R5" s="1548"/>
    </row>
    <row r="6" spans="1:18" ht="26.25" customHeight="1">
      <c r="A6" s="1544"/>
      <c r="B6" s="90" t="s">
        <v>248</v>
      </c>
      <c r="C6" s="90" t="s">
        <v>286</v>
      </c>
      <c r="D6" s="90" t="s">
        <v>287</v>
      </c>
      <c r="E6" s="90" t="s">
        <v>288</v>
      </c>
      <c r="F6" s="317" t="s">
        <v>737</v>
      </c>
      <c r="G6" s="78" t="s">
        <v>248</v>
      </c>
      <c r="H6" s="285" t="s">
        <v>738</v>
      </c>
      <c r="I6" s="285" t="s">
        <v>735</v>
      </c>
      <c r="J6" s="199" t="s">
        <v>739</v>
      </c>
      <c r="K6" s="285" t="s">
        <v>740</v>
      </c>
      <c r="L6" s="285" t="s">
        <v>741</v>
      </c>
      <c r="M6" s="315" t="s">
        <v>742</v>
      </c>
      <c r="N6" s="285" t="s">
        <v>743</v>
      </c>
      <c r="O6" s="316" t="s">
        <v>841</v>
      </c>
      <c r="P6" s="199"/>
      <c r="Q6" s="316" t="s">
        <v>842</v>
      </c>
      <c r="R6" s="1549"/>
    </row>
    <row r="7" spans="1:18" s="859" customFormat="1" ht="11.25" customHeight="1">
      <c r="A7" s="855"/>
      <c r="B7" s="72"/>
      <c r="C7" s="72"/>
      <c r="D7" s="72"/>
      <c r="E7" s="72"/>
      <c r="F7" s="72"/>
      <c r="G7" s="72"/>
      <c r="H7" s="884"/>
      <c r="I7" s="884"/>
      <c r="J7" s="885"/>
      <c r="K7" s="884"/>
      <c r="L7" s="884"/>
      <c r="M7" s="69"/>
      <c r="N7" s="884"/>
      <c r="O7" s="885"/>
      <c r="P7" s="885"/>
      <c r="Q7" s="885"/>
      <c r="R7" s="862"/>
    </row>
    <row r="8" spans="1:18" ht="35.1" customHeight="1">
      <c r="A8" s="91">
        <v>2011</v>
      </c>
      <c r="B8" s="346">
        <f>SUM(C8:F8)</f>
        <v>0</v>
      </c>
      <c r="C8" s="346">
        <v>0</v>
      </c>
      <c r="D8" s="346">
        <v>0</v>
      </c>
      <c r="E8" s="346">
        <v>0</v>
      </c>
      <c r="F8" s="206">
        <v>0</v>
      </c>
      <c r="G8" s="92">
        <v>76</v>
      </c>
      <c r="H8" s="92">
        <v>42</v>
      </c>
      <c r="I8" s="92" t="s">
        <v>254</v>
      </c>
      <c r="J8" s="92">
        <v>1</v>
      </c>
      <c r="K8" s="92">
        <v>3</v>
      </c>
      <c r="L8" s="92" t="s">
        <v>254</v>
      </c>
      <c r="M8" s="92">
        <v>2</v>
      </c>
      <c r="N8" s="94" t="s">
        <v>254</v>
      </c>
      <c r="O8" s="92">
        <v>28</v>
      </c>
      <c r="P8" s="92" t="s">
        <v>110</v>
      </c>
      <c r="Q8" s="300">
        <v>1</v>
      </c>
      <c r="R8" s="97">
        <v>2011</v>
      </c>
    </row>
    <row r="9" spans="1:18" ht="35.1" customHeight="1">
      <c r="A9" s="91">
        <v>2012</v>
      </c>
      <c r="B9" s="301">
        <f>SUM(C9:F9)</f>
        <v>0</v>
      </c>
      <c r="C9" s="301">
        <v>0</v>
      </c>
      <c r="D9" s="301">
        <v>0</v>
      </c>
      <c r="E9" s="301">
        <v>0</v>
      </c>
      <c r="F9" s="204">
        <v>0</v>
      </c>
      <c r="G9" s="92">
        <f>SUM(H9:Q9)</f>
        <v>76</v>
      </c>
      <c r="H9" s="92">
        <v>40</v>
      </c>
      <c r="I9" s="301">
        <v>0</v>
      </c>
      <c r="J9" s="92">
        <v>1</v>
      </c>
      <c r="K9" s="92">
        <v>3</v>
      </c>
      <c r="L9" s="301">
        <v>0</v>
      </c>
      <c r="M9" s="92">
        <v>2</v>
      </c>
      <c r="N9" s="301">
        <v>0</v>
      </c>
      <c r="O9" s="92">
        <v>30</v>
      </c>
      <c r="P9" s="92" t="s">
        <v>110</v>
      </c>
      <c r="Q9" s="92" t="s">
        <v>418</v>
      </c>
      <c r="R9" s="97">
        <v>2012</v>
      </c>
    </row>
    <row r="10" spans="1:18" ht="35.1" customHeight="1">
      <c r="A10" s="91">
        <v>2013</v>
      </c>
      <c r="B10" s="301">
        <f>SUM(C10:F10)</f>
        <v>3</v>
      </c>
      <c r="C10" s="301">
        <v>1</v>
      </c>
      <c r="D10" s="301">
        <v>1</v>
      </c>
      <c r="E10" s="301">
        <v>1</v>
      </c>
      <c r="F10" s="204">
        <v>0</v>
      </c>
      <c r="G10" s="92">
        <v>86</v>
      </c>
      <c r="H10" s="92">
        <v>45</v>
      </c>
      <c r="I10" s="301">
        <v>2</v>
      </c>
      <c r="J10" s="92">
        <v>1</v>
      </c>
      <c r="K10" s="92">
        <v>3</v>
      </c>
      <c r="L10" s="301">
        <v>0</v>
      </c>
      <c r="M10" s="92">
        <v>1</v>
      </c>
      <c r="N10" s="301">
        <v>0</v>
      </c>
      <c r="O10" s="92">
        <v>33</v>
      </c>
      <c r="P10" s="301">
        <v>0</v>
      </c>
      <c r="Q10" s="92">
        <v>1</v>
      </c>
      <c r="R10" s="97">
        <v>2013</v>
      </c>
    </row>
    <row r="11" spans="1:18" s="100" customFormat="1" ht="35.1" customHeight="1">
      <c r="A11" s="949">
        <v>2014</v>
      </c>
      <c r="B11" s="301">
        <v>3</v>
      </c>
      <c r="C11" s="301">
        <v>0</v>
      </c>
      <c r="D11" s="301">
        <v>1</v>
      </c>
      <c r="E11" s="301">
        <v>2</v>
      </c>
      <c r="F11" s="1323">
        <v>0</v>
      </c>
      <c r="G11" s="92">
        <v>92</v>
      </c>
      <c r="H11" s="92">
        <v>41</v>
      </c>
      <c r="I11" s="301">
        <v>0</v>
      </c>
      <c r="J11" s="92">
        <v>1</v>
      </c>
      <c r="K11" s="92">
        <v>1</v>
      </c>
      <c r="L11" s="301" t="s">
        <v>254</v>
      </c>
      <c r="M11" s="92">
        <v>2</v>
      </c>
      <c r="N11" s="301" t="s">
        <v>254</v>
      </c>
      <c r="O11" s="92">
        <v>45</v>
      </c>
      <c r="P11" s="301">
        <v>0</v>
      </c>
      <c r="Q11" s="92">
        <v>2</v>
      </c>
      <c r="R11" s="97">
        <v>2014</v>
      </c>
    </row>
    <row r="12" spans="1:18" s="969" customFormat="1" ht="35.1" customHeight="1">
      <c r="A12" s="949">
        <v>2015</v>
      </c>
      <c r="B12" s="301">
        <v>3</v>
      </c>
      <c r="C12" s="301">
        <v>0</v>
      </c>
      <c r="D12" s="301">
        <v>0</v>
      </c>
      <c r="E12" s="301">
        <v>1</v>
      </c>
      <c r="F12" s="301">
        <v>2</v>
      </c>
      <c r="G12" s="301">
        <v>104</v>
      </c>
      <c r="H12" s="92">
        <v>45</v>
      </c>
      <c r="I12" s="92" t="s">
        <v>254</v>
      </c>
      <c r="J12" s="92">
        <v>1</v>
      </c>
      <c r="K12" s="92">
        <v>2</v>
      </c>
      <c r="L12" s="92" t="s">
        <v>254</v>
      </c>
      <c r="M12" s="92">
        <v>2</v>
      </c>
      <c r="N12" s="92" t="s">
        <v>254</v>
      </c>
      <c r="O12" s="92">
        <v>50</v>
      </c>
      <c r="P12" s="92">
        <v>2</v>
      </c>
      <c r="Q12" s="92">
        <v>2</v>
      </c>
      <c r="R12" s="1344">
        <v>2015</v>
      </c>
    </row>
    <row r="13" spans="1:18" s="1408" customFormat="1" ht="35.1" customHeight="1">
      <c r="A13" s="98">
        <v>2016</v>
      </c>
      <c r="B13" s="346">
        <v>4</v>
      </c>
      <c r="C13" s="346">
        <v>0</v>
      </c>
      <c r="D13" s="346">
        <v>0</v>
      </c>
      <c r="E13" s="346">
        <v>1</v>
      </c>
      <c r="F13" s="346">
        <v>3</v>
      </c>
      <c r="G13" s="346">
        <v>112</v>
      </c>
      <c r="H13" s="1409">
        <v>45</v>
      </c>
      <c r="I13" s="1409" t="s">
        <v>254</v>
      </c>
      <c r="J13" s="1409">
        <v>1</v>
      </c>
      <c r="K13" s="1409">
        <v>1</v>
      </c>
      <c r="L13" s="1409" t="s">
        <v>254</v>
      </c>
      <c r="M13" s="1409">
        <v>2</v>
      </c>
      <c r="N13" s="1409" t="s">
        <v>254</v>
      </c>
      <c r="O13" s="1409">
        <v>60</v>
      </c>
      <c r="P13" s="346">
        <v>0</v>
      </c>
      <c r="Q13" s="1409">
        <v>3</v>
      </c>
      <c r="R13" s="1413">
        <v>2016</v>
      </c>
    </row>
    <row r="14" spans="1:18" ht="8.25" customHeight="1">
      <c r="A14" s="347"/>
      <c r="B14" s="348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5"/>
      <c r="N14" s="104"/>
      <c r="O14" s="349"/>
      <c r="P14" s="349"/>
      <c r="Q14" s="349"/>
      <c r="R14" s="106"/>
    </row>
    <row r="15" spans="1:18" ht="19.5" customHeight="1">
      <c r="A15" s="107" t="s">
        <v>744</v>
      </c>
      <c r="B15" s="108"/>
      <c r="C15" s="108"/>
      <c r="D15" s="108"/>
      <c r="E15" s="108"/>
      <c r="F15" s="108"/>
      <c r="G15" s="108"/>
      <c r="H15" s="108"/>
      <c r="I15" s="108"/>
      <c r="J15" s="110"/>
      <c r="K15" s="110"/>
      <c r="L15" s="110"/>
      <c r="M15" s="110"/>
      <c r="N15" s="111"/>
      <c r="O15" s="110"/>
      <c r="P15" s="110"/>
      <c r="Q15" s="110"/>
      <c r="R15" s="154" t="s">
        <v>1296</v>
      </c>
    </row>
    <row r="16" spans="1:18">
      <c r="B16" s="108"/>
      <c r="C16" s="108"/>
      <c r="D16" s="108"/>
      <c r="E16" s="108"/>
      <c r="F16" s="108"/>
      <c r="G16" s="108"/>
      <c r="H16" s="108"/>
      <c r="I16" s="108"/>
      <c r="J16" s="110"/>
      <c r="K16" s="110"/>
      <c r="L16" s="110"/>
      <c r="M16" s="110"/>
      <c r="N16" s="111"/>
      <c r="O16" s="111"/>
      <c r="P16" s="111"/>
      <c r="Q16" s="111"/>
    </row>
    <row r="17" spans="2:17">
      <c r="B17" s="108"/>
      <c r="C17" s="108"/>
      <c r="D17" s="108"/>
      <c r="E17" s="108"/>
      <c r="F17" s="108"/>
      <c r="G17" s="108"/>
      <c r="H17" s="108"/>
      <c r="I17" s="108"/>
      <c r="J17" s="110"/>
      <c r="K17" s="110"/>
      <c r="L17" s="110"/>
      <c r="M17" s="110"/>
      <c r="N17" s="111"/>
      <c r="O17" s="111"/>
      <c r="P17" s="111"/>
      <c r="Q17" s="111"/>
    </row>
    <row r="18" spans="2:17">
      <c r="B18" s="108"/>
      <c r="C18" s="108"/>
      <c r="D18" s="108"/>
      <c r="E18" s="108"/>
      <c r="F18" s="108"/>
      <c r="G18" s="108"/>
      <c r="H18" s="108"/>
      <c r="I18" s="108"/>
      <c r="J18" s="110"/>
      <c r="K18" s="110"/>
      <c r="L18" s="110"/>
      <c r="M18" s="110"/>
      <c r="N18" s="111"/>
      <c r="O18" s="111"/>
      <c r="P18" s="111"/>
      <c r="Q18" s="111"/>
    </row>
    <row r="19" spans="2:17">
      <c r="B19" s="108"/>
      <c r="C19" s="108"/>
      <c r="D19" s="108"/>
      <c r="E19" s="108"/>
      <c r="F19" s="108"/>
      <c r="G19" s="108"/>
      <c r="H19" s="108"/>
      <c r="I19" s="108"/>
      <c r="J19" s="110"/>
      <c r="K19" s="110"/>
      <c r="L19" s="110"/>
      <c r="M19" s="110"/>
      <c r="N19" s="111"/>
      <c r="O19" s="111"/>
      <c r="P19" s="111"/>
      <c r="Q19" s="111"/>
    </row>
    <row r="20" spans="2:17">
      <c r="B20" s="108"/>
      <c r="C20" s="108"/>
      <c r="D20" s="108"/>
      <c r="E20" s="108"/>
      <c r="F20" s="108"/>
      <c r="G20" s="108"/>
      <c r="H20" s="108"/>
      <c r="I20" s="108"/>
      <c r="J20" s="110"/>
      <c r="K20" s="110"/>
      <c r="L20" s="110"/>
      <c r="M20" s="110"/>
      <c r="N20" s="111"/>
      <c r="O20" s="111"/>
      <c r="P20" s="111"/>
      <c r="Q20" s="111"/>
    </row>
    <row r="21" spans="2:17">
      <c r="B21" s="108"/>
      <c r="C21" s="108"/>
      <c r="D21" s="108"/>
      <c r="E21" s="108"/>
      <c r="F21" s="108"/>
      <c r="G21" s="108"/>
      <c r="H21" s="108"/>
      <c r="I21" s="108"/>
      <c r="J21" s="110"/>
      <c r="K21" s="110"/>
      <c r="L21" s="110"/>
      <c r="M21" s="110"/>
      <c r="N21" s="111"/>
      <c r="O21" s="111"/>
      <c r="P21" s="111"/>
      <c r="Q21" s="111"/>
    </row>
    <row r="22" spans="2:17">
      <c r="B22" s="108"/>
      <c r="C22" s="108"/>
      <c r="D22" s="108"/>
      <c r="E22" s="108"/>
      <c r="F22" s="108"/>
      <c r="G22" s="108"/>
      <c r="H22" s="108"/>
      <c r="I22" s="108"/>
      <c r="J22" s="110"/>
      <c r="K22" s="110"/>
      <c r="L22" s="110"/>
      <c r="M22" s="110"/>
      <c r="N22" s="111"/>
      <c r="O22" s="111"/>
      <c r="P22" s="111"/>
      <c r="Q22" s="111"/>
    </row>
    <row r="23" spans="2:17">
      <c r="B23" s="108"/>
      <c r="C23" s="108"/>
      <c r="D23" s="108"/>
      <c r="E23" s="108"/>
      <c r="F23" s="108"/>
      <c r="G23" s="108"/>
      <c r="H23" s="108"/>
      <c r="I23" s="108"/>
      <c r="J23" s="110"/>
      <c r="K23" s="110"/>
      <c r="L23" s="110"/>
      <c r="M23" s="110"/>
      <c r="N23" s="111"/>
      <c r="O23" s="111"/>
      <c r="P23" s="111"/>
      <c r="Q23" s="111"/>
    </row>
    <row r="24" spans="2:17">
      <c r="B24" s="108"/>
      <c r="C24" s="108"/>
      <c r="D24" s="108"/>
      <c r="E24" s="108"/>
      <c r="F24" s="108"/>
      <c r="G24" s="108"/>
      <c r="H24" s="108"/>
      <c r="I24" s="108"/>
      <c r="J24" s="110"/>
      <c r="K24" s="110"/>
      <c r="L24" s="110"/>
      <c r="M24" s="110"/>
      <c r="N24" s="111"/>
      <c r="O24" s="111"/>
      <c r="P24" s="111"/>
      <c r="Q24" s="111"/>
    </row>
    <row r="25" spans="2:17">
      <c r="B25" s="108"/>
      <c r="C25" s="108"/>
      <c r="D25" s="108"/>
      <c r="E25" s="108"/>
      <c r="F25" s="108"/>
      <c r="G25" s="108"/>
      <c r="H25" s="108"/>
      <c r="I25" s="108"/>
      <c r="J25" s="110"/>
      <c r="K25" s="110"/>
      <c r="L25" s="110"/>
      <c r="M25" s="110"/>
      <c r="N25" s="111"/>
      <c r="O25" s="111"/>
      <c r="P25" s="111"/>
      <c r="Q25" s="111"/>
    </row>
    <row r="26" spans="2:17">
      <c r="B26" s="108"/>
      <c r="C26" s="108"/>
      <c r="D26" s="108"/>
      <c r="E26" s="108"/>
      <c r="F26" s="108"/>
      <c r="G26" s="108"/>
      <c r="H26" s="108"/>
      <c r="I26" s="108"/>
      <c r="J26" s="110"/>
      <c r="K26" s="110"/>
      <c r="L26" s="110"/>
      <c r="M26" s="110"/>
      <c r="N26" s="111"/>
      <c r="O26" s="111"/>
      <c r="P26" s="111"/>
      <c r="Q26" s="111"/>
    </row>
    <row r="27" spans="2:17">
      <c r="B27" s="108"/>
      <c r="C27" s="108"/>
      <c r="D27" s="108"/>
      <c r="E27" s="108"/>
      <c r="F27" s="108"/>
      <c r="G27" s="108"/>
      <c r="H27" s="108"/>
      <c r="I27" s="108"/>
      <c r="J27" s="110"/>
      <c r="K27" s="110"/>
      <c r="L27" s="110"/>
      <c r="M27" s="110"/>
      <c r="N27" s="111"/>
      <c r="O27" s="111"/>
      <c r="P27" s="111"/>
      <c r="Q27" s="111"/>
    </row>
    <row r="28" spans="2:17">
      <c r="B28" s="108"/>
      <c r="C28" s="108"/>
      <c r="D28" s="108"/>
      <c r="E28" s="108"/>
      <c r="F28" s="108"/>
      <c r="G28" s="108"/>
      <c r="H28" s="108"/>
      <c r="I28" s="108"/>
      <c r="J28" s="110"/>
      <c r="K28" s="110"/>
      <c r="L28" s="110"/>
      <c r="M28" s="110"/>
      <c r="N28" s="111"/>
      <c r="O28" s="111"/>
      <c r="P28" s="111"/>
      <c r="Q28" s="111"/>
    </row>
    <row r="29" spans="2:17">
      <c r="B29" s="108"/>
      <c r="C29" s="108"/>
      <c r="D29" s="108"/>
      <c r="E29" s="108"/>
      <c r="F29" s="108"/>
      <c r="G29" s="108"/>
      <c r="H29" s="108"/>
      <c r="I29" s="108"/>
      <c r="J29" s="110"/>
      <c r="K29" s="110"/>
      <c r="L29" s="110"/>
      <c r="M29" s="110"/>
      <c r="N29" s="111"/>
      <c r="O29" s="111"/>
      <c r="P29" s="111"/>
      <c r="Q29" s="111"/>
    </row>
    <row r="30" spans="2:17">
      <c r="B30" s="108"/>
      <c r="C30" s="108"/>
      <c r="D30" s="108"/>
      <c r="E30" s="108"/>
      <c r="F30" s="108"/>
      <c r="G30" s="108"/>
      <c r="H30" s="108"/>
      <c r="I30" s="108"/>
      <c r="J30" s="110"/>
      <c r="K30" s="110"/>
      <c r="L30" s="110"/>
      <c r="M30" s="110"/>
      <c r="N30" s="111"/>
      <c r="O30" s="111"/>
      <c r="P30" s="111"/>
      <c r="Q30" s="111"/>
    </row>
    <row r="31" spans="2:17">
      <c r="B31" s="108"/>
      <c r="C31" s="108"/>
      <c r="D31" s="108"/>
      <c r="E31" s="108"/>
      <c r="F31" s="108"/>
      <c r="G31" s="108"/>
      <c r="H31" s="108"/>
      <c r="I31" s="108"/>
      <c r="J31" s="110"/>
      <c r="K31" s="110"/>
      <c r="L31" s="110"/>
      <c r="M31" s="110"/>
      <c r="N31" s="111"/>
      <c r="O31" s="111"/>
      <c r="P31" s="111"/>
      <c r="Q31" s="111"/>
    </row>
    <row r="32" spans="2:17">
      <c r="B32" s="108"/>
      <c r="C32" s="108"/>
      <c r="D32" s="108"/>
      <c r="E32" s="108"/>
      <c r="F32" s="108"/>
      <c r="G32" s="108"/>
      <c r="H32" s="108"/>
      <c r="I32" s="108"/>
      <c r="J32" s="110"/>
      <c r="K32" s="110"/>
      <c r="L32" s="110"/>
      <c r="M32" s="110"/>
      <c r="N32" s="111"/>
      <c r="O32" s="111"/>
      <c r="P32" s="111"/>
      <c r="Q32" s="111"/>
    </row>
    <row r="33" spans="2:17">
      <c r="B33" s="108"/>
      <c r="C33" s="108"/>
      <c r="D33" s="108"/>
      <c r="E33" s="108"/>
      <c r="F33" s="108"/>
      <c r="G33" s="108"/>
      <c r="H33" s="108"/>
      <c r="I33" s="108"/>
      <c r="J33" s="110"/>
      <c r="K33" s="110"/>
      <c r="L33" s="110"/>
      <c r="M33" s="110"/>
      <c r="N33" s="111"/>
      <c r="O33" s="111"/>
      <c r="P33" s="111"/>
      <c r="Q33" s="111"/>
    </row>
    <row r="34" spans="2:17">
      <c r="B34" s="108"/>
      <c r="C34" s="108"/>
      <c r="D34" s="108"/>
      <c r="E34" s="108"/>
      <c r="F34" s="108"/>
      <c r="G34" s="108"/>
      <c r="H34" s="108"/>
      <c r="I34" s="108"/>
      <c r="J34" s="110"/>
      <c r="K34" s="110"/>
      <c r="L34" s="110"/>
      <c r="M34" s="110"/>
      <c r="N34" s="111"/>
      <c r="O34" s="111"/>
      <c r="P34" s="111"/>
      <c r="Q34" s="111"/>
    </row>
    <row r="35" spans="2:17">
      <c r="B35" s="108"/>
      <c r="C35" s="108"/>
      <c r="D35" s="108"/>
      <c r="E35" s="108"/>
      <c r="F35" s="108"/>
      <c r="G35" s="108"/>
      <c r="H35" s="108"/>
      <c r="I35" s="108"/>
      <c r="J35" s="110"/>
      <c r="K35" s="110"/>
      <c r="L35" s="110"/>
      <c r="M35" s="110"/>
      <c r="N35" s="111"/>
      <c r="O35" s="111"/>
      <c r="P35" s="111"/>
      <c r="Q35" s="111"/>
    </row>
    <row r="36" spans="2:17">
      <c r="B36" s="108"/>
      <c r="C36" s="108"/>
      <c r="D36" s="108"/>
      <c r="E36" s="108"/>
      <c r="F36" s="108"/>
      <c r="G36" s="108"/>
      <c r="H36" s="108"/>
      <c r="I36" s="108"/>
      <c r="J36" s="110"/>
      <c r="K36" s="110"/>
      <c r="L36" s="110"/>
      <c r="M36" s="110"/>
      <c r="N36" s="111"/>
      <c r="O36" s="111"/>
      <c r="P36" s="111"/>
      <c r="Q36" s="111"/>
    </row>
    <row r="37" spans="2:17">
      <c r="B37" s="108"/>
      <c r="C37" s="108"/>
      <c r="D37" s="108"/>
      <c r="E37" s="108"/>
      <c r="F37" s="108"/>
      <c r="G37" s="108"/>
      <c r="H37" s="108"/>
      <c r="I37" s="108"/>
      <c r="J37" s="110"/>
      <c r="K37" s="110"/>
      <c r="L37" s="110"/>
      <c r="M37" s="110"/>
      <c r="N37" s="111"/>
      <c r="O37" s="111"/>
      <c r="P37" s="111"/>
      <c r="Q37" s="111"/>
    </row>
    <row r="38" spans="2:17">
      <c r="B38" s="108"/>
      <c r="C38" s="108"/>
      <c r="D38" s="108"/>
      <c r="E38" s="108"/>
      <c r="F38" s="108"/>
      <c r="G38" s="108"/>
      <c r="H38" s="108"/>
      <c r="I38" s="108"/>
      <c r="J38" s="110"/>
      <c r="K38" s="110"/>
      <c r="L38" s="110"/>
      <c r="M38" s="110"/>
      <c r="N38" s="111"/>
      <c r="O38" s="111"/>
      <c r="P38" s="111"/>
      <c r="Q38" s="111"/>
    </row>
    <row r="39" spans="2:17">
      <c r="B39" s="108"/>
      <c r="C39" s="108"/>
      <c r="D39" s="108"/>
      <c r="E39" s="108"/>
      <c r="F39" s="108"/>
      <c r="G39" s="108"/>
      <c r="H39" s="108"/>
      <c r="I39" s="108"/>
      <c r="J39" s="110"/>
      <c r="K39" s="110"/>
      <c r="L39" s="110"/>
      <c r="M39" s="110"/>
      <c r="N39" s="111"/>
      <c r="O39" s="111"/>
      <c r="P39" s="111"/>
      <c r="Q39" s="111"/>
    </row>
    <row r="40" spans="2:17">
      <c r="B40" s="108"/>
      <c r="C40" s="108"/>
      <c r="D40" s="108"/>
      <c r="E40" s="108"/>
      <c r="F40" s="108"/>
      <c r="G40" s="108"/>
      <c r="H40" s="108"/>
      <c r="I40" s="108"/>
      <c r="J40" s="110"/>
      <c r="K40" s="110"/>
      <c r="L40" s="110"/>
      <c r="M40" s="110"/>
      <c r="N40" s="111"/>
      <c r="O40" s="111"/>
      <c r="P40" s="111"/>
      <c r="Q40" s="111"/>
    </row>
    <row r="41" spans="2:17">
      <c r="B41" s="108"/>
      <c r="C41" s="108"/>
      <c r="D41" s="108"/>
      <c r="E41" s="108"/>
      <c r="F41" s="108"/>
      <c r="G41" s="108"/>
      <c r="H41" s="108"/>
      <c r="I41" s="108"/>
      <c r="J41" s="110"/>
      <c r="K41" s="110"/>
      <c r="L41" s="110"/>
      <c r="M41" s="110"/>
      <c r="N41" s="111"/>
      <c r="O41" s="111"/>
      <c r="P41" s="111"/>
      <c r="Q41" s="111"/>
    </row>
    <row r="42" spans="2:17">
      <c r="B42" s="108"/>
      <c r="C42" s="108"/>
      <c r="D42" s="108"/>
      <c r="E42" s="108"/>
      <c r="F42" s="108"/>
      <c r="G42" s="108"/>
      <c r="H42" s="108"/>
      <c r="I42" s="108"/>
      <c r="J42" s="110"/>
      <c r="K42" s="110"/>
      <c r="L42" s="110"/>
      <c r="M42" s="110"/>
      <c r="N42" s="111"/>
      <c r="O42" s="111"/>
      <c r="P42" s="111"/>
      <c r="Q42" s="111"/>
    </row>
    <row r="43" spans="2:17">
      <c r="B43" s="108"/>
      <c r="C43" s="108"/>
      <c r="D43" s="108"/>
      <c r="E43" s="108"/>
      <c r="F43" s="108"/>
      <c r="G43" s="108"/>
      <c r="H43" s="108"/>
      <c r="I43" s="108"/>
      <c r="J43" s="110"/>
      <c r="K43" s="110"/>
      <c r="L43" s="110"/>
      <c r="M43" s="110"/>
      <c r="N43" s="111"/>
      <c r="O43" s="111"/>
      <c r="P43" s="111"/>
      <c r="Q43" s="111"/>
    </row>
    <row r="44" spans="2:17">
      <c r="B44" s="108"/>
      <c r="C44" s="108"/>
      <c r="D44" s="108"/>
      <c r="E44" s="108"/>
      <c r="F44" s="108"/>
      <c r="G44" s="108"/>
      <c r="H44" s="108"/>
      <c r="I44" s="108"/>
      <c r="J44" s="110"/>
      <c r="K44" s="110"/>
      <c r="L44" s="110"/>
      <c r="M44" s="110"/>
      <c r="N44" s="111"/>
      <c r="O44" s="111"/>
      <c r="P44" s="111"/>
      <c r="Q44" s="111"/>
    </row>
    <row r="45" spans="2:17">
      <c r="B45" s="108"/>
      <c r="C45" s="108"/>
      <c r="D45" s="108"/>
      <c r="E45" s="108"/>
      <c r="F45" s="108"/>
      <c r="G45" s="108"/>
      <c r="H45" s="108"/>
      <c r="I45" s="108"/>
      <c r="J45" s="110"/>
      <c r="K45" s="110"/>
      <c r="L45" s="110"/>
      <c r="M45" s="110"/>
      <c r="N45" s="111"/>
      <c r="O45" s="111"/>
      <c r="P45" s="111"/>
      <c r="Q45" s="111"/>
    </row>
    <row r="46" spans="2:17">
      <c r="B46" s="108"/>
      <c r="C46" s="108"/>
      <c r="D46" s="108"/>
      <c r="E46" s="108"/>
      <c r="F46" s="108"/>
      <c r="G46" s="108"/>
      <c r="H46" s="108"/>
      <c r="I46" s="108"/>
      <c r="J46" s="110"/>
      <c r="K46" s="110"/>
      <c r="L46" s="110"/>
      <c r="M46" s="110"/>
      <c r="N46" s="111"/>
      <c r="O46" s="111"/>
      <c r="P46" s="111"/>
      <c r="Q46" s="111"/>
    </row>
    <row r="47" spans="2:17">
      <c r="B47" s="108"/>
      <c r="C47" s="108"/>
      <c r="D47" s="108"/>
      <c r="E47" s="108"/>
      <c r="F47" s="108"/>
      <c r="G47" s="108"/>
      <c r="H47" s="108"/>
      <c r="I47" s="108"/>
      <c r="J47" s="110"/>
      <c r="K47" s="110"/>
      <c r="L47" s="110"/>
      <c r="M47" s="110"/>
      <c r="N47" s="111"/>
      <c r="O47" s="111"/>
      <c r="P47" s="111"/>
      <c r="Q47" s="111"/>
    </row>
    <row r="48" spans="2:17">
      <c r="B48" s="108"/>
      <c r="C48" s="108"/>
      <c r="D48" s="108"/>
      <c r="E48" s="108"/>
      <c r="F48" s="108"/>
      <c r="G48" s="108"/>
      <c r="H48" s="108"/>
      <c r="I48" s="108"/>
      <c r="J48" s="110"/>
      <c r="K48" s="110"/>
      <c r="L48" s="110"/>
      <c r="M48" s="110"/>
      <c r="N48" s="111"/>
      <c r="O48" s="111"/>
      <c r="P48" s="111"/>
      <c r="Q48" s="111"/>
    </row>
    <row r="49" spans="2:17">
      <c r="B49" s="108"/>
      <c r="C49" s="108"/>
      <c r="D49" s="108"/>
      <c r="E49" s="108"/>
      <c r="F49" s="108"/>
      <c r="G49" s="108"/>
      <c r="H49" s="108"/>
      <c r="I49" s="108"/>
      <c r="J49" s="110"/>
      <c r="K49" s="110"/>
      <c r="L49" s="110"/>
      <c r="M49" s="110"/>
      <c r="N49" s="111"/>
      <c r="O49" s="111"/>
      <c r="P49" s="111"/>
      <c r="Q49" s="111"/>
    </row>
    <row r="50" spans="2:17">
      <c r="B50" s="108"/>
      <c r="C50" s="108"/>
      <c r="D50" s="108"/>
      <c r="E50" s="108"/>
      <c r="F50" s="108"/>
      <c r="G50" s="108"/>
      <c r="H50" s="108"/>
      <c r="I50" s="108"/>
      <c r="J50" s="110"/>
      <c r="K50" s="110"/>
      <c r="L50" s="110"/>
      <c r="M50" s="110"/>
      <c r="N50" s="111"/>
      <c r="O50" s="111"/>
      <c r="P50" s="111"/>
      <c r="Q50" s="111"/>
    </row>
    <row r="51" spans="2:17">
      <c r="B51" s="108"/>
      <c r="C51" s="108"/>
      <c r="D51" s="108"/>
      <c r="E51" s="108"/>
      <c r="F51" s="108"/>
      <c r="G51" s="108"/>
      <c r="H51" s="108"/>
      <c r="I51" s="108"/>
      <c r="J51" s="110"/>
      <c r="K51" s="110"/>
      <c r="L51" s="110"/>
      <c r="M51" s="110"/>
      <c r="N51" s="111"/>
      <c r="O51" s="111"/>
      <c r="P51" s="111"/>
      <c r="Q51" s="111"/>
    </row>
    <row r="52" spans="2:17">
      <c r="B52" s="108"/>
      <c r="C52" s="108"/>
      <c r="D52" s="108"/>
      <c r="E52" s="108"/>
      <c r="F52" s="108"/>
      <c r="G52" s="108"/>
      <c r="H52" s="108"/>
      <c r="I52" s="108"/>
      <c r="J52" s="110"/>
      <c r="K52" s="110"/>
      <c r="L52" s="110"/>
      <c r="M52" s="110"/>
      <c r="N52" s="111"/>
      <c r="O52" s="111"/>
      <c r="P52" s="111"/>
      <c r="Q52" s="111"/>
    </row>
    <row r="53" spans="2:17">
      <c r="B53" s="108"/>
      <c r="C53" s="108"/>
      <c r="D53" s="108"/>
      <c r="E53" s="108"/>
      <c r="F53" s="108"/>
      <c r="G53" s="108"/>
      <c r="H53" s="108"/>
      <c r="I53" s="108"/>
      <c r="J53" s="110"/>
      <c r="K53" s="110"/>
      <c r="L53" s="110"/>
      <c r="M53" s="110"/>
      <c r="N53" s="111"/>
      <c r="O53" s="111"/>
      <c r="P53" s="111"/>
      <c r="Q53" s="111"/>
    </row>
    <row r="54" spans="2:17">
      <c r="B54" s="108"/>
      <c r="C54" s="108"/>
      <c r="D54" s="108"/>
      <c r="E54" s="108"/>
      <c r="F54" s="108"/>
      <c r="G54" s="108"/>
      <c r="H54" s="108"/>
      <c r="I54" s="108"/>
      <c r="J54" s="110"/>
      <c r="K54" s="110"/>
      <c r="L54" s="110"/>
      <c r="M54" s="110"/>
      <c r="N54" s="111"/>
      <c r="O54" s="111"/>
      <c r="P54" s="111"/>
      <c r="Q54" s="111"/>
    </row>
    <row r="55" spans="2:17">
      <c r="B55" s="108"/>
      <c r="C55" s="108"/>
      <c r="D55" s="108"/>
      <c r="E55" s="108"/>
      <c r="F55" s="108"/>
      <c r="G55" s="108"/>
      <c r="H55" s="108"/>
      <c r="I55" s="108"/>
      <c r="J55" s="110"/>
      <c r="K55" s="110"/>
      <c r="L55" s="110"/>
      <c r="M55" s="110"/>
      <c r="N55" s="111"/>
      <c r="O55" s="111"/>
      <c r="P55" s="111"/>
      <c r="Q55" s="111"/>
    </row>
    <row r="56" spans="2:17">
      <c r="B56" s="108"/>
      <c r="C56" s="108"/>
      <c r="D56" s="108"/>
      <c r="E56" s="108"/>
      <c r="F56" s="108"/>
      <c r="G56" s="108"/>
      <c r="H56" s="108"/>
      <c r="I56" s="108"/>
      <c r="J56" s="110"/>
      <c r="K56" s="110"/>
      <c r="L56" s="110"/>
      <c r="M56" s="110"/>
      <c r="N56" s="111"/>
      <c r="O56" s="111"/>
      <c r="P56" s="111"/>
      <c r="Q56" s="111"/>
    </row>
    <row r="57" spans="2:17">
      <c r="B57" s="108"/>
      <c r="C57" s="108"/>
      <c r="D57" s="108"/>
      <c r="E57" s="108"/>
      <c r="F57" s="108"/>
      <c r="G57" s="108"/>
      <c r="H57" s="108"/>
      <c r="I57" s="108"/>
      <c r="J57" s="110"/>
      <c r="K57" s="110"/>
      <c r="L57" s="110"/>
      <c r="M57" s="110"/>
      <c r="N57" s="111"/>
      <c r="O57" s="111"/>
      <c r="P57" s="111"/>
      <c r="Q57" s="111"/>
    </row>
  </sheetData>
  <mergeCells count="5">
    <mergeCell ref="A3:A6"/>
    <mergeCell ref="R3:R6"/>
    <mergeCell ref="G3:Q3"/>
    <mergeCell ref="A1:I1"/>
    <mergeCell ref="J1:R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ignoredErrors>
    <ignoredError sqref="B8:B1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17"/>
  <sheetViews>
    <sheetView view="pageBreakPreview" zoomScale="90" zoomScaleNormal="100" zoomScaleSheetLayoutView="9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H30" sqref="H30"/>
    </sheetView>
  </sheetViews>
  <sheetFormatPr defaultRowHeight="12"/>
  <cols>
    <col min="1" max="1" width="10.875" style="107" customWidth="1"/>
    <col min="2" max="11" width="13.625" style="107" customWidth="1"/>
    <col min="12" max="12" width="13.625" style="76" customWidth="1"/>
    <col min="13" max="13" width="10.875" style="76" customWidth="1"/>
    <col min="14" max="14" width="10.625" style="107" customWidth="1"/>
    <col min="15" max="22" width="13.625" style="107" customWidth="1"/>
    <col min="23" max="27" width="13.625" style="76" customWidth="1"/>
    <col min="28" max="28" width="10.625" style="76" customWidth="1"/>
    <col min="29" max="16384" width="9" style="76"/>
  </cols>
  <sheetData>
    <row r="1" spans="1:28" s="60" customFormat="1" ht="24.75" customHeight="1">
      <c r="A1" s="55" t="s">
        <v>22</v>
      </c>
      <c r="B1" s="55"/>
      <c r="C1" s="55"/>
      <c r="D1" s="55"/>
      <c r="E1" s="55"/>
      <c r="F1" s="55"/>
      <c r="G1" s="55" t="s">
        <v>24</v>
      </c>
      <c r="H1" s="55"/>
      <c r="I1" s="55"/>
      <c r="J1" s="55"/>
      <c r="K1" s="55"/>
      <c r="L1" s="59"/>
      <c r="M1" s="59"/>
      <c r="N1" s="55" t="s">
        <v>23</v>
      </c>
      <c r="O1" s="55"/>
      <c r="P1" s="55"/>
      <c r="Q1" s="59"/>
      <c r="R1" s="55"/>
      <c r="S1" s="59"/>
      <c r="T1" s="55"/>
      <c r="U1" s="1616" t="s">
        <v>25</v>
      </c>
      <c r="V1" s="1616"/>
      <c r="W1" s="1616"/>
      <c r="X1" s="1616"/>
      <c r="Y1" s="1616"/>
      <c r="Z1" s="1616"/>
      <c r="AA1" s="1616"/>
      <c r="AB1" s="1616"/>
    </row>
    <row r="2" spans="1:28" s="65" customFormat="1" ht="26.25" customHeight="1" thickBot="1">
      <c r="A2" s="61" t="s">
        <v>122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4"/>
      <c r="M2" s="64" t="s">
        <v>244</v>
      </c>
      <c r="N2" s="61" t="s">
        <v>341</v>
      </c>
      <c r="O2" s="61"/>
      <c r="P2" s="61"/>
      <c r="Q2" s="61"/>
      <c r="R2" s="61"/>
      <c r="S2" s="61"/>
      <c r="T2" s="64"/>
      <c r="U2" s="61"/>
      <c r="V2" s="61"/>
      <c r="W2" s="64"/>
      <c r="X2" s="64"/>
      <c r="Y2" s="64"/>
      <c r="Z2" s="64"/>
      <c r="AA2" s="64"/>
      <c r="AB2" s="64" t="s">
        <v>244</v>
      </c>
    </row>
    <row r="3" spans="1:28" ht="38.25" customHeight="1" thickTop="1">
      <c r="A3" s="1542" t="s">
        <v>54</v>
      </c>
      <c r="B3" s="371" t="s">
        <v>350</v>
      </c>
      <c r="C3" s="1622" t="s">
        <v>351</v>
      </c>
      <c r="D3" s="1580"/>
      <c r="E3" s="1580"/>
      <c r="F3" s="1580"/>
      <c r="G3" s="1580" t="s">
        <v>471</v>
      </c>
      <c r="H3" s="1580"/>
      <c r="I3" s="1580"/>
      <c r="J3" s="1580"/>
      <c r="K3" s="1581"/>
      <c r="L3" s="372" t="s">
        <v>472</v>
      </c>
      <c r="M3" s="1547" t="s">
        <v>33</v>
      </c>
      <c r="N3" s="1542" t="s">
        <v>54</v>
      </c>
      <c r="O3" s="326" t="s">
        <v>84</v>
      </c>
      <c r="P3" s="352"/>
      <c r="Q3" s="289"/>
      <c r="R3" s="352"/>
      <c r="S3" s="290" t="s">
        <v>82</v>
      </c>
      <c r="T3" s="353"/>
      <c r="U3" s="352" t="s">
        <v>83</v>
      </c>
      <c r="V3" s="352"/>
      <c r="W3" s="352"/>
      <c r="X3" s="1619" t="s">
        <v>451</v>
      </c>
      <c r="Y3" s="1620"/>
      <c r="Z3" s="1620"/>
      <c r="AA3" s="1621"/>
      <c r="AB3" s="1547" t="s">
        <v>33</v>
      </c>
    </row>
    <row r="4" spans="1:28" ht="25.5" customHeight="1">
      <c r="A4" s="1543"/>
      <c r="B4" s="373" t="s">
        <v>447</v>
      </c>
      <c r="C4" s="371" t="s">
        <v>352</v>
      </c>
      <c r="D4" s="374" t="s">
        <v>473</v>
      </c>
      <c r="E4" s="318"/>
      <c r="F4" s="375"/>
      <c r="G4" s="197" t="s">
        <v>289</v>
      </c>
      <c r="H4" s="307" t="s">
        <v>590</v>
      </c>
      <c r="I4" s="354" t="s">
        <v>290</v>
      </c>
      <c r="J4" s="171" t="s">
        <v>291</v>
      </c>
      <c r="K4" s="354" t="s">
        <v>557</v>
      </c>
      <c r="L4" s="85"/>
      <c r="M4" s="1548"/>
      <c r="N4" s="1543"/>
      <c r="O4" s="354" t="s">
        <v>353</v>
      </c>
      <c r="P4" s="308" t="s">
        <v>474</v>
      </c>
      <c r="Q4" s="309" t="s">
        <v>360</v>
      </c>
      <c r="R4" s="355" t="s">
        <v>364</v>
      </c>
      <c r="S4" s="354" t="s">
        <v>391</v>
      </c>
      <c r="T4" s="310" t="s">
        <v>455</v>
      </c>
      <c r="U4" s="197" t="s">
        <v>365</v>
      </c>
      <c r="V4" s="171" t="s">
        <v>359</v>
      </c>
      <c r="W4" s="376" t="s">
        <v>453</v>
      </c>
      <c r="X4" s="171" t="s">
        <v>391</v>
      </c>
      <c r="Y4" s="356" t="s">
        <v>367</v>
      </c>
      <c r="Z4" s="356" t="s">
        <v>367</v>
      </c>
      <c r="AA4" s="356" t="s">
        <v>367</v>
      </c>
      <c r="AB4" s="1548"/>
    </row>
    <row r="5" spans="1:28" ht="16.5" customHeight="1">
      <c r="A5" s="1543"/>
      <c r="B5" s="373" t="s">
        <v>292</v>
      </c>
      <c r="C5" s="373" t="s">
        <v>475</v>
      </c>
      <c r="D5" s="371" t="s">
        <v>270</v>
      </c>
      <c r="E5" s="308" t="s">
        <v>354</v>
      </c>
      <c r="F5" s="308" t="s">
        <v>268</v>
      </c>
      <c r="G5" s="117" t="s">
        <v>293</v>
      </c>
      <c r="H5" s="1617" t="s">
        <v>591</v>
      </c>
      <c r="I5" s="371" t="s">
        <v>476</v>
      </c>
      <c r="J5" s="373" t="s">
        <v>477</v>
      </c>
      <c r="K5" s="85" t="s">
        <v>559</v>
      </c>
      <c r="L5" s="377" t="s">
        <v>478</v>
      </c>
      <c r="M5" s="1548"/>
      <c r="N5" s="1543"/>
      <c r="O5" s="371" t="s">
        <v>479</v>
      </c>
      <c r="P5" s="117" t="s">
        <v>480</v>
      </c>
      <c r="Q5" s="357" t="s">
        <v>361</v>
      </c>
      <c r="R5" s="85" t="s">
        <v>363</v>
      </c>
      <c r="S5" s="371" t="s">
        <v>481</v>
      </c>
      <c r="T5" s="378" t="s">
        <v>456</v>
      </c>
      <c r="U5" s="117" t="s">
        <v>366</v>
      </c>
      <c r="V5" s="373" t="s">
        <v>294</v>
      </c>
      <c r="W5" s="194" t="s">
        <v>588</v>
      </c>
      <c r="X5" s="373" t="s">
        <v>448</v>
      </c>
      <c r="Y5" s="373" t="s">
        <v>80</v>
      </c>
      <c r="Z5" s="373" t="s">
        <v>368</v>
      </c>
      <c r="AA5" s="373" t="s">
        <v>369</v>
      </c>
      <c r="AB5" s="1548"/>
    </row>
    <row r="6" spans="1:28" ht="36" customHeight="1">
      <c r="A6" s="1544"/>
      <c r="B6" s="291" t="s">
        <v>248</v>
      </c>
      <c r="C6" s="291" t="s">
        <v>248</v>
      </c>
      <c r="D6" s="291" t="s">
        <v>482</v>
      </c>
      <c r="E6" s="358" t="s">
        <v>483</v>
      </c>
      <c r="F6" s="358" t="s">
        <v>484</v>
      </c>
      <c r="G6" s="187" t="s">
        <v>485</v>
      </c>
      <c r="H6" s="1618"/>
      <c r="I6" s="291" t="s">
        <v>486</v>
      </c>
      <c r="J6" s="327" t="s">
        <v>487</v>
      </c>
      <c r="K6" s="302" t="s">
        <v>454</v>
      </c>
      <c r="L6" s="328" t="s">
        <v>488</v>
      </c>
      <c r="M6" s="1549"/>
      <c r="N6" s="1544"/>
      <c r="O6" s="291" t="s">
        <v>248</v>
      </c>
      <c r="P6" s="329" t="s">
        <v>489</v>
      </c>
      <c r="Q6" s="326" t="s">
        <v>452</v>
      </c>
      <c r="R6" s="328" t="s">
        <v>362</v>
      </c>
      <c r="S6" s="303" t="s">
        <v>248</v>
      </c>
      <c r="T6" s="326" t="s">
        <v>457</v>
      </c>
      <c r="U6" s="330" t="s">
        <v>81</v>
      </c>
      <c r="V6" s="379" t="s">
        <v>78</v>
      </c>
      <c r="W6" s="304" t="s">
        <v>454</v>
      </c>
      <c r="X6" s="327" t="s">
        <v>203</v>
      </c>
      <c r="Y6" s="379" t="s">
        <v>79</v>
      </c>
      <c r="Z6" s="327" t="s">
        <v>449</v>
      </c>
      <c r="AA6" s="327" t="s">
        <v>450</v>
      </c>
      <c r="AB6" s="1549"/>
    </row>
    <row r="7" spans="1:28" ht="30" customHeight="1">
      <c r="A7" s="91">
        <v>2011</v>
      </c>
      <c r="B7" s="88">
        <v>2231</v>
      </c>
      <c r="C7" s="88">
        <v>1576</v>
      </c>
      <c r="D7" s="88">
        <v>84</v>
      </c>
      <c r="E7" s="88">
        <v>12</v>
      </c>
      <c r="F7" s="88">
        <v>72</v>
      </c>
      <c r="G7" s="88">
        <v>1256</v>
      </c>
      <c r="H7" s="88">
        <v>29</v>
      </c>
      <c r="I7" s="88">
        <v>21</v>
      </c>
      <c r="J7" s="88">
        <v>178</v>
      </c>
      <c r="K7" s="88">
        <v>8</v>
      </c>
      <c r="L7" s="88">
        <v>86</v>
      </c>
      <c r="M7" s="97">
        <v>2011</v>
      </c>
      <c r="N7" s="381" t="s">
        <v>853</v>
      </c>
      <c r="O7" s="305">
        <v>160</v>
      </c>
      <c r="P7" s="305">
        <v>33</v>
      </c>
      <c r="Q7" s="305">
        <v>127</v>
      </c>
      <c r="R7" s="382">
        <v>0</v>
      </c>
      <c r="S7" s="331">
        <v>301</v>
      </c>
      <c r="T7" s="382">
        <v>2</v>
      </c>
      <c r="U7" s="382">
        <v>296</v>
      </c>
      <c r="V7" s="382">
        <v>0</v>
      </c>
      <c r="W7" s="332">
        <v>3</v>
      </c>
      <c r="X7" s="332">
        <v>108</v>
      </c>
      <c r="Y7" s="332">
        <v>0</v>
      </c>
      <c r="Z7" s="332">
        <v>2</v>
      </c>
      <c r="AA7" s="332">
        <v>106</v>
      </c>
      <c r="AB7" s="97">
        <v>2011</v>
      </c>
    </row>
    <row r="8" spans="1:28" ht="30" customHeight="1">
      <c r="A8" s="91">
        <v>2012</v>
      </c>
      <c r="B8" s="88">
        <v>1997</v>
      </c>
      <c r="C8" s="88">
        <v>1465</v>
      </c>
      <c r="D8" s="88">
        <v>90</v>
      </c>
      <c r="E8" s="88">
        <v>9</v>
      </c>
      <c r="F8" s="88">
        <v>81</v>
      </c>
      <c r="G8" s="88">
        <v>1154</v>
      </c>
      <c r="H8" s="88">
        <v>30</v>
      </c>
      <c r="I8" s="88">
        <v>18</v>
      </c>
      <c r="J8" s="88">
        <v>167</v>
      </c>
      <c r="K8" s="88">
        <v>6</v>
      </c>
      <c r="L8" s="88">
        <v>87</v>
      </c>
      <c r="M8" s="97">
        <v>2012</v>
      </c>
      <c r="N8" s="381" t="s">
        <v>910</v>
      </c>
      <c r="O8" s="305">
        <v>155</v>
      </c>
      <c r="P8" s="305">
        <v>33</v>
      </c>
      <c r="Q8" s="305">
        <v>122</v>
      </c>
      <c r="R8" s="382">
        <v>0</v>
      </c>
      <c r="S8" s="331">
        <v>176</v>
      </c>
      <c r="T8" s="382">
        <v>0</v>
      </c>
      <c r="U8" s="382">
        <v>172</v>
      </c>
      <c r="V8" s="382">
        <v>0</v>
      </c>
      <c r="W8" s="332">
        <v>4</v>
      </c>
      <c r="X8" s="332">
        <v>114</v>
      </c>
      <c r="Y8" s="332">
        <v>0</v>
      </c>
      <c r="Z8" s="332">
        <v>1</v>
      </c>
      <c r="AA8" s="332">
        <v>113</v>
      </c>
      <c r="AB8" s="97">
        <v>2012</v>
      </c>
    </row>
    <row r="9" spans="1:28" ht="30" customHeight="1">
      <c r="A9" s="91">
        <v>2013</v>
      </c>
      <c r="B9" s="88">
        <f>C9+L9+O9+S9+X9</f>
        <v>2045</v>
      </c>
      <c r="C9" s="88">
        <f>D9+G9+H9+I9+J9+K9</f>
        <v>1621</v>
      </c>
      <c r="D9" s="88">
        <f>E9+F9</f>
        <v>113</v>
      </c>
      <c r="E9" s="88">
        <v>11</v>
      </c>
      <c r="F9" s="88">
        <v>102</v>
      </c>
      <c r="G9" s="88">
        <v>1271</v>
      </c>
      <c r="H9" s="88">
        <v>33</v>
      </c>
      <c r="I9" s="88">
        <v>20</v>
      </c>
      <c r="J9" s="88">
        <v>177</v>
      </c>
      <c r="K9" s="88">
        <v>7</v>
      </c>
      <c r="L9" s="88">
        <v>92</v>
      </c>
      <c r="M9" s="97">
        <v>2013</v>
      </c>
      <c r="N9" s="381" t="s">
        <v>911</v>
      </c>
      <c r="O9" s="305">
        <f>P9+Q9+R9</f>
        <v>171</v>
      </c>
      <c r="P9" s="305">
        <v>36</v>
      </c>
      <c r="Q9" s="305">
        <v>135</v>
      </c>
      <c r="R9" s="382">
        <v>0</v>
      </c>
      <c r="S9" s="331">
        <f>T9+U9+V9+W9</f>
        <v>18</v>
      </c>
      <c r="T9" s="382">
        <v>0</v>
      </c>
      <c r="U9" s="382">
        <v>13</v>
      </c>
      <c r="V9" s="382">
        <v>0</v>
      </c>
      <c r="W9" s="332">
        <v>5</v>
      </c>
      <c r="X9" s="332">
        <f>Y9+Z9+AA9</f>
        <v>143</v>
      </c>
      <c r="Y9" s="332">
        <v>0</v>
      </c>
      <c r="Z9" s="332">
        <v>1</v>
      </c>
      <c r="AA9" s="332">
        <v>142</v>
      </c>
      <c r="AB9" s="97">
        <v>2013</v>
      </c>
    </row>
    <row r="10" spans="1:28" s="100" customFormat="1" ht="30" customHeight="1">
      <c r="A10" s="949">
        <v>2014</v>
      </c>
      <c r="B10" s="88">
        <f>C10+L10+O10+S10+X10</f>
        <v>2296</v>
      </c>
      <c r="C10" s="88">
        <v>1694</v>
      </c>
      <c r="D10" s="88">
        <v>138</v>
      </c>
      <c r="E10" s="88">
        <v>10</v>
      </c>
      <c r="F10" s="88">
        <v>128</v>
      </c>
      <c r="G10" s="88">
        <v>1315</v>
      </c>
      <c r="H10" s="88">
        <v>36</v>
      </c>
      <c r="I10" s="88">
        <v>21</v>
      </c>
      <c r="J10" s="88">
        <v>176</v>
      </c>
      <c r="K10" s="380">
        <v>8</v>
      </c>
      <c r="L10" s="88">
        <v>93</v>
      </c>
      <c r="M10" s="97">
        <v>2014</v>
      </c>
      <c r="N10" s="381" t="s">
        <v>1204</v>
      </c>
      <c r="O10" s="305">
        <v>173</v>
      </c>
      <c r="P10" s="305">
        <v>38</v>
      </c>
      <c r="Q10" s="305">
        <v>134</v>
      </c>
      <c r="R10" s="382">
        <v>1</v>
      </c>
      <c r="S10" s="331">
        <v>184</v>
      </c>
      <c r="T10" s="1347">
        <v>1</v>
      </c>
      <c r="U10" s="382">
        <v>178</v>
      </c>
      <c r="V10" s="382">
        <v>0</v>
      </c>
      <c r="W10" s="332">
        <v>5</v>
      </c>
      <c r="X10" s="332">
        <v>152</v>
      </c>
      <c r="Y10" s="332">
        <v>0</v>
      </c>
      <c r="Z10" s="332">
        <v>1</v>
      </c>
      <c r="AA10" s="332">
        <v>151</v>
      </c>
      <c r="AB10" s="97">
        <v>2014</v>
      </c>
    </row>
    <row r="11" spans="1:28" s="969" customFormat="1" ht="30" customHeight="1">
      <c r="A11" s="949">
        <v>2015</v>
      </c>
      <c r="B11" s="88">
        <v>2310</v>
      </c>
      <c r="C11" s="88">
        <v>1743</v>
      </c>
      <c r="D11" s="88">
        <v>162</v>
      </c>
      <c r="E11" s="88">
        <v>9</v>
      </c>
      <c r="F11" s="88">
        <v>153</v>
      </c>
      <c r="G11" s="88">
        <v>1336</v>
      </c>
      <c r="H11" s="88">
        <v>35</v>
      </c>
      <c r="I11" s="88">
        <v>21</v>
      </c>
      <c r="J11" s="88">
        <v>180</v>
      </c>
      <c r="K11" s="88">
        <v>9</v>
      </c>
      <c r="L11" s="88">
        <v>91</v>
      </c>
      <c r="M11" s="1344">
        <v>2015</v>
      </c>
      <c r="N11" s="381" t="s">
        <v>1418</v>
      </c>
      <c r="O11" s="305">
        <v>158</v>
      </c>
      <c r="P11" s="305">
        <v>29</v>
      </c>
      <c r="Q11" s="305">
        <v>128</v>
      </c>
      <c r="R11" s="305">
        <v>1</v>
      </c>
      <c r="S11" s="331">
        <v>166</v>
      </c>
      <c r="T11" s="382">
        <v>1</v>
      </c>
      <c r="U11" s="382">
        <v>160</v>
      </c>
      <c r="V11" s="382">
        <v>0</v>
      </c>
      <c r="W11" s="382">
        <v>5</v>
      </c>
      <c r="X11" s="332">
        <v>152</v>
      </c>
      <c r="Y11" s="332">
        <v>0</v>
      </c>
      <c r="Z11" s="332">
        <v>1</v>
      </c>
      <c r="AA11" s="332">
        <v>151</v>
      </c>
      <c r="AB11" s="1344">
        <v>2015</v>
      </c>
    </row>
    <row r="12" spans="1:28" s="1408" customFormat="1" ht="30" customHeight="1">
      <c r="A12" s="98">
        <v>2016</v>
      </c>
      <c r="B12" s="1407">
        <v>2330</v>
      </c>
      <c r="C12" s="1407">
        <v>1791</v>
      </c>
      <c r="D12" s="1407">
        <v>215</v>
      </c>
      <c r="E12" s="1407">
        <v>9</v>
      </c>
      <c r="F12" s="1407">
        <v>206</v>
      </c>
      <c r="G12" s="1407">
        <v>1335</v>
      </c>
      <c r="H12" s="1407">
        <v>29</v>
      </c>
      <c r="I12" s="1407">
        <v>21</v>
      </c>
      <c r="J12" s="1407">
        <v>181</v>
      </c>
      <c r="K12" s="1407">
        <v>10</v>
      </c>
      <c r="L12" s="1407">
        <v>91</v>
      </c>
      <c r="M12" s="1413">
        <v>2016</v>
      </c>
      <c r="N12" s="1434" t="s">
        <v>1419</v>
      </c>
      <c r="O12" s="1435">
        <v>169</v>
      </c>
      <c r="P12" s="1435">
        <v>27</v>
      </c>
      <c r="Q12" s="1435">
        <v>141</v>
      </c>
      <c r="R12" s="1435">
        <v>1</v>
      </c>
      <c r="S12" s="1436">
        <v>132</v>
      </c>
      <c r="T12" s="1437">
        <v>1</v>
      </c>
      <c r="U12" s="1437">
        <v>126</v>
      </c>
      <c r="V12" s="1437">
        <v>0</v>
      </c>
      <c r="W12" s="1437">
        <v>5</v>
      </c>
      <c r="X12" s="1438">
        <v>147</v>
      </c>
      <c r="Y12" s="1438">
        <v>0</v>
      </c>
      <c r="Z12" s="1438">
        <v>0</v>
      </c>
      <c r="AA12" s="1438">
        <v>147</v>
      </c>
      <c r="AB12" s="1413">
        <v>2016</v>
      </c>
    </row>
    <row r="13" spans="1:28" ht="1.5" customHeight="1">
      <c r="A13" s="101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6"/>
      <c r="N13" s="101"/>
      <c r="O13" s="105"/>
      <c r="P13" s="105"/>
      <c r="Q13" s="105"/>
      <c r="R13" s="105"/>
      <c r="S13" s="105"/>
      <c r="T13" s="105"/>
      <c r="U13" s="105"/>
      <c r="V13" s="105"/>
      <c r="W13" s="102"/>
      <c r="X13" s="102"/>
      <c r="Y13" s="102"/>
      <c r="Z13" s="102"/>
      <c r="AA13" s="102"/>
      <c r="AB13" s="106"/>
    </row>
    <row r="14" spans="1:28" ht="15" customHeight="1">
      <c r="A14" s="107" t="s">
        <v>1276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359"/>
      <c r="M14" s="359" t="s">
        <v>1297</v>
      </c>
      <c r="N14" s="107" t="s">
        <v>1276</v>
      </c>
      <c r="O14" s="110"/>
      <c r="P14" s="110"/>
      <c r="Q14" s="76"/>
      <c r="R14" s="110"/>
      <c r="T14" s="359"/>
      <c r="U14" s="110"/>
      <c r="V14" s="110"/>
      <c r="W14" s="359"/>
      <c r="X14" s="359"/>
      <c r="Y14" s="359"/>
      <c r="Z14" s="359"/>
      <c r="AA14" s="359"/>
      <c r="AB14" s="359" t="s">
        <v>1297</v>
      </c>
    </row>
    <row r="15" spans="1:28" ht="15" customHeight="1">
      <c r="B15" s="110"/>
      <c r="C15" s="110"/>
      <c r="D15" s="110"/>
      <c r="E15" s="110"/>
      <c r="F15" s="110"/>
      <c r="I15" s="110"/>
      <c r="J15" s="110"/>
      <c r="K15" s="110"/>
      <c r="L15" s="359"/>
      <c r="M15" s="359"/>
      <c r="O15" s="110"/>
      <c r="P15" s="110"/>
      <c r="Q15" s="76"/>
      <c r="R15" s="110"/>
      <c r="S15" s="76"/>
      <c r="T15" s="110"/>
      <c r="U15" s="110"/>
      <c r="V15" s="110"/>
    </row>
    <row r="16" spans="1:28" ht="15" customHeight="1">
      <c r="Q16" s="76"/>
      <c r="S16" s="76"/>
    </row>
    <row r="17" spans="19:28" ht="15" customHeight="1">
      <c r="S17" s="76"/>
      <c r="AB17" s="359"/>
    </row>
  </sheetData>
  <mergeCells count="9">
    <mergeCell ref="U1:AB1"/>
    <mergeCell ref="AB3:AB6"/>
    <mergeCell ref="A3:A6"/>
    <mergeCell ref="N3:N6"/>
    <mergeCell ref="M3:M6"/>
    <mergeCell ref="H5:H6"/>
    <mergeCell ref="X3:AA3"/>
    <mergeCell ref="G3:K3"/>
    <mergeCell ref="C3:F3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45" orientation="portrait" horizontalDpi="2400" verticalDpi="2400" r:id="rId1"/>
  <headerFooter scaleWithDoc="0" alignWithMargins="0"/>
  <colBreaks count="1" manualBreakCount="1">
    <brk id="13" max="1048575" man="1"/>
  </colBreaks>
  <ignoredErrors>
    <ignoredError sqref="N7:N10 N11:N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18"/>
  <sheetViews>
    <sheetView view="pageBreakPreview" zoomScale="90" zoomScaleNormal="100" zoomScaleSheetLayoutView="90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J26" sqref="J26"/>
    </sheetView>
  </sheetViews>
  <sheetFormatPr defaultRowHeight="12"/>
  <cols>
    <col min="1" max="1" width="10.625" style="107" customWidth="1"/>
    <col min="2" max="7" width="8.625" style="107" customWidth="1"/>
    <col min="8" max="8" width="8.625" style="929" customWidth="1"/>
    <col min="9" max="11" width="8.625" style="107" customWidth="1"/>
    <col min="12" max="12" width="10.875" style="929" customWidth="1"/>
    <col min="13" max="13" width="8.625" style="107" customWidth="1"/>
    <col min="14" max="14" width="8.625" style="76" customWidth="1"/>
    <col min="15" max="15" width="8.625" style="190" customWidth="1"/>
    <col min="16" max="20" width="10.625" style="76" customWidth="1"/>
    <col min="21" max="16384" width="9" style="76"/>
  </cols>
  <sheetData>
    <row r="1" spans="1:40" s="60" customFormat="1" ht="43.5" customHeight="1">
      <c r="A1" s="1614" t="s">
        <v>26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 t="s">
        <v>85</v>
      </c>
      <c r="L1" s="1614"/>
      <c r="M1" s="1614"/>
      <c r="N1" s="1614"/>
      <c r="O1" s="1614"/>
      <c r="P1" s="1614"/>
      <c r="Q1" s="1614"/>
      <c r="R1" s="1614"/>
      <c r="S1" s="1614"/>
      <c r="T1" s="1614"/>
      <c r="U1" s="402"/>
      <c r="V1" s="59"/>
    </row>
    <row r="2" spans="1:40" s="65" customFormat="1" ht="26.25" customHeight="1" thickBot="1">
      <c r="A2" s="311" t="s">
        <v>341</v>
      </c>
      <c r="B2" s="360"/>
      <c r="C2" s="311"/>
      <c r="D2" s="311"/>
      <c r="E2" s="311"/>
      <c r="F2" s="311"/>
      <c r="G2" s="361"/>
      <c r="H2" s="361"/>
      <c r="I2" s="361"/>
      <c r="J2" s="361"/>
      <c r="K2" s="361"/>
      <c r="L2" s="361"/>
      <c r="M2" s="360"/>
      <c r="N2" s="410"/>
      <c r="O2" s="361"/>
      <c r="P2" s="311"/>
      <c r="Q2" s="311"/>
      <c r="R2" s="311"/>
      <c r="S2" s="311"/>
      <c r="T2" s="64" t="s">
        <v>458</v>
      </c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K2" s="383"/>
      <c r="AL2" s="383"/>
      <c r="AM2" s="383"/>
      <c r="AN2" s="383"/>
    </row>
    <row r="3" spans="1:40" ht="30" customHeight="1" thickTop="1">
      <c r="A3" s="384"/>
      <c r="B3" s="403" t="s">
        <v>438</v>
      </c>
      <c r="C3" s="411" t="s">
        <v>439</v>
      </c>
      <c r="D3" s="412"/>
      <c r="E3" s="412"/>
      <c r="F3" s="412"/>
      <c r="G3" s="412"/>
      <c r="H3" s="412"/>
      <c r="I3" s="412"/>
      <c r="J3" s="412"/>
      <c r="K3" s="412"/>
      <c r="L3" s="412"/>
      <c r="M3" s="412" t="s">
        <v>459</v>
      </c>
      <c r="O3" s="404"/>
      <c r="P3" s="413" t="s">
        <v>836</v>
      </c>
      <c r="Q3" s="405"/>
      <c r="R3" s="412"/>
      <c r="S3" s="404"/>
      <c r="T3" s="414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</row>
    <row r="4" spans="1:40" ht="28.5" customHeight="1">
      <c r="A4" s="406" t="s">
        <v>440</v>
      </c>
      <c r="B4" s="1629" t="s">
        <v>195</v>
      </c>
      <c r="C4" s="1627" t="s">
        <v>441</v>
      </c>
      <c r="D4" s="1369" t="s">
        <v>1278</v>
      </c>
      <c r="E4" s="1627" t="s">
        <v>58</v>
      </c>
      <c r="F4" s="1627" t="s">
        <v>59</v>
      </c>
      <c r="G4" s="1631" t="s">
        <v>1409</v>
      </c>
      <c r="H4" s="1632"/>
      <c r="I4" s="1632"/>
      <c r="J4" s="1632"/>
      <c r="K4" s="1632"/>
      <c r="L4" s="1633"/>
      <c r="M4" s="1625" t="s">
        <v>60</v>
      </c>
      <c r="N4" s="362" t="s">
        <v>61</v>
      </c>
      <c r="O4" s="363" t="s">
        <v>442</v>
      </c>
      <c r="P4" s="1627" t="s">
        <v>441</v>
      </c>
      <c r="Q4" s="1627" t="s">
        <v>837</v>
      </c>
      <c r="R4" s="1627" t="s">
        <v>443</v>
      </c>
      <c r="S4" s="1623" t="s">
        <v>1311</v>
      </c>
      <c r="T4" s="384" t="s">
        <v>427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</row>
    <row r="5" spans="1:40" ht="36">
      <c r="A5" s="364"/>
      <c r="B5" s="1628"/>
      <c r="C5" s="1628"/>
      <c r="D5" s="889" t="s">
        <v>1277</v>
      </c>
      <c r="E5" s="1628"/>
      <c r="F5" s="1628"/>
      <c r="G5" s="1372" t="s">
        <v>861</v>
      </c>
      <c r="H5" s="1369" t="s">
        <v>1408</v>
      </c>
      <c r="I5" s="1372" t="s">
        <v>835</v>
      </c>
      <c r="J5" s="1249" t="s">
        <v>833</v>
      </c>
      <c r="K5" s="713" t="s">
        <v>834</v>
      </c>
      <c r="L5" s="1369" t="s">
        <v>1406</v>
      </c>
      <c r="M5" s="1626"/>
      <c r="N5" s="415" t="s">
        <v>444</v>
      </c>
      <c r="O5" s="416" t="s">
        <v>269</v>
      </c>
      <c r="P5" s="1628"/>
      <c r="Q5" s="1630"/>
      <c r="R5" s="1628"/>
      <c r="S5" s="1624"/>
      <c r="T5" s="385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</row>
    <row r="6" spans="1:40" s="859" customFormat="1" ht="6" customHeight="1">
      <c r="A6" s="384"/>
      <c r="B6" s="384"/>
      <c r="C6" s="384"/>
      <c r="D6" s="384"/>
      <c r="E6" s="384"/>
      <c r="F6" s="384"/>
      <c r="G6" s="886"/>
      <c r="H6" s="886"/>
      <c r="I6" s="886"/>
      <c r="J6" s="886"/>
      <c r="K6" s="886"/>
      <c r="L6" s="886"/>
      <c r="M6" s="384"/>
      <c r="N6" s="887"/>
      <c r="O6" s="384"/>
      <c r="P6" s="384"/>
      <c r="Q6" s="888"/>
      <c r="R6" s="384"/>
      <c r="S6" s="406"/>
      <c r="T6" s="384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</row>
    <row r="7" spans="1:40" s="1377" customFormat="1" ht="75" customHeight="1">
      <c r="A7" s="384" t="s">
        <v>1420</v>
      </c>
      <c r="B7" s="1392">
        <v>442</v>
      </c>
      <c r="C7" s="1392">
        <v>441</v>
      </c>
      <c r="D7" s="1393">
        <v>71</v>
      </c>
      <c r="E7" s="1393">
        <v>12</v>
      </c>
      <c r="F7" s="1393">
        <v>43</v>
      </c>
      <c r="G7" s="1394">
        <v>241</v>
      </c>
      <c r="H7" s="1393">
        <v>0</v>
      </c>
      <c r="I7" s="1393">
        <v>6</v>
      </c>
      <c r="J7" s="1393">
        <v>208</v>
      </c>
      <c r="K7" s="1393">
        <v>26</v>
      </c>
      <c r="L7" s="1393">
        <v>1</v>
      </c>
      <c r="M7" s="1393">
        <v>57</v>
      </c>
      <c r="N7" s="1393">
        <v>17</v>
      </c>
      <c r="O7" s="1393">
        <v>0</v>
      </c>
      <c r="P7" s="1392">
        <v>1</v>
      </c>
      <c r="Q7" s="1393">
        <v>0</v>
      </c>
      <c r="R7" s="1393">
        <v>1</v>
      </c>
      <c r="S7" s="1395">
        <v>0</v>
      </c>
      <c r="T7" s="384" t="s">
        <v>1421</v>
      </c>
      <c r="U7" s="929"/>
      <c r="V7" s="929"/>
      <c r="W7" s="929"/>
      <c r="X7" s="929"/>
      <c r="Y7" s="929"/>
      <c r="Z7" s="929"/>
      <c r="AA7" s="929"/>
      <c r="AB7" s="929"/>
      <c r="AC7" s="929"/>
      <c r="AD7" s="929"/>
      <c r="AE7" s="929"/>
      <c r="AF7" s="929"/>
      <c r="AG7" s="929"/>
      <c r="AH7" s="929"/>
      <c r="AI7" s="929"/>
      <c r="AJ7" s="929"/>
      <c r="AK7" s="929"/>
      <c r="AL7" s="929"/>
      <c r="AM7" s="929"/>
      <c r="AN7" s="929"/>
    </row>
    <row r="8" spans="1:40" s="1408" customFormat="1" ht="75" customHeight="1">
      <c r="A8" s="1439">
        <v>2016</v>
      </c>
      <c r="B8" s="1440">
        <v>466</v>
      </c>
      <c r="C8" s="1440">
        <v>465</v>
      </c>
      <c r="D8" s="1441">
        <v>69</v>
      </c>
      <c r="E8" s="1441">
        <v>11</v>
      </c>
      <c r="F8" s="1441">
        <v>40</v>
      </c>
      <c r="G8" s="1442">
        <v>269</v>
      </c>
      <c r="H8" s="1441">
        <v>0</v>
      </c>
      <c r="I8" s="1441">
        <v>6</v>
      </c>
      <c r="J8" s="1441">
        <v>230</v>
      </c>
      <c r="K8" s="1441">
        <v>28</v>
      </c>
      <c r="L8" s="1441">
        <v>5</v>
      </c>
      <c r="M8" s="1441">
        <v>56</v>
      </c>
      <c r="N8" s="1441">
        <v>20</v>
      </c>
      <c r="O8" s="1441">
        <v>0</v>
      </c>
      <c r="P8" s="1440">
        <v>1</v>
      </c>
      <c r="Q8" s="1441">
        <v>0</v>
      </c>
      <c r="R8" s="1441">
        <v>1</v>
      </c>
      <c r="S8" s="1443">
        <v>0</v>
      </c>
      <c r="T8" s="292">
        <v>2016</v>
      </c>
      <c r="U8" s="929"/>
      <c r="V8" s="929"/>
      <c r="W8" s="929"/>
      <c r="X8" s="929"/>
      <c r="Y8" s="929"/>
      <c r="Z8" s="929"/>
      <c r="AA8" s="929"/>
      <c r="AB8" s="929"/>
      <c r="AC8" s="929"/>
      <c r="AD8" s="929"/>
      <c r="AE8" s="929"/>
      <c r="AF8" s="929"/>
      <c r="AG8" s="929"/>
      <c r="AH8" s="929"/>
      <c r="AI8" s="929"/>
      <c r="AJ8" s="929"/>
      <c r="AK8" s="929"/>
      <c r="AL8" s="929"/>
      <c r="AM8" s="929"/>
      <c r="AN8" s="929"/>
    </row>
    <row r="9" spans="1:40" s="100" customFormat="1" ht="7.5" customHeight="1">
      <c r="A9" s="120"/>
      <c r="B9" s="120"/>
      <c r="C9" s="120"/>
      <c r="D9" s="120"/>
      <c r="E9" s="120"/>
      <c r="F9" s="120"/>
      <c r="G9" s="120"/>
      <c r="H9" s="1371"/>
      <c r="I9" s="120"/>
      <c r="J9" s="120"/>
      <c r="K9" s="120"/>
      <c r="L9" s="1371"/>
      <c r="M9" s="120"/>
      <c r="N9" s="120"/>
      <c r="O9" s="120"/>
      <c r="P9" s="120"/>
      <c r="Q9" s="120"/>
      <c r="R9" s="120"/>
      <c r="S9" s="312"/>
      <c r="T9" s="120"/>
      <c r="U9" s="417"/>
      <c r="V9" s="417"/>
      <c r="W9" s="417"/>
      <c r="X9" s="417"/>
      <c r="Y9" s="417"/>
      <c r="Z9" s="417"/>
      <c r="AA9" s="417"/>
      <c r="AB9" s="417"/>
      <c r="AC9" s="417"/>
      <c r="AD9" s="417"/>
      <c r="AE9" s="417"/>
      <c r="AF9" s="417"/>
      <c r="AG9" s="417"/>
      <c r="AH9" s="417"/>
      <c r="AI9" s="417"/>
      <c r="AJ9" s="417"/>
      <c r="AK9" s="417"/>
      <c r="AL9" s="417"/>
      <c r="AM9" s="417"/>
      <c r="AN9" s="417"/>
    </row>
    <row r="10" spans="1:40" ht="15.75" customHeight="1">
      <c r="A10" s="107" t="s">
        <v>1276</v>
      </c>
      <c r="B10" s="110"/>
      <c r="C10" s="110"/>
      <c r="D10" s="110"/>
      <c r="E10" s="359"/>
      <c r="F10" s="110"/>
      <c r="G10" s="110"/>
      <c r="H10" s="664"/>
      <c r="M10" s="76"/>
      <c r="P10" s="190"/>
      <c r="Q10" s="190"/>
      <c r="R10" s="359"/>
      <c r="S10" s="359"/>
      <c r="T10" s="359" t="s">
        <v>1297</v>
      </c>
      <c r="U10" s="359"/>
      <c r="V10" s="359"/>
    </row>
    <row r="11" spans="1:40" s="100" customFormat="1" ht="16.5" customHeight="1">
      <c r="A11" s="418" t="s">
        <v>1407</v>
      </c>
      <c r="B11" s="333"/>
      <c r="C11" s="333"/>
      <c r="D11" s="333"/>
      <c r="E11" s="365"/>
      <c r="F11" s="365"/>
      <c r="G11" s="419"/>
      <c r="H11" s="419"/>
      <c r="I11" s="333"/>
      <c r="J11" s="333"/>
      <c r="K11" s="333"/>
      <c r="L11" s="333"/>
      <c r="M11" s="365"/>
      <c r="N11" s="365"/>
      <c r="O11" s="333"/>
      <c r="P11" s="333"/>
      <c r="Q11" s="333"/>
      <c r="R11" s="365"/>
      <c r="S11" s="333"/>
      <c r="T11" s="292"/>
      <c r="U11" s="417"/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  <c r="AF11" s="417"/>
      <c r="AG11" s="417"/>
      <c r="AH11" s="417"/>
      <c r="AI11" s="417"/>
      <c r="AJ11" s="417"/>
      <c r="AK11" s="417"/>
      <c r="AL11" s="417"/>
      <c r="AM11" s="417"/>
      <c r="AN11" s="417"/>
    </row>
    <row r="12" spans="1:40" ht="14.25">
      <c r="A12" s="420"/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7"/>
      <c r="U12" s="409"/>
      <c r="V12" s="409"/>
      <c r="W12" s="409"/>
      <c r="X12" s="409"/>
      <c r="Y12" s="409"/>
      <c r="Z12" s="409"/>
      <c r="AA12" s="409"/>
      <c r="AB12" s="409"/>
      <c r="AC12" s="409"/>
      <c r="AD12" s="409"/>
      <c r="AE12" s="409"/>
      <c r="AF12" s="409"/>
      <c r="AG12" s="409"/>
      <c r="AH12" s="409"/>
      <c r="AI12" s="409"/>
      <c r="AJ12" s="409"/>
      <c r="AK12" s="409"/>
      <c r="AL12" s="409"/>
      <c r="AM12" s="409"/>
      <c r="AN12" s="409"/>
    </row>
    <row r="13" spans="1:40">
      <c r="A13" s="388"/>
      <c r="B13" s="420"/>
      <c r="C13" s="420"/>
      <c r="D13" s="420"/>
      <c r="E13" s="420"/>
      <c r="F13" s="420"/>
      <c r="G13" s="389"/>
      <c r="H13" s="389"/>
      <c r="I13" s="389"/>
      <c r="J13" s="389"/>
      <c r="K13" s="389"/>
      <c r="L13" s="389"/>
      <c r="M13" s="389"/>
      <c r="N13" s="420"/>
      <c r="O13" s="389"/>
      <c r="P13" s="420"/>
      <c r="Q13" s="420"/>
      <c r="R13" s="420"/>
      <c r="S13" s="420"/>
      <c r="T13" s="387"/>
      <c r="U13" s="390"/>
      <c r="V13" s="390"/>
      <c r="W13" s="390"/>
      <c r="X13" s="390"/>
      <c r="Y13" s="390"/>
      <c r="Z13" s="390"/>
      <c r="AA13" s="390"/>
      <c r="AB13" s="390"/>
      <c r="AC13" s="390"/>
      <c r="AD13" s="390"/>
      <c r="AE13" s="390"/>
      <c r="AF13" s="390"/>
      <c r="AG13" s="390"/>
      <c r="AH13" s="390"/>
      <c r="AI13" s="390"/>
      <c r="AJ13" s="390"/>
      <c r="AK13" s="390"/>
      <c r="AL13" s="390"/>
      <c r="AM13" s="390"/>
      <c r="AN13" s="390"/>
    </row>
    <row r="14" spans="1:40">
      <c r="A14" s="391"/>
      <c r="B14" s="391"/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2"/>
      <c r="V14" s="392"/>
      <c r="W14" s="392"/>
      <c r="X14" s="392"/>
      <c r="Y14" s="392"/>
      <c r="Z14" s="392"/>
      <c r="AA14" s="392"/>
      <c r="AB14" s="392"/>
      <c r="AC14" s="392"/>
      <c r="AD14" s="392"/>
      <c r="AE14" s="392"/>
      <c r="AF14" s="392"/>
      <c r="AG14" s="392"/>
      <c r="AH14" s="392"/>
      <c r="AI14" s="392"/>
      <c r="AJ14" s="392"/>
      <c r="AK14" s="392"/>
      <c r="AL14" s="392"/>
      <c r="AM14" s="392"/>
      <c r="AN14" s="392"/>
    </row>
    <row r="15" spans="1:40" ht="14.25">
      <c r="A15" s="409"/>
      <c r="B15" s="409"/>
      <c r="C15" s="409"/>
      <c r="D15" s="409"/>
      <c r="E15" s="409"/>
      <c r="F15" s="409"/>
      <c r="G15" s="409"/>
      <c r="H15" s="952"/>
      <c r="I15" s="409"/>
      <c r="J15" s="409"/>
      <c r="K15" s="409"/>
      <c r="L15" s="952"/>
      <c r="M15" s="409"/>
      <c r="N15" s="409"/>
      <c r="O15" s="409"/>
      <c r="P15" s="409"/>
      <c r="Q15" s="409"/>
      <c r="R15" s="409"/>
      <c r="S15" s="409"/>
      <c r="T15" s="409"/>
      <c r="U15" s="409"/>
      <c r="V15" s="409"/>
      <c r="W15" s="409"/>
      <c r="X15" s="409"/>
      <c r="Y15" s="409"/>
      <c r="Z15" s="409"/>
      <c r="AA15" s="409"/>
      <c r="AB15" s="409"/>
      <c r="AC15" s="409"/>
      <c r="AD15" s="409"/>
      <c r="AE15" s="409"/>
      <c r="AF15" s="409"/>
      <c r="AG15" s="409"/>
      <c r="AH15" s="409"/>
      <c r="AI15" s="409"/>
      <c r="AJ15" s="409"/>
      <c r="AK15" s="409"/>
      <c r="AL15" s="409"/>
      <c r="AM15" s="409"/>
      <c r="AN15" s="409"/>
    </row>
    <row r="16" spans="1:40" ht="14.25">
      <c r="A16" s="409"/>
      <c r="B16" s="409"/>
      <c r="C16" s="409"/>
      <c r="D16" s="409"/>
      <c r="E16" s="409"/>
      <c r="F16" s="409"/>
      <c r="G16" s="409"/>
      <c r="H16" s="952"/>
      <c r="I16" s="409"/>
      <c r="J16" s="409"/>
      <c r="K16" s="409"/>
      <c r="L16" s="952"/>
      <c r="M16" s="409"/>
      <c r="N16" s="409"/>
      <c r="O16" s="409"/>
      <c r="P16" s="409"/>
      <c r="Q16" s="409"/>
      <c r="R16" s="409"/>
      <c r="S16" s="409"/>
      <c r="T16" s="409"/>
      <c r="U16" s="409"/>
      <c r="V16" s="409"/>
      <c r="W16" s="409"/>
      <c r="X16" s="409"/>
      <c r="Y16" s="409"/>
      <c r="Z16" s="409"/>
      <c r="AA16" s="409"/>
      <c r="AB16" s="409"/>
      <c r="AC16" s="409"/>
      <c r="AD16" s="409"/>
      <c r="AE16" s="409"/>
      <c r="AF16" s="409"/>
      <c r="AG16" s="409"/>
      <c r="AH16" s="409"/>
      <c r="AI16" s="409"/>
      <c r="AJ16" s="409"/>
      <c r="AK16" s="409"/>
      <c r="AL16" s="409"/>
      <c r="AM16" s="409"/>
      <c r="AN16" s="409"/>
    </row>
    <row r="17" spans="1:40" ht="14.25">
      <c r="A17" s="409"/>
      <c r="B17" s="409"/>
      <c r="C17" s="409"/>
      <c r="D17" s="409"/>
      <c r="E17" s="409"/>
      <c r="F17" s="409"/>
      <c r="G17" s="409"/>
      <c r="H17" s="952"/>
      <c r="I17" s="409"/>
      <c r="J17" s="409"/>
      <c r="K17" s="409"/>
      <c r="L17" s="952"/>
      <c r="M17" s="409"/>
      <c r="N17" s="409"/>
      <c r="O17" s="409"/>
      <c r="P17" s="409"/>
      <c r="Q17" s="409"/>
      <c r="R17" s="409"/>
      <c r="S17" s="409"/>
      <c r="T17" s="409"/>
      <c r="U17" s="409"/>
      <c r="V17" s="409"/>
      <c r="W17" s="409"/>
      <c r="X17" s="409"/>
      <c r="Y17" s="409"/>
      <c r="Z17" s="409"/>
      <c r="AA17" s="409"/>
      <c r="AB17" s="409"/>
      <c r="AC17" s="409"/>
      <c r="AD17" s="409"/>
      <c r="AE17" s="409"/>
      <c r="AF17" s="409"/>
      <c r="AG17" s="409"/>
      <c r="AH17" s="409"/>
      <c r="AI17" s="409"/>
      <c r="AJ17" s="409"/>
      <c r="AK17" s="409"/>
      <c r="AL17" s="409"/>
      <c r="AM17" s="409"/>
      <c r="AN17" s="409"/>
    </row>
    <row r="18" spans="1:40" ht="14.25">
      <c r="A18" s="393"/>
      <c r="B18" s="393"/>
      <c r="C18" s="313"/>
      <c r="D18" s="313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13"/>
      <c r="Q18" s="313"/>
      <c r="R18" s="394"/>
      <c r="S18" s="394"/>
      <c r="T18" s="409"/>
      <c r="U18" s="395"/>
      <c r="V18" s="395"/>
      <c r="W18" s="395"/>
      <c r="X18" s="409"/>
      <c r="Y18" s="395"/>
      <c r="Z18" s="409"/>
      <c r="AA18" s="409"/>
      <c r="AB18" s="409"/>
      <c r="AC18" s="409"/>
      <c r="AD18" s="409"/>
      <c r="AE18" s="409"/>
      <c r="AF18" s="409"/>
      <c r="AG18" s="409"/>
      <c r="AH18" s="409"/>
      <c r="AI18" s="409"/>
      <c r="AJ18" s="409"/>
      <c r="AK18" s="409"/>
      <c r="AL18" s="409"/>
      <c r="AM18" s="409"/>
      <c r="AN18" s="409"/>
    </row>
  </sheetData>
  <mergeCells count="12">
    <mergeCell ref="A1:J1"/>
    <mergeCell ref="K1:T1"/>
    <mergeCell ref="S4:S5"/>
    <mergeCell ref="M4:M5"/>
    <mergeCell ref="P4:P5"/>
    <mergeCell ref="R4:R5"/>
    <mergeCell ref="B4:B5"/>
    <mergeCell ref="E4:E5"/>
    <mergeCell ref="F4:F5"/>
    <mergeCell ref="Q4:Q5"/>
    <mergeCell ref="C4:C5"/>
    <mergeCell ref="G4:L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69" orientation="landscape" verticalDpi="2400" r:id="rId1"/>
  <headerFooter scaleWithDoc="0" alignWithMargins="0"/>
  <ignoredErrors>
    <ignoredError sqref="A7 T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6"/>
  <sheetViews>
    <sheetView view="pageBreakPreview" zoomScaleNormal="100" zoomScaleSheetLayoutView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H27" sqref="H27"/>
    </sheetView>
  </sheetViews>
  <sheetFormatPr defaultRowHeight="12"/>
  <cols>
    <col min="1" max="1" width="10.625" style="107" customWidth="1"/>
    <col min="2" max="8" width="11.625" style="115" customWidth="1"/>
    <col min="9" max="10" width="11.625" style="286" customWidth="1"/>
    <col min="11" max="14" width="11.625" style="113" customWidth="1"/>
    <col min="15" max="15" width="10.625" style="76" customWidth="1"/>
    <col min="16" max="16384" width="9" style="76"/>
  </cols>
  <sheetData>
    <row r="1" spans="1:15" s="60" customFormat="1" ht="39.75" customHeight="1">
      <c r="A1" s="55" t="s">
        <v>27</v>
      </c>
      <c r="B1" s="56"/>
      <c r="C1" s="56"/>
      <c r="D1" s="56"/>
      <c r="E1" s="55"/>
      <c r="F1" s="56"/>
      <c r="G1" s="56" t="s">
        <v>39</v>
      </c>
      <c r="H1" s="56"/>
      <c r="I1" s="56"/>
      <c r="J1" s="56"/>
      <c r="K1" s="56"/>
      <c r="L1" s="56"/>
      <c r="M1" s="56"/>
      <c r="N1" s="56"/>
      <c r="O1" s="56"/>
    </row>
    <row r="2" spans="1:15" s="65" customFormat="1" ht="26.25" customHeight="1" thickBot="1">
      <c r="A2" s="61" t="s">
        <v>337</v>
      </c>
      <c r="B2" s="62"/>
      <c r="C2" s="62"/>
      <c r="D2" s="62"/>
      <c r="E2" s="62"/>
      <c r="F2" s="62"/>
      <c r="G2" s="62"/>
      <c r="H2" s="62"/>
      <c r="I2" s="366"/>
      <c r="J2" s="366"/>
      <c r="K2" s="64"/>
      <c r="L2" s="64"/>
      <c r="M2" s="64"/>
      <c r="N2" s="64"/>
      <c r="O2" s="64" t="s">
        <v>75</v>
      </c>
    </row>
    <row r="3" spans="1:15" ht="19.5" customHeight="1" thickTop="1">
      <c r="A3" s="1542" t="s">
        <v>48</v>
      </c>
      <c r="B3" s="293" t="s">
        <v>228</v>
      </c>
      <c r="C3" s="293" t="s">
        <v>228</v>
      </c>
      <c r="D3" s="334" t="s">
        <v>538</v>
      </c>
      <c r="E3" s="334" t="s">
        <v>535</v>
      </c>
      <c r="F3" s="335" t="s">
        <v>539</v>
      </c>
      <c r="G3" s="1124" t="s">
        <v>235</v>
      </c>
      <c r="H3" s="335" t="s">
        <v>236</v>
      </c>
      <c r="I3" s="335" t="s">
        <v>615</v>
      </c>
      <c r="J3" s="335" t="s">
        <v>42</v>
      </c>
      <c r="K3" s="1396" t="s">
        <v>1422</v>
      </c>
      <c r="L3" s="335" t="s">
        <v>1207</v>
      </c>
      <c r="M3" s="785"/>
      <c r="N3" s="422" t="s">
        <v>1208</v>
      </c>
      <c r="O3" s="1547" t="s">
        <v>33</v>
      </c>
    </row>
    <row r="4" spans="1:15" ht="17.25" customHeight="1">
      <c r="A4" s="1543"/>
      <c r="B4" s="421" t="s">
        <v>832</v>
      </c>
      <c r="C4" s="86" t="s">
        <v>532</v>
      </c>
      <c r="D4" s="421"/>
      <c r="E4" s="421" t="s">
        <v>536</v>
      </c>
      <c r="F4" s="351"/>
      <c r="G4" s="83"/>
      <c r="H4" s="198"/>
      <c r="I4" s="198" t="s">
        <v>616</v>
      </c>
      <c r="J4" s="198"/>
      <c r="K4" s="1397" t="s">
        <v>1423</v>
      </c>
      <c r="L4" s="198"/>
      <c r="M4" s="198" t="s">
        <v>1209</v>
      </c>
      <c r="N4" s="422"/>
      <c r="O4" s="1548"/>
    </row>
    <row r="5" spans="1:15" ht="13.5" customHeight="1">
      <c r="A5" s="1543"/>
      <c r="B5" s="86"/>
      <c r="C5" s="86"/>
      <c r="D5" s="421"/>
      <c r="E5" s="421" t="s">
        <v>537</v>
      </c>
      <c r="F5" s="351" t="s">
        <v>296</v>
      </c>
      <c r="G5" s="83"/>
      <c r="H5" s="198"/>
      <c r="I5" s="992"/>
      <c r="J5" s="198"/>
      <c r="K5" s="1397" t="s">
        <v>1424</v>
      </c>
      <c r="L5" s="198"/>
      <c r="M5" s="198"/>
      <c r="N5" s="422"/>
      <c r="O5" s="1548"/>
    </row>
    <row r="6" spans="1:15" ht="17.25" customHeight="1">
      <c r="A6" s="1544"/>
      <c r="B6" s="336" t="s">
        <v>40</v>
      </c>
      <c r="C6" s="336" t="s">
        <v>370</v>
      </c>
      <c r="D6" s="337" t="s">
        <v>297</v>
      </c>
      <c r="E6" s="337" t="s">
        <v>41</v>
      </c>
      <c r="F6" s="1125" t="s">
        <v>298</v>
      </c>
      <c r="G6" s="984" t="s">
        <v>299</v>
      </c>
      <c r="H6" s="179" t="s">
        <v>300</v>
      </c>
      <c r="I6" s="179" t="s">
        <v>295</v>
      </c>
      <c r="J6" s="179" t="s">
        <v>528</v>
      </c>
      <c r="K6" s="1398" t="s">
        <v>1425</v>
      </c>
      <c r="L6" s="179" t="s">
        <v>772</v>
      </c>
      <c r="M6" s="179"/>
      <c r="N6" s="988" t="s">
        <v>269</v>
      </c>
      <c r="O6" s="1549"/>
    </row>
    <row r="7" spans="1:15" s="859" customFormat="1" ht="17.25" customHeight="1">
      <c r="A7" s="855"/>
      <c r="B7" s="68"/>
      <c r="C7" s="68"/>
      <c r="D7" s="68"/>
      <c r="E7" s="88"/>
      <c r="F7" s="422"/>
      <c r="G7" s="72"/>
      <c r="H7" s="72"/>
      <c r="I7" s="422"/>
      <c r="J7" s="422"/>
      <c r="K7" s="422"/>
      <c r="L7" s="422"/>
      <c r="M7" s="422"/>
      <c r="N7" s="72"/>
      <c r="O7" s="862"/>
    </row>
    <row r="8" spans="1:15" ht="35.1" customHeight="1">
      <c r="A8" s="91">
        <v>2011</v>
      </c>
      <c r="B8" s="294">
        <v>5205</v>
      </c>
      <c r="C8" s="287">
        <v>1039</v>
      </c>
      <c r="D8" s="294">
        <v>4210</v>
      </c>
      <c r="E8" s="294">
        <v>2274</v>
      </c>
      <c r="F8" s="294">
        <v>4451</v>
      </c>
      <c r="G8" s="294">
        <v>1994</v>
      </c>
      <c r="H8" s="294">
        <v>4437</v>
      </c>
      <c r="I8" s="401">
        <v>405</v>
      </c>
      <c r="J8" s="294">
        <v>17722</v>
      </c>
      <c r="K8" s="467">
        <v>308</v>
      </c>
      <c r="L8" s="467" t="s">
        <v>1205</v>
      </c>
      <c r="M8" s="467" t="s">
        <v>1206</v>
      </c>
      <c r="N8" s="294">
        <v>11553</v>
      </c>
      <c r="O8" s="97">
        <v>2011</v>
      </c>
    </row>
    <row r="9" spans="1:15" ht="35.1" customHeight="1">
      <c r="A9" s="91">
        <v>2012</v>
      </c>
      <c r="B9" s="294">
        <v>5545</v>
      </c>
      <c r="C9" s="287">
        <v>1244</v>
      </c>
      <c r="D9" s="294">
        <v>4451</v>
      </c>
      <c r="E9" s="294">
        <v>2523</v>
      </c>
      <c r="F9" s="294">
        <v>5409</v>
      </c>
      <c r="G9" s="294">
        <v>701</v>
      </c>
      <c r="H9" s="294">
        <v>4307</v>
      </c>
      <c r="I9" s="401">
        <v>441</v>
      </c>
      <c r="J9" s="294">
        <v>19298</v>
      </c>
      <c r="K9" s="467">
        <v>177</v>
      </c>
      <c r="L9" s="467" t="s">
        <v>1205</v>
      </c>
      <c r="M9" s="467" t="s">
        <v>1206</v>
      </c>
      <c r="N9" s="294">
        <v>9059</v>
      </c>
      <c r="O9" s="97">
        <v>2012</v>
      </c>
    </row>
    <row r="10" spans="1:15" ht="35.1" customHeight="1">
      <c r="A10" s="91">
        <v>2013</v>
      </c>
      <c r="B10" s="294">
        <v>4330</v>
      </c>
      <c r="C10" s="287">
        <v>29</v>
      </c>
      <c r="D10" s="294">
        <v>2074</v>
      </c>
      <c r="E10" s="294">
        <v>2537</v>
      </c>
      <c r="F10" s="294">
        <v>5107</v>
      </c>
      <c r="G10" s="294">
        <v>703</v>
      </c>
      <c r="H10" s="294">
        <v>2669</v>
      </c>
      <c r="I10" s="401">
        <v>419</v>
      </c>
      <c r="J10" s="294">
        <v>33114</v>
      </c>
      <c r="K10" s="467">
        <v>306</v>
      </c>
      <c r="L10" s="467">
        <v>1618</v>
      </c>
      <c r="M10" s="467">
        <v>4265</v>
      </c>
      <c r="N10" s="294">
        <v>936</v>
      </c>
      <c r="O10" s="97">
        <v>2013</v>
      </c>
    </row>
    <row r="11" spans="1:15" s="1330" customFormat="1" ht="35.1" customHeight="1">
      <c r="A11" s="949">
        <v>2014</v>
      </c>
      <c r="B11" s="294">
        <v>2722</v>
      </c>
      <c r="C11" s="287">
        <v>43</v>
      </c>
      <c r="D11" s="294">
        <v>945</v>
      </c>
      <c r="E11" s="294">
        <v>1917</v>
      </c>
      <c r="F11" s="294">
        <v>3689</v>
      </c>
      <c r="G11" s="294">
        <v>365</v>
      </c>
      <c r="H11" s="294">
        <v>2521</v>
      </c>
      <c r="I11" s="401">
        <v>476</v>
      </c>
      <c r="J11" s="294">
        <v>12708</v>
      </c>
      <c r="K11" s="467">
        <v>155</v>
      </c>
      <c r="L11" s="467">
        <v>1215</v>
      </c>
      <c r="M11" s="467">
        <v>3495</v>
      </c>
      <c r="N11" s="294">
        <v>8186</v>
      </c>
      <c r="O11" s="97">
        <v>2014</v>
      </c>
    </row>
    <row r="12" spans="1:15" s="1377" customFormat="1" ht="35.1" customHeight="1">
      <c r="A12" s="949">
        <v>2015</v>
      </c>
      <c r="B12" s="294">
        <v>2543</v>
      </c>
      <c r="C12" s="294">
        <v>61</v>
      </c>
      <c r="D12" s="294">
        <v>871</v>
      </c>
      <c r="E12" s="294">
        <v>1746</v>
      </c>
      <c r="F12" s="294">
        <v>3734</v>
      </c>
      <c r="G12" s="294">
        <v>347</v>
      </c>
      <c r="H12" s="294">
        <v>2414</v>
      </c>
      <c r="I12" s="294">
        <v>239</v>
      </c>
      <c r="J12" s="294">
        <v>14212</v>
      </c>
      <c r="K12" s="294">
        <v>159</v>
      </c>
      <c r="L12" s="294">
        <v>847</v>
      </c>
      <c r="M12" s="294">
        <v>3176</v>
      </c>
      <c r="N12" s="294">
        <v>2402</v>
      </c>
      <c r="O12" s="1344">
        <v>2015</v>
      </c>
    </row>
    <row r="13" spans="1:15" s="1408" customFormat="1" ht="35.1" customHeight="1">
      <c r="A13" s="98">
        <v>2016</v>
      </c>
      <c r="B13" s="1444">
        <v>1557</v>
      </c>
      <c r="C13" s="1444">
        <v>44</v>
      </c>
      <c r="D13" s="1444">
        <v>703</v>
      </c>
      <c r="E13" s="1444">
        <v>1687</v>
      </c>
      <c r="F13" s="1444">
        <v>3622</v>
      </c>
      <c r="G13" s="1444">
        <v>338</v>
      </c>
      <c r="H13" s="1444">
        <v>2332</v>
      </c>
      <c r="I13" s="1444">
        <v>474</v>
      </c>
      <c r="J13" s="1444">
        <v>24109</v>
      </c>
      <c r="K13" s="1444">
        <v>107</v>
      </c>
      <c r="L13" s="1444">
        <v>794</v>
      </c>
      <c r="M13" s="1444">
        <v>3114</v>
      </c>
      <c r="N13" s="1444">
        <v>9954</v>
      </c>
      <c r="O13" s="1413">
        <v>2016</v>
      </c>
    </row>
    <row r="14" spans="1:15" ht="12" customHeight="1">
      <c r="A14" s="347"/>
      <c r="B14" s="348"/>
      <c r="C14" s="102"/>
      <c r="D14" s="102"/>
      <c r="E14" s="102"/>
      <c r="F14" s="102"/>
      <c r="G14" s="102"/>
      <c r="H14" s="102"/>
      <c r="I14" s="321"/>
      <c r="J14" s="321"/>
      <c r="K14" s="102"/>
      <c r="L14" s="102"/>
      <c r="M14" s="102"/>
      <c r="N14" s="102"/>
      <c r="O14" s="106"/>
    </row>
    <row r="15" spans="1:15" ht="15" customHeight="1">
      <c r="A15" s="107" t="s">
        <v>57</v>
      </c>
      <c r="B15" s="108"/>
      <c r="C15" s="108"/>
      <c r="D15" s="108"/>
      <c r="E15" s="108"/>
      <c r="F15" s="108"/>
      <c r="G15" s="108"/>
      <c r="H15" s="108"/>
      <c r="K15" s="359"/>
      <c r="L15" s="359"/>
      <c r="M15" s="359"/>
      <c r="N15" s="359"/>
      <c r="O15" s="154" t="s">
        <v>1296</v>
      </c>
    </row>
    <row r="16" spans="1:15" ht="15" customHeight="1">
      <c r="A16" s="76" t="s">
        <v>1041</v>
      </c>
      <c r="B16" s="112"/>
      <c r="C16" s="112"/>
      <c r="D16" s="112"/>
      <c r="E16" s="112"/>
      <c r="F16" s="112"/>
      <c r="G16" s="112"/>
      <c r="H16" s="112"/>
      <c r="I16" s="109"/>
      <c r="J16" s="109"/>
      <c r="K16" s="112"/>
      <c r="L16" s="112"/>
      <c r="M16" s="112"/>
      <c r="N16" s="112"/>
    </row>
  </sheetData>
  <mergeCells count="2">
    <mergeCell ref="A3:A6"/>
    <mergeCell ref="O3:O6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39</vt:i4>
      </vt:variant>
      <vt:variant>
        <vt:lpstr>이름이 지정된 범위</vt:lpstr>
      </vt:variant>
      <vt:variant>
        <vt:i4>26</vt:i4>
      </vt:variant>
    </vt:vector>
  </HeadingPairs>
  <TitlesOfParts>
    <vt:vector size="65" baseType="lpstr">
      <vt:lpstr>1.의료기관</vt:lpstr>
      <vt:lpstr>2.의료기관종사의료인력</vt:lpstr>
      <vt:lpstr>3. 보건소인력</vt:lpstr>
      <vt:lpstr>3.보건소인력(1-2)</vt:lpstr>
      <vt:lpstr>4. 부정의료업자 단속실적</vt:lpstr>
      <vt:lpstr>5.의약품등제조업소및판매업소</vt:lpstr>
      <vt:lpstr>6.식품위생관계업소(1-2)</vt:lpstr>
      <vt:lpstr>7.공중위생관계업소</vt:lpstr>
      <vt:lpstr>8.예방접종</vt:lpstr>
      <vt:lpstr>9. 법정전염병 발생및사망(1-3)</vt:lpstr>
      <vt:lpstr>10.결핵환자현황(1-2)</vt:lpstr>
      <vt:lpstr>11.보건소구강보건사업실적</vt:lpstr>
      <vt:lpstr>12.모자보건사업실적</vt:lpstr>
      <vt:lpstr>13.보건교육 실적(1-2)</vt:lpstr>
      <vt:lpstr>14.건강보험적용인구</vt:lpstr>
      <vt:lpstr>15.건강보험급여</vt:lpstr>
      <vt:lpstr>16.건강보험대상자진료실적</vt:lpstr>
      <vt:lpstr>17.국민연금가입자</vt:lpstr>
      <vt:lpstr>18.국민연금급여지급현황</vt:lpstr>
      <vt:lpstr>19.국가보훈대상자</vt:lpstr>
      <vt:lpstr>20.국가보훈대상자취업</vt:lpstr>
      <vt:lpstr>21.국가보훈대상자 및 자녀취학</vt:lpstr>
      <vt:lpstr>23.노인여가복지시설</vt:lpstr>
      <vt:lpstr>22.노인여가복지시설</vt:lpstr>
      <vt:lpstr>23.노인주거복지시설</vt:lpstr>
      <vt:lpstr>24. 노인의료복지시설</vt:lpstr>
      <vt:lpstr>25.재가노인복지시설</vt:lpstr>
      <vt:lpstr>26.국민기초생활보장수급자</vt:lpstr>
      <vt:lpstr>27.여성복지시설</vt:lpstr>
      <vt:lpstr>28.여성폭력상담</vt:lpstr>
      <vt:lpstr>29.소년·소녀가장현황</vt:lpstr>
      <vt:lpstr>30.아동복지시설</vt:lpstr>
      <vt:lpstr>31.장애인등록현황</vt:lpstr>
      <vt:lpstr>32.노숙인 생활시설수 및 현황</vt:lpstr>
      <vt:lpstr>33.저소득한부모가족</vt:lpstr>
      <vt:lpstr>34.묘지및봉안시설</vt:lpstr>
      <vt:lpstr>35.방문건강관리사업실적</vt:lpstr>
      <vt:lpstr>36.어린이집</vt:lpstr>
      <vt:lpstr>37.자원봉사자현황</vt:lpstr>
      <vt:lpstr>'1.의료기관'!Print_Area</vt:lpstr>
      <vt:lpstr>'10.결핵환자현황(1-2)'!Print_Area</vt:lpstr>
      <vt:lpstr>'11.보건소구강보건사업실적'!Print_Area</vt:lpstr>
      <vt:lpstr>'12.모자보건사업실적'!Print_Area</vt:lpstr>
      <vt:lpstr>'13.보건교육 실적(1-2)'!Print_Area</vt:lpstr>
      <vt:lpstr>'14.건강보험적용인구'!Print_Area</vt:lpstr>
      <vt:lpstr>'18.국민연금급여지급현황'!Print_Area</vt:lpstr>
      <vt:lpstr>'2.의료기관종사의료인력'!Print_Area</vt:lpstr>
      <vt:lpstr>'21.국가보훈대상자 및 자녀취학'!Print_Area</vt:lpstr>
      <vt:lpstr>'22.노인여가복지시설'!Print_Area</vt:lpstr>
      <vt:lpstr>'23.노인여가복지시설'!Print_Area</vt:lpstr>
      <vt:lpstr>'23.노인주거복지시설'!Print_Area</vt:lpstr>
      <vt:lpstr>'24. 노인의료복지시설'!Print_Area</vt:lpstr>
      <vt:lpstr>'26.국민기초생활보장수급자'!Print_Area</vt:lpstr>
      <vt:lpstr>'27.여성복지시설'!Print_Area</vt:lpstr>
      <vt:lpstr>'29.소년·소녀가장현황'!Print_Area</vt:lpstr>
      <vt:lpstr>'3.보건소인력(1-2)'!Print_Area</vt:lpstr>
      <vt:lpstr>'30.아동복지시설'!Print_Area</vt:lpstr>
      <vt:lpstr>'33.저소득한부모가족'!Print_Area</vt:lpstr>
      <vt:lpstr>'34.묘지및봉안시설'!Print_Area</vt:lpstr>
      <vt:lpstr>'35.방문건강관리사업실적'!Print_Area</vt:lpstr>
      <vt:lpstr>'36.어린이집'!Print_Area</vt:lpstr>
      <vt:lpstr>'37.자원봉사자현황'!Print_Area</vt:lpstr>
      <vt:lpstr>'4. 부정의료업자 단속실적'!Print_Area</vt:lpstr>
      <vt:lpstr>'7.공중위생관계업소'!Print_Area</vt:lpstr>
      <vt:lpstr>'9. 법정전염병 발생및사망(1-3)'!Print_Area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2015-06-24T05:55:52Z</cp:lastPrinted>
  <dcterms:created xsi:type="dcterms:W3CDTF">1999-07-26T02:14:00Z</dcterms:created>
  <dcterms:modified xsi:type="dcterms:W3CDTF">2018-08-17T08:18:16Z</dcterms:modified>
</cp:coreProperties>
</file>