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30" yWindow="6420" windowWidth="19170" windowHeight="6255" tabRatio="871" firstSheet="2" activeTab="15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(1-2)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'10.하천'!$A$1:$H$20</definedName>
    <definedName name="_xlnm.Print_Area" localSheetId="11">'11.하천부지점용'!$A$1:$G$15</definedName>
    <definedName name="_xlnm.Print_Area" localSheetId="12">'12.도로(1-2)'!$A$1:$L$31</definedName>
    <definedName name="_xlnm.Print_Area" localSheetId="13">'13.도로시설물'!$A$1:$AG$15</definedName>
    <definedName name="_xlnm.Print_Area" localSheetId="1">'2.건축연도별주택'!$A$1:$O$7</definedName>
    <definedName name="_xlnm.Print_Area" localSheetId="2">'3.연면적별주택'!$A$1:$H$17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용도지구(1~2)'!$A$1:$AK$15</definedName>
    <definedName name="_xlnm.Print_Area" localSheetId="9">'9.공원'!$A$1:$AF$16</definedName>
  </definedNames>
  <calcPr calcId="144525"/>
</workbook>
</file>

<file path=xl/calcChain.xml><?xml version="1.0" encoding="utf-8"?>
<calcChain xmlns="http://schemas.openxmlformats.org/spreadsheetml/2006/main">
  <c r="AD32" i="3" l="1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J18" i="3"/>
  <c r="AI18" i="3"/>
  <c r="AH18" i="3"/>
  <c r="G18" i="3" s="1"/>
  <c r="AG18" i="3"/>
  <c r="AF18" i="3"/>
  <c r="AE18" i="3"/>
  <c r="AD18" i="3" s="1"/>
  <c r="AJ17" i="3"/>
  <c r="I17" i="3" s="1"/>
  <c r="AI17" i="3"/>
  <c r="AH17" i="3"/>
  <c r="AG17" i="3"/>
  <c r="AF17" i="3"/>
  <c r="E17" i="3" s="1"/>
  <c r="AE17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AB18" i="3"/>
  <c r="AA18" i="3"/>
  <c r="Z18" i="3"/>
  <c r="Y18" i="3"/>
  <c r="X18" i="3"/>
  <c r="V18" i="3" s="1"/>
  <c r="W18" i="3"/>
  <c r="AB17" i="3"/>
  <c r="AA17" i="3"/>
  <c r="Z17" i="3"/>
  <c r="Y17" i="3"/>
  <c r="X17" i="3"/>
  <c r="W17" i="3"/>
  <c r="V17" i="3" s="1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Q18" i="3"/>
  <c r="P18" i="3"/>
  <c r="O18" i="3"/>
  <c r="N18" i="3"/>
  <c r="M18" i="3"/>
  <c r="K18" i="3" s="1"/>
  <c r="L18" i="3"/>
  <c r="Q17" i="3"/>
  <c r="P17" i="3"/>
  <c r="O17" i="3"/>
  <c r="N17" i="3"/>
  <c r="M17" i="3"/>
  <c r="L17" i="3"/>
  <c r="K17" i="3" s="1"/>
  <c r="I32" i="3"/>
  <c r="H32" i="3"/>
  <c r="G32" i="3"/>
  <c r="F32" i="3"/>
  <c r="E32" i="3"/>
  <c r="D32" i="3"/>
  <c r="I31" i="3"/>
  <c r="H31" i="3"/>
  <c r="G31" i="3"/>
  <c r="F31" i="3"/>
  <c r="E31" i="3"/>
  <c r="D31" i="3"/>
  <c r="I30" i="3"/>
  <c r="H30" i="3"/>
  <c r="G30" i="3"/>
  <c r="F30" i="3"/>
  <c r="E30" i="3"/>
  <c r="D30" i="3"/>
  <c r="I29" i="3"/>
  <c r="H29" i="3"/>
  <c r="G29" i="3"/>
  <c r="F29" i="3"/>
  <c r="E29" i="3"/>
  <c r="D29" i="3"/>
  <c r="I28" i="3"/>
  <c r="H28" i="3"/>
  <c r="G28" i="3"/>
  <c r="F28" i="3"/>
  <c r="E28" i="3"/>
  <c r="D28" i="3"/>
  <c r="I27" i="3"/>
  <c r="H27" i="3"/>
  <c r="G27" i="3"/>
  <c r="F27" i="3"/>
  <c r="E27" i="3"/>
  <c r="D27" i="3"/>
  <c r="I26" i="3"/>
  <c r="H26" i="3"/>
  <c r="G26" i="3"/>
  <c r="F26" i="3"/>
  <c r="E26" i="3"/>
  <c r="D26" i="3"/>
  <c r="I25" i="3"/>
  <c r="H25" i="3"/>
  <c r="G25" i="3"/>
  <c r="F25" i="3"/>
  <c r="E25" i="3"/>
  <c r="D25" i="3"/>
  <c r="I24" i="3"/>
  <c r="H24" i="3"/>
  <c r="G24" i="3"/>
  <c r="F24" i="3"/>
  <c r="E24" i="3"/>
  <c r="D24" i="3"/>
  <c r="I23" i="3"/>
  <c r="H23" i="3"/>
  <c r="G23" i="3"/>
  <c r="F23" i="3"/>
  <c r="E23" i="3"/>
  <c r="D23" i="3"/>
  <c r="I22" i="3"/>
  <c r="H22" i="3"/>
  <c r="G22" i="3"/>
  <c r="F22" i="3"/>
  <c r="E22" i="3"/>
  <c r="D22" i="3"/>
  <c r="I21" i="3"/>
  <c r="H21" i="3"/>
  <c r="G21" i="3"/>
  <c r="F21" i="3"/>
  <c r="E21" i="3"/>
  <c r="D21" i="3"/>
  <c r="I20" i="3"/>
  <c r="H20" i="3"/>
  <c r="G20" i="3"/>
  <c r="F20" i="3"/>
  <c r="E20" i="3"/>
  <c r="D20" i="3"/>
  <c r="I19" i="3"/>
  <c r="H19" i="3"/>
  <c r="G19" i="3"/>
  <c r="F19" i="3"/>
  <c r="E19" i="3"/>
  <c r="D19" i="3"/>
  <c r="I18" i="3"/>
  <c r="H18" i="3"/>
  <c r="F18" i="3"/>
  <c r="E18" i="3"/>
  <c r="D18" i="3"/>
  <c r="H17" i="3"/>
  <c r="G17" i="3"/>
  <c r="F17" i="3"/>
  <c r="D17" i="3"/>
  <c r="C17" i="3" l="1"/>
  <c r="AD17" i="3"/>
  <c r="C29" i="3"/>
  <c r="C21" i="3"/>
  <c r="C22" i="3"/>
  <c r="C26" i="3"/>
  <c r="C30" i="3"/>
  <c r="C19" i="3"/>
  <c r="C25" i="3"/>
  <c r="C24" i="3"/>
  <c r="C18" i="3"/>
  <c r="C20" i="3"/>
  <c r="C23" i="3"/>
  <c r="C31" i="3"/>
  <c r="C32" i="3"/>
  <c r="C27" i="3"/>
  <c r="C28" i="3"/>
  <c r="G29" i="12" l="1"/>
  <c r="I29" i="12" s="1"/>
  <c r="B29" i="12"/>
  <c r="D29" i="12" s="1"/>
  <c r="E13" i="12"/>
  <c r="G13" i="12"/>
  <c r="I13" i="12" s="1"/>
  <c r="F13" i="12"/>
  <c r="C13" i="12"/>
  <c r="B13" i="12" l="1"/>
  <c r="D13" i="12" s="1"/>
  <c r="J13" i="9"/>
  <c r="K13" i="9"/>
  <c r="B7" i="25" l="1"/>
  <c r="D7" i="25"/>
  <c r="E7" i="25"/>
  <c r="F7" i="25"/>
  <c r="G7" i="25"/>
  <c r="C7" i="25"/>
  <c r="AH14" i="19" l="1"/>
  <c r="AA14" i="19"/>
  <c r="K14" i="19"/>
  <c r="H14" i="19"/>
  <c r="G14" i="19" s="1"/>
  <c r="F14" i="19" s="1"/>
  <c r="B5" i="28"/>
  <c r="F12" i="12" l="1"/>
  <c r="E12" i="12"/>
  <c r="C12" i="12"/>
  <c r="B12" i="12" l="1"/>
  <c r="D12" i="12" s="1"/>
  <c r="G11" i="14" l="1"/>
  <c r="F11" i="14"/>
  <c r="B11" i="15"/>
  <c r="B9" i="25"/>
  <c r="B10" i="25"/>
  <c r="B11" i="25"/>
  <c r="B6" i="25" s="1"/>
  <c r="B12" i="25"/>
  <c r="B13" i="25"/>
  <c r="B14" i="25"/>
  <c r="B15" i="25"/>
  <c r="B16" i="25"/>
  <c r="C6" i="25"/>
  <c r="D6" i="25"/>
  <c r="E6" i="25"/>
  <c r="F6" i="25"/>
  <c r="G6" i="25"/>
  <c r="B8" i="25"/>
</calcChain>
</file>

<file path=xl/comments1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27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<sst xmlns="http://schemas.openxmlformats.org/spreadsheetml/2006/main" count="1324" uniqueCount="691">
  <si>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</si>
  <si>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</si>
  <si>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</si>
  <si>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</si>
  <si>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합            계                  Grand Total</t>
    <phoneticPr fontId="6" type="noConversion"/>
  </si>
  <si>
    <t>일    반   국    도       General national Road</t>
    <phoneticPr fontId="6" type="noConversion"/>
  </si>
  <si>
    <t>가 설  Constructed</t>
    <phoneticPr fontId="6" type="noConversion"/>
  </si>
  <si>
    <t>미가설  Unconstructed</t>
    <phoneticPr fontId="6" type="noConversion"/>
  </si>
  <si>
    <t>가  설     Constructed</t>
    <phoneticPr fontId="6" type="noConversion"/>
  </si>
  <si>
    <t>단위 : 개소, m</t>
    <phoneticPr fontId="6" type="noConversion"/>
  </si>
  <si>
    <t>Housing Units by Year of Construction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</si>
  <si>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</si>
  <si>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</si>
  <si>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</si>
  <si>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</si>
  <si>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</si>
  <si>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</si>
  <si>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</si>
  <si>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</si>
  <si>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</si>
  <si>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</si>
  <si>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</si>
  <si>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</si>
  <si>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</si>
  <si>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</si>
  <si>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</si>
  <si>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</si>
  <si>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</si>
  <si>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</si>
  <si>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</si>
  <si>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</si>
  <si>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</si>
  <si>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</si>
  <si>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</si>
  <si>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</si>
  <si>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</si>
  <si>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</si>
  <si>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</si>
  <si>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</si>
  <si>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</si>
  <si>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</si>
  <si>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</si>
  <si>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</si>
  <si>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</si>
  <si>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</si>
  <si>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</si>
  <si>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</si>
  <si>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</si>
  <si>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</si>
  <si>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</si>
  <si>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</si>
  <si>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</si>
  <si>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</si>
  <si>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</si>
  <si>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</si>
  <si>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</si>
  <si>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</si>
  <si>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</si>
  <si>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</si>
  <si>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</si>
  <si>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</si>
  <si>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</si>
  <si>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</si>
  <si>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</si>
  <si>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</si>
  <si>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</si>
  <si>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</si>
  <si>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</si>
  <si>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</si>
  <si>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</si>
  <si>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</si>
  <si>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</si>
  <si>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</si>
  <si>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</si>
  <si>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</si>
  <si>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</si>
  <si>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</si>
  <si>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</si>
  <si>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</si>
  <si>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</si>
  <si>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</si>
  <si>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</si>
  <si>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</si>
  <si>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</si>
  <si>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</si>
  <si>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</si>
  <si>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</si>
  <si>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</si>
  <si>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</si>
  <si>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</si>
  <si>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</si>
  <si>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</si>
  <si>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</si>
  <si>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</si>
  <si>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</si>
  <si>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</si>
  <si>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</si>
  <si>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</si>
  <si>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</si>
  <si>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</si>
  <si>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</si>
  <si>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</si>
  <si>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</si>
  <si>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</si>
  <si>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계     Total</t>
  </si>
  <si>
    <t>계       Total</t>
  </si>
  <si>
    <t>계         Total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</si>
  <si>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</si>
  <si>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</si>
  <si>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</si>
  <si>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</si>
  <si>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</si>
  <si>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</si>
  <si>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</si>
  <si>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</si>
  <si>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</si>
  <si>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</si>
  <si>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</si>
  <si>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</si>
  <si>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</si>
  <si>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</si>
  <si>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</si>
  <si>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</si>
  <si>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</si>
  <si>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</si>
  <si>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</si>
  <si>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</si>
  <si>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</si>
  <si>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</si>
  <si>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</si>
  <si>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</si>
  <si>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</si>
  <si>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</si>
  <si>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</si>
  <si>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</si>
  <si>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</si>
  <si>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</si>
  <si>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</si>
  <si>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</si>
  <si>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</si>
  <si>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</si>
  <si>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</si>
  <si>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</si>
  <si>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</si>
  <si>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</si>
  <si>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</si>
  <si>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</si>
  <si>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</si>
  <si>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</si>
  <si>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</si>
  <si>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</si>
  <si>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</si>
  <si>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</si>
  <si>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</si>
  <si>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</si>
  <si>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</si>
  <si>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</si>
  <si>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</si>
  <si>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</si>
  <si>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</si>
  <si>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</si>
  <si>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</si>
  <si>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</si>
  <si>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</si>
  <si>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</si>
  <si>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</si>
  <si>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</si>
  <si>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</si>
  <si>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</si>
  <si>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</si>
  <si>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</si>
  <si>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</si>
  <si>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</si>
  <si>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</si>
  <si>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</si>
  <si>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</si>
  <si>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</si>
  <si>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</si>
  <si>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</si>
  <si>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</si>
  <si>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</si>
  <si>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</si>
  <si>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</si>
  <si>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</si>
  <si>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</si>
  <si>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</si>
  <si>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</si>
  <si>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</si>
  <si>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</si>
  <si>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</si>
  <si>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</si>
  <si>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</si>
  <si>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</si>
  <si>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자료: 도시과</t>
  </si>
  <si>
    <t>Specific Use Area (Cont'd)</t>
  </si>
  <si>
    <t>단위 : 명, ㎢</t>
  </si>
  <si>
    <t>Population</t>
  </si>
  <si>
    <t>상    업    지    역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</si>
  <si>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</si>
  <si>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</si>
  <si>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</si>
  <si>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</si>
  <si>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</si>
  <si>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</si>
  <si>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</si>
  <si>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</si>
  <si>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</si>
  <si>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</si>
  <si>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</si>
  <si>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</si>
  <si>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</si>
  <si>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</si>
  <si>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</si>
  <si>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</si>
  <si>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</si>
  <si>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</si>
  <si>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</si>
  <si>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</si>
  <si>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</si>
  <si>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</si>
  <si>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</si>
  <si>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</si>
  <si>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</si>
  <si>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</si>
  <si>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</si>
  <si>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</si>
  <si>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</si>
  <si>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</si>
  <si>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</si>
  <si>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</si>
  <si>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</si>
  <si>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</si>
  <si>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</si>
  <si>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</si>
  <si>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</si>
  <si>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</si>
  <si>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</si>
  <si>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</si>
  <si>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</si>
  <si>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</si>
  <si>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</si>
  <si>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</si>
  <si>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</si>
  <si>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</si>
  <si>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</si>
  <si>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</si>
  <si>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</si>
  <si>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</si>
  <si>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</si>
  <si>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</si>
  <si>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</si>
  <si>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</si>
  <si>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Bridges (Cont'd)</t>
    <phoneticPr fontId="6" type="noConversion"/>
  </si>
  <si>
    <t>Construction Machinery and Equipments (Cont'd)</t>
    <phoneticPr fontId="6" type="noConversion"/>
  </si>
  <si>
    <t>14. 교        량 (2-2)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</si>
  <si>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</si>
  <si>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</si>
  <si>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</si>
  <si>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</si>
  <si>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</si>
  <si>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</si>
  <si>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</si>
  <si>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</si>
  <si>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</si>
  <si>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</si>
  <si>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</si>
  <si>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</si>
  <si>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</si>
  <si>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</si>
  <si>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</si>
  <si>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</si>
  <si>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</si>
  <si>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</si>
  <si>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</si>
  <si>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</si>
  <si>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</si>
  <si>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</si>
  <si>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</si>
  <si>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</si>
  <si>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</si>
  <si>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</si>
  <si>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</si>
  <si>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</si>
  <si>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</si>
  <si>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</si>
  <si>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</si>
  <si>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</si>
  <si>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</si>
  <si>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</si>
  <si>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</si>
  <si>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</si>
  <si>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</si>
  <si>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</si>
  <si>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</si>
  <si>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</si>
  <si>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</si>
  <si>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</si>
  <si>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</si>
  <si>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</si>
  <si>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</si>
  <si>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14.  교        량 (2-1)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</si>
  <si>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</si>
  <si>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</si>
  <si>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</si>
  <si>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</si>
  <si>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</si>
  <si>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</si>
  <si>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Year of construction</t>
    <phoneticPr fontId="11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</si>
  <si>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</si>
  <si>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</si>
  <si>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</si>
  <si>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</si>
  <si>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</si>
  <si>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</si>
  <si>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</si>
  <si>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</si>
  <si>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</si>
  <si>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</si>
  <si>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</si>
  <si>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</si>
  <si>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</si>
  <si>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</si>
  <si>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</si>
  <si>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</si>
  <si>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</si>
  <si>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</si>
  <si>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</si>
  <si>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</si>
  <si>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</si>
  <si>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</si>
  <si>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</si>
  <si>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</si>
  <si>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</si>
  <si>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</si>
  <si>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</si>
  <si>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</si>
  <si>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</si>
  <si>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</si>
  <si>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</si>
  <si>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</si>
  <si>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</si>
  <si>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</si>
  <si>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</si>
  <si>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</si>
  <si>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</si>
  <si>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</si>
  <si>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</si>
  <si>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</si>
  <si>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</si>
  <si>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</si>
  <si>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</si>
  <si>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</si>
  <si>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</si>
  <si>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</si>
  <si>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</si>
  <si>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</si>
  <si>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</si>
  <si>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</si>
  <si>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</si>
  <si>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</si>
  <si>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</si>
  <si>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</si>
  <si>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</si>
  <si>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</si>
  <si>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</si>
  <si>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</si>
  <si>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</si>
  <si>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</si>
  <si>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</si>
  <si>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</si>
  <si>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</si>
  <si>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</si>
  <si>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</si>
  <si>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</si>
  <si>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</si>
  <si>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</si>
  <si>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</si>
  <si>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</si>
  <si>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</si>
  <si>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</si>
  <si>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</si>
  <si>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</si>
  <si>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</si>
  <si>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</si>
  <si>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</si>
  <si>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</si>
  <si>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</si>
  <si>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</si>
  <si>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</si>
  <si>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</si>
  <si>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</si>
  <si>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</si>
  <si>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</si>
  <si>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</si>
  <si>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</si>
  <si>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</si>
  <si>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</si>
  <si>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</si>
  <si>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</si>
  <si>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</si>
  <si>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</si>
  <si>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</si>
  <si>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</si>
  <si>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</si>
  <si>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</si>
  <si>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</si>
  <si>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</si>
  <si>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</si>
  <si>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</si>
  <si>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</si>
  <si>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</si>
  <si>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</si>
  <si>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</si>
  <si>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</si>
  <si>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</si>
  <si>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</si>
  <si>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</si>
  <si>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</si>
  <si>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</si>
  <si>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Public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</si>
  <si>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</si>
  <si>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</si>
  <si>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</si>
  <si>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</si>
  <si>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</si>
  <si>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</si>
  <si>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</si>
  <si>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</si>
  <si>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</si>
  <si>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</si>
  <si>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</si>
  <si>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</si>
  <si>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</si>
  <si>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</si>
  <si>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</si>
  <si>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</si>
  <si>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</si>
  <si>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</si>
  <si>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</si>
  <si>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</si>
  <si>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</si>
  <si>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</si>
  <si>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</si>
  <si>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</si>
  <si>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</si>
  <si>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</si>
  <si>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자료 : 도시과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</si>
  <si>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</si>
  <si>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</si>
  <si>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</si>
  <si>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</si>
  <si>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</si>
  <si>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</si>
  <si>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</si>
  <si>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</si>
  <si>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</si>
  <si>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</si>
  <si>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</si>
  <si>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</si>
  <si>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</si>
  <si>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</si>
  <si>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</si>
  <si>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</si>
  <si>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</si>
  <si>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</si>
  <si>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</si>
  <si>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</si>
  <si>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</si>
  <si>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</si>
  <si>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</si>
  <si>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</si>
  <si>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</si>
  <si>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</si>
  <si>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</si>
  <si>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</si>
  <si>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</si>
  <si>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</si>
  <si>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</si>
  <si>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</si>
  <si>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</si>
  <si>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</si>
  <si>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</si>
  <si>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자료: 도시과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</si>
  <si>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</si>
  <si>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</si>
  <si>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</si>
  <si>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</si>
  <si>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</si>
  <si>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</si>
  <si>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</si>
  <si>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</si>
  <si>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</si>
  <si>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</si>
  <si>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</si>
  <si>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</si>
  <si>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</si>
  <si>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</si>
  <si>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</si>
  <si>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</si>
  <si>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</si>
  <si>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</si>
  <si>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</si>
  <si>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</si>
  <si>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</si>
  <si>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</si>
  <si>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</si>
  <si>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</si>
  <si>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</si>
  <si>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</si>
  <si>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</si>
  <si>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</si>
  <si>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</si>
  <si>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</si>
  <si>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</si>
  <si>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</si>
  <si>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</si>
  <si>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</si>
  <si>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</si>
  <si>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단위 : 개소, m</t>
    <phoneticPr fontId="6" type="noConversion"/>
  </si>
  <si>
    <t>Unit : Number, m</t>
    <phoneticPr fontId="6" type="noConversion"/>
  </si>
  <si>
    <t>지        방        도      Provincial Road</t>
    <phoneticPr fontId="6" type="noConversion"/>
  </si>
  <si>
    <t xml:space="preserve">  시   군    도       Si &amp; Gun's Road</t>
    <phoneticPr fontId="6" type="noConversion"/>
  </si>
  <si>
    <t>가  설     Constructed</t>
    <phoneticPr fontId="6" type="noConversion"/>
  </si>
  <si>
    <t>미가설  Unconstructed</t>
    <phoneticPr fontId="6" type="noConversion"/>
  </si>
  <si>
    <t>가   설      Constructed</t>
    <phoneticPr fontId="6" type="noConversion"/>
  </si>
  <si>
    <t>Length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</si>
  <si>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</si>
  <si>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</si>
  <si>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</si>
  <si>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</si>
  <si>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</si>
  <si>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</si>
  <si>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</si>
  <si>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</si>
  <si>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</si>
  <si>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</si>
  <si>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</si>
  <si>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</si>
  <si>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</si>
  <si>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</si>
  <si>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</si>
  <si>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</si>
  <si>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</si>
  <si>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</si>
  <si>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</si>
  <si>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</si>
  <si>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</si>
  <si>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</si>
  <si>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</si>
  <si>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</si>
  <si>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</si>
  <si>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</si>
  <si>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</si>
  <si>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</si>
  <si>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</si>
  <si>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</si>
  <si>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</si>
  <si>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</si>
  <si>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</si>
  <si>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</si>
  <si>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</si>
  <si>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</si>
  <si>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</si>
  <si>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</si>
  <si>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</si>
  <si>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</si>
  <si>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In County</t>
    <phoneticPr fontId="6" type="noConversion"/>
  </si>
  <si>
    <t>Nation</t>
    <phoneticPr fontId="6" type="noConversion"/>
  </si>
  <si>
    <t>국가하천</t>
    <phoneticPr fontId="6" type="noConversion"/>
  </si>
  <si>
    <t>지방하천</t>
    <phoneticPr fontId="6" type="noConversion"/>
  </si>
  <si>
    <t>2010</t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</si>
  <si>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</si>
  <si>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</si>
  <si>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</si>
  <si>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</si>
  <si>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</si>
  <si>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</si>
  <si>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</si>
  <si>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</si>
  <si>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</si>
  <si>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</si>
  <si>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</si>
  <si>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</si>
  <si>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</si>
  <si>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2011</t>
  </si>
  <si>
    <t>3. 연면적별 주택</t>
    <phoneticPr fontId="11" type="noConversion"/>
  </si>
  <si>
    <t>미지정
Unspecified</t>
    <phoneticPr fontId="6" type="noConversion"/>
  </si>
  <si>
    <t>2012</t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</si>
  <si>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</si>
  <si>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</si>
  <si>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</si>
  <si>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</si>
  <si>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 xml:space="preserve">     3. 2011년기준부터 표준화서식정비에 따라 자연환경보전지역에 지정비율 추가</t>
    <phoneticPr fontId="6" type="noConversion"/>
  </si>
  <si>
    <t>주   1. [위락지구, 리모델링지구]항목은 표준화서식정비로 2010년 기본통계(2009년말기준)부터 삭제됨</t>
    <phoneticPr fontId="6" type="noConversion"/>
  </si>
  <si>
    <t>주   1. 하천의 종류는 표준화서식정비로 2010년 기본통계(2009년말기준)부터 [국가하천, 지방하천, 기타하천]으로 수정함</t>
    <phoneticPr fontId="6" type="noConversion"/>
  </si>
  <si>
    <t xml:space="preserve">      2. 지방하천의 지류인 소하천(31개)은 수치에 포함하지 않음</t>
    <phoneticPr fontId="6" type="noConversion"/>
  </si>
  <si>
    <t>주    1. 주택을 대상으로 집계. 단, 주택이외의 거처 및 빈집제외. 전용면적기준.</t>
    <phoneticPr fontId="12" type="noConversion"/>
  </si>
  <si>
    <t>2013</t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</si>
  <si>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</si>
  <si>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</si>
  <si>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</si>
  <si>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</si>
  <si>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</si>
  <si>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</si>
  <si>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</si>
  <si>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</si>
  <si>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</si>
  <si>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</si>
  <si>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</si>
  <si>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</si>
  <si>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</si>
  <si>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</si>
  <si>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</si>
  <si>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</si>
  <si>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</si>
  <si>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</si>
  <si>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</si>
  <si>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</si>
  <si>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</si>
  <si>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</si>
  <si>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</si>
  <si>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</si>
  <si>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</si>
  <si>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</si>
  <si>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</si>
  <si>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</si>
  <si>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</si>
  <si>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</si>
  <si>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</si>
  <si>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</si>
  <si>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</si>
  <si>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</si>
  <si>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</si>
  <si>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</si>
  <si>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</si>
  <si>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</si>
  <si>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</si>
  <si>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</si>
  <si>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안전총괄과</t>
    <phoneticPr fontId="6" type="noConversion"/>
  </si>
  <si>
    <t>주      1. 2011년기준부터 표준화서식에 따라 조정을 부과로 변경/면적 통합</t>
    <phoneticPr fontId="6" type="noConversion"/>
  </si>
  <si>
    <t>주       1. 2011년기준부터 표준화서식 정비에 따라 터널, 입체교차로, 복개구조물 등 도로시설물 세분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</si>
  <si>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</si>
  <si>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문화/사회용</t>
    <phoneticPr fontId="6" type="noConversion"/>
  </si>
  <si>
    <t>문화/사회용</t>
    <phoneticPr fontId="6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</si>
  <si>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</si>
  <si>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</si>
  <si>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</si>
  <si>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</si>
  <si>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</si>
  <si>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</si>
  <si>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</si>
  <si>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</si>
  <si>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</si>
  <si>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</si>
  <si>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</si>
  <si>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</si>
  <si>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</si>
  <si>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</si>
  <si>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</si>
  <si>
    <t>Gross coverage</t>
    <phoneticPr fontId="6" type="noConversion"/>
  </si>
  <si>
    <t>2015</t>
    <phoneticPr fontId="6" type="noConversion"/>
  </si>
  <si>
    <t>자료 : 공원녹지과</t>
    <phoneticPr fontId="6" type="noConversion"/>
  </si>
  <si>
    <t>2015</t>
    <phoneticPr fontId="6" type="noConversion"/>
  </si>
  <si>
    <t xml:space="preserve">주 : 1) 2015년 변경 : 도시계획구역내 → "도시계획구역내"와 "도시계획 구역외"로 </t>
    <phoneticPr fontId="12" type="noConversion"/>
  </si>
  <si>
    <t>관리지역 Management Area</t>
    <phoneticPr fontId="12" type="noConversion"/>
  </si>
  <si>
    <t>도시계획 구역 외</t>
    <phoneticPr fontId="12" type="noConversion"/>
  </si>
  <si>
    <t>농림지역 Agricultural &amp; forest area</t>
    <phoneticPr fontId="12" type="noConversion"/>
  </si>
  <si>
    <t>자연환경보전지역 Nature Environment Preservation Area</t>
    <phoneticPr fontId="12" type="noConversion"/>
  </si>
  <si>
    <t>Not Subject to urban planning zone</t>
    <phoneticPr fontId="12" type="noConversion"/>
  </si>
  <si>
    <t>2006~2010</t>
    <phoneticPr fontId="3" type="noConversion"/>
  </si>
  <si>
    <t>1965년이전
Year before</t>
    <phoneticPr fontId="3" type="noConversion"/>
  </si>
  <si>
    <t>2001~2005</t>
    <phoneticPr fontId="12" type="noConversion"/>
  </si>
  <si>
    <t>1996~2000</t>
    <phoneticPr fontId="12" type="noConversion"/>
  </si>
  <si>
    <t>1995~1986</t>
    <phoneticPr fontId="12" type="noConversion"/>
  </si>
  <si>
    <t>1985~1976</t>
    <phoneticPr fontId="12" type="noConversion"/>
  </si>
  <si>
    <t>1975~1966</t>
    <phoneticPr fontId="12" type="noConversion"/>
  </si>
  <si>
    <t>Dwelling</t>
  </si>
  <si>
    <t>Agriculture, Forestry
 &amp; Fishery</t>
    <phoneticPr fontId="6" type="noConversion"/>
  </si>
  <si>
    <t>Manufacturing</t>
  </si>
  <si>
    <t>Educational/Social</t>
    <phoneticPr fontId="6" type="noConversion"/>
  </si>
  <si>
    <t>2014</t>
    <phoneticPr fontId="6" type="noConversion"/>
  </si>
  <si>
    <t>2015</t>
    <phoneticPr fontId="6" type="noConversion"/>
  </si>
  <si>
    <t>2013</t>
    <phoneticPr fontId="6" type="noConversion"/>
  </si>
  <si>
    <t>동두천시</t>
    <phoneticPr fontId="3" type="noConversion"/>
  </si>
  <si>
    <t>-</t>
    <phoneticPr fontId="6" type="noConversion"/>
  </si>
  <si>
    <t>Total</t>
    <phoneticPr fontId="14" type="noConversion"/>
  </si>
  <si>
    <t>인      구</t>
    <phoneticPr fontId="14" type="noConversion"/>
  </si>
  <si>
    <t>Commercial zone</t>
    <phoneticPr fontId="6" type="noConversion"/>
  </si>
  <si>
    <t>Rural</t>
    <phoneticPr fontId="14" type="noConversion"/>
  </si>
  <si>
    <t>주   1. 2008년 기준부터는 [도시자연 공원구역]을 [도시공원]소계에서 배제함(같은 항목이 아님)</t>
    <phoneticPr fontId="6" type="noConversion"/>
  </si>
  <si>
    <t>Already improved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</si>
</sst>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_);[Red]\(0\)"/>
    <numFmt numFmtId="182" formatCode="0.0"/>
    <numFmt numFmtId="183" formatCode="#,##0;;\-"/>
    <numFmt numFmtId="184" formatCode="#,##0.00_ "/>
    <numFmt numFmtId="185" formatCode="#,##0_);[Red]\(#,##0\)"/>
    <numFmt numFmtId="186" formatCode="#,##0.00_);[Red]\(#,##0.00\)"/>
    <numFmt numFmtId="187" formatCode="#,##0.0_ "/>
    <numFmt numFmtId="188" formatCode="??,??0;\-??,??0;\-"/>
    <numFmt numFmtId="189" formatCode="?,??0.0;\-?,??0.0;\-"/>
    <numFmt numFmtId="190" formatCode="0.0;\-0.0;\-"/>
    <numFmt numFmtId="191" formatCode="?,??0;\-?,??0;\-"/>
    <numFmt numFmtId="192" formatCode="??0;\-??0;\-"/>
    <numFmt numFmtId="193" formatCode="0;\-0;\-"/>
    <numFmt numFmtId="194" formatCode="?0;\-?0;\-"/>
    <numFmt numFmtId="195" formatCode="??0.0;\-??0.0;\-"/>
    <numFmt numFmtId="196" formatCode="??0.0;\-??0;\-"/>
    <numFmt numFmtId="197" formatCode="0.0_);[Red]\(0.0\)"/>
    <numFmt numFmtId="198" formatCode="0.##0;;\-"/>
    <numFmt numFmtId="199" formatCode="#,##0;\-#,##0;&quot;-&quot;;@"/>
    <numFmt numFmtId="200" formatCode="#,##0.00,,;\-#,##0.00,,;&quot;-&quot;;@"/>
    <numFmt numFmtId="201" formatCode="0.00_);[Red]\(0.00\)"/>
    <numFmt numFmtId="202" formatCode="#,##0.0_);\(#,##0.0\)"/>
    <numFmt numFmtId="203" formatCode="&quot;₩&quot;#,##0.00;[Red]&quot;₩&quot;\-#,##0.00"/>
    <numFmt numFmtId="204" formatCode="&quot;$&quot;#,##0_);[Red]\(&quot;$&quot;#,##0\)"/>
    <numFmt numFmtId="205" formatCode="_ &quot;₩&quot;* #,##0_ ;_ &quot;₩&quot;* \-#,##0_ ;_ &quot;₩&quot;* &quot;-&quot;_ ;_ @_ "/>
    <numFmt numFmtId="206" formatCode="&quot;₩&quot;#,##0;[Red]&quot;₩&quot;\-#,##0"/>
    <numFmt numFmtId="207" formatCode="&quot;$&quot;#,##0.00_);[Red]\(&quot;$&quot;#,##0.00\)"/>
    <numFmt numFmtId="208" formatCode="_ &quot;₩&quot;* #,##0.00_ ;_ &quot;₩&quot;* \-#,##0.00_ ;_ &quot;₩&quot;* &quot;-&quot;??_ ;_ @_ "/>
    <numFmt numFmtId="209" formatCode="_ * #,##0.00_ ;_ * \-#,##0.00_ ;_ * &quot;-&quot;??_ ;_ @_ "/>
    <numFmt numFmtId="210" formatCode="0.0_ "/>
    <numFmt numFmtId="211" formatCode="#,##0;\(#,##0\);&quot;-&quot;;@"/>
    <numFmt numFmtId="212" formatCode="#,##0,"/>
    <numFmt numFmtId="213" formatCode="#,##0.0;\(#,##0.0\);\ &quot;-&quot;\ "/>
    <numFmt numFmtId="214" formatCode="&quot;A$&quot;\ #,##0.0;&quot;$&quot;\-#,##0.0"/>
    <numFmt numFmtId="215" formatCode="&quot;$&quot;#,##0;\(&quot;$&quot;#,##0\)"/>
  </numFmts>
  <fonts count="80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8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6"/>
      <color theme="1"/>
      <name val="나눔바른고딕 Light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30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9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14" fontId="10" fillId="0" borderId="0"/>
    <xf numFmtId="215" fontId="10" fillId="0" borderId="0"/>
    <xf numFmtId="213" fontId="69" fillId="0" borderId="0"/>
    <xf numFmtId="38" fontId="72" fillId="27" borderId="0" applyNumberFormat="0" applyBorder="0" applyAlignment="0" applyProtection="0"/>
    <xf numFmtId="10" fontId="72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14" fontId="69" fillId="0" borderId="0"/>
    <xf numFmtId="10" fontId="25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176" fontId="71" fillId="0" borderId="0" applyFont="0" applyFill="0" applyBorder="0" applyAlignment="0" applyProtection="0"/>
    <xf numFmtId="0" fontId="55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73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69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6" fontId="39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Protection="0"/>
  </cellStyleXfs>
  <cellXfs count="899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7" xfId="0" applyFont="1" applyFill="1" applyBorder="1" applyAlignment="1">
      <alignment horizontal="center" vertical="center" wrapText="1"/>
    </xf>
    <xf numFmtId="0" fontId="50" fillId="0" borderId="18" xfId="0" applyFont="1" applyFill="1" applyBorder="1" applyAlignment="1">
      <alignment horizontal="center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8" fontId="50" fillId="0" borderId="0" xfId="256" quotePrefix="1" applyNumberFormat="1" applyFont="1" applyFill="1" applyBorder="1" applyAlignment="1">
      <alignment horizontal="center" vertical="center"/>
    </xf>
    <xf numFmtId="185" fontId="50" fillId="0" borderId="0" xfId="256" quotePrefix="1" applyNumberFormat="1" applyFont="1" applyFill="1" applyBorder="1" applyAlignment="1">
      <alignment horizontal="center" vertical="center"/>
    </xf>
    <xf numFmtId="191" fontId="50" fillId="0" borderId="0" xfId="256" quotePrefix="1" applyNumberFormat="1" applyFont="1" applyFill="1" applyBorder="1" applyAlignment="1">
      <alignment horizontal="center" vertical="center"/>
    </xf>
    <xf numFmtId="191" fontId="50" fillId="0" borderId="0" xfId="256" applyNumberFormat="1" applyFont="1" applyFill="1" applyBorder="1" applyAlignment="1">
      <alignment horizontal="center" vertical="center"/>
    </xf>
    <xf numFmtId="197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15" xfId="0" quotePrefix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8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8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0" fillId="0" borderId="28" xfId="260" applyFont="1" applyBorder="1" applyAlignment="1">
      <alignment horizontal="center" vertical="center" wrapText="1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177" fontId="51" fillId="0" borderId="0" xfId="260" applyNumberFormat="1" applyFont="1" applyFill="1" applyBorder="1" applyAlignment="1">
      <alignment horizontal="center" vertical="center"/>
    </xf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51" fillId="0" borderId="28" xfId="260" applyFont="1" applyFill="1" applyBorder="1" applyAlignment="1">
      <alignment horizontal="center" vertical="center"/>
    </xf>
    <xf numFmtId="0" fontId="51" fillId="0" borderId="2" xfId="26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15" xfId="260" applyFont="1" applyFill="1" applyBorder="1" applyAlignment="1">
      <alignment horizontal="center" vertical="center" wrapText="1"/>
    </xf>
    <xf numFmtId="0" fontId="51" fillId="0" borderId="17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41" fontId="50" fillId="0" borderId="0" xfId="0" applyNumberFormat="1" applyFont="1" applyBorder="1" applyAlignment="1">
      <alignment horizontal="center" vertical="center"/>
    </xf>
    <xf numFmtId="0" fontId="50" fillId="0" borderId="17" xfId="0" quotePrefix="1" applyNumberFormat="1" applyFont="1" applyBorder="1" applyAlignment="1">
      <alignment horizontal="center" vertical="center"/>
    </xf>
    <xf numFmtId="183" fontId="50" fillId="0" borderId="0" xfId="0" applyNumberFormat="1" applyFont="1" applyBorder="1" applyAlignment="1">
      <alignment horizontal="right" vertical="center"/>
    </xf>
    <xf numFmtId="41" fontId="50" fillId="0" borderId="0" xfId="243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3" fontId="50" fillId="0" borderId="0" xfId="0" applyNumberFormat="1" applyFont="1" applyBorder="1" applyAlignment="1">
      <alignment horizontal="centerContinuous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0" fontId="51" fillId="0" borderId="0" xfId="0" quotePrefix="1" applyFont="1" applyFill="1" applyBorder="1" applyAlignment="1">
      <alignment horizontal="center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49" fontId="51" fillId="0" borderId="15" xfId="256" applyNumberFormat="1" applyFont="1" applyFill="1" applyBorder="1" applyAlignment="1">
      <alignment horizontal="center" vertical="center"/>
    </xf>
    <xf numFmtId="49" fontId="51" fillId="0" borderId="17" xfId="256" applyNumberFormat="1" applyFont="1" applyFill="1" applyBorder="1" applyAlignment="1">
      <alignment horizontal="center" vertical="center"/>
    </xf>
    <xf numFmtId="0" fontId="51" fillId="0" borderId="0" xfId="259" applyFont="1" applyFill="1" applyBorder="1" applyAlignment="1">
      <alignment vertical="center"/>
    </xf>
    <xf numFmtId="3" fontId="59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60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9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9" fontId="51" fillId="0" borderId="31" xfId="275" quotePrefix="1" applyNumberFormat="1" applyFont="1" applyFill="1" applyBorder="1" applyAlignment="1">
      <alignment horizontal="right" vertical="top"/>
    </xf>
    <xf numFmtId="199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199" fontId="50" fillId="0" borderId="0" xfId="262" applyNumberFormat="1" applyFont="1" applyFill="1" applyBorder="1" applyAlignment="1">
      <alignment horizontal="right" vertical="center"/>
    </xf>
    <xf numFmtId="211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5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4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right"/>
    </xf>
    <xf numFmtId="0" fontId="52" fillId="0" borderId="0" xfId="0" applyNumberFormat="1" applyFont="1" applyFill="1"/>
    <xf numFmtId="0" fontId="50" fillId="0" borderId="0" xfId="0" applyNumberFormat="1" applyFont="1" applyFill="1"/>
    <xf numFmtId="0" fontId="62" fillId="0" borderId="0" xfId="0" applyNumberFormat="1" applyFont="1" applyFill="1" applyAlignment="1">
      <alignment vertical="center"/>
    </xf>
    <xf numFmtId="0" fontId="62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2" fillId="0" borderId="0" xfId="0" applyNumberFormat="1" applyFont="1" applyFill="1" applyAlignment="1">
      <alignment horizontal="right" vertical="center"/>
    </xf>
    <xf numFmtId="0" fontId="62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1" fillId="0" borderId="17" xfId="0" applyNumberFormat="1" applyFont="1" applyFill="1" applyBorder="1" applyAlignment="1">
      <alignment horizontal="center" vertical="center" shrinkToFit="1"/>
    </xf>
    <xf numFmtId="0" fontId="51" fillId="0" borderId="15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4" fontId="50" fillId="0" borderId="0" xfId="0" applyNumberFormat="1" applyFont="1" applyFill="1" applyAlignment="1">
      <alignment horizontal="center" vertical="center"/>
    </xf>
    <xf numFmtId="184" fontId="50" fillId="0" borderId="0" xfId="0" applyNumberFormat="1" applyFont="1" applyFill="1" applyAlignment="1">
      <alignment horizontal="center" vertical="center" shrinkToFit="1"/>
    </xf>
    <xf numFmtId="186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1" fillId="0" borderId="14" xfId="0" applyFont="1" applyFill="1" applyBorder="1" applyAlignment="1">
      <alignment horizontal="right"/>
    </xf>
    <xf numFmtId="3" fontId="51" fillId="0" borderId="0" xfId="273" applyNumberFormat="1" applyFont="1" applyFill="1" applyBorder="1" applyAlignment="1">
      <alignment horizontal="right" vertical="center"/>
    </xf>
    <xf numFmtId="211" fontId="51" fillId="0" borderId="0" xfId="262" applyNumberFormat="1" applyFont="1" applyFill="1" applyBorder="1" applyAlignment="1">
      <alignment horizontal="right" vertical="center"/>
    </xf>
    <xf numFmtId="0" fontId="51" fillId="0" borderId="14" xfId="262" quotePrefix="1" applyFont="1" applyFill="1" applyBorder="1" applyAlignment="1">
      <alignment horizontal="center" vertical="center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1" fillId="0" borderId="0" xfId="262" applyNumberFormat="1" applyFont="1" applyFill="1" applyBorder="1" applyAlignment="1">
      <alignment horizontal="right" vertical="center"/>
    </xf>
    <xf numFmtId="0" fontId="50" fillId="0" borderId="0" xfId="262" applyNumberFormat="1" applyFont="1" applyFill="1" applyBorder="1" applyAlignment="1">
      <alignment horizontal="right" vertical="center"/>
    </xf>
    <xf numFmtId="211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200" fontId="50" fillId="0" borderId="0" xfId="0" applyNumberFormat="1" applyFont="1" applyFill="1" applyAlignment="1">
      <alignment horizontal="center" vertical="center"/>
    </xf>
    <xf numFmtId="200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198" fontId="50" fillId="0" borderId="0" xfId="0" applyNumberFormat="1" applyFont="1" applyFill="1" applyAlignment="1">
      <alignment horizontal="right" vertical="center"/>
    </xf>
    <xf numFmtId="2" fontId="50" fillId="0" borderId="17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horizontal="right" vertical="center"/>
    </xf>
    <xf numFmtId="2" fontId="50" fillId="0" borderId="0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horizontal="right" vertical="center"/>
    </xf>
    <xf numFmtId="198" fontId="50" fillId="0" borderId="15" xfId="0" applyNumberFormat="1" applyFont="1" applyFill="1" applyBorder="1" applyAlignment="1">
      <alignment vertical="center"/>
    </xf>
    <xf numFmtId="198" fontId="50" fillId="0" borderId="17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vertical="center"/>
    </xf>
    <xf numFmtId="200" fontId="50" fillId="0" borderId="0" xfId="0" applyNumberFormat="1" applyFont="1" applyFill="1" applyBorder="1" applyAlignment="1">
      <alignment vertical="center"/>
    </xf>
    <xf numFmtId="0" fontId="51" fillId="0" borderId="18" xfId="0" quotePrefix="1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14" fontId="50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8" fontId="50" fillId="0" borderId="15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194" fontId="66" fillId="0" borderId="0" xfId="243" applyNumberFormat="1" applyFont="1" applyFill="1" applyBorder="1" applyAlignment="1">
      <alignment horizontal="center" vertical="center"/>
    </xf>
    <xf numFmtId="0" fontId="66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0" fontId="50" fillId="0" borderId="15" xfId="0" quotePrefix="1" applyFont="1" applyBorder="1" applyAlignment="1">
      <alignment horizontal="center" vertical="center"/>
    </xf>
    <xf numFmtId="193" fontId="50" fillId="0" borderId="17" xfId="0" applyNumberFormat="1" applyFont="1" applyBorder="1" applyAlignment="1">
      <alignment horizontal="center" vertical="center"/>
    </xf>
    <xf numFmtId="184" fontId="50" fillId="0" borderId="0" xfId="0" applyNumberFormat="1" applyFont="1" applyBorder="1" applyAlignment="1">
      <alignment horizontal="center" vertical="center"/>
    </xf>
    <xf numFmtId="0" fontId="50" fillId="0" borderId="17" xfId="0" quotePrefix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50" fillId="0" borderId="15" xfId="0" applyFont="1" applyFill="1" applyBorder="1" applyAlignment="1">
      <alignment horizontal="center" vertical="center" wrapText="1"/>
    </xf>
    <xf numFmtId="193" fontId="50" fillId="0" borderId="17" xfId="0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4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192" fontId="50" fillId="0" borderId="0" xfId="0" applyNumberFormat="1" applyFont="1" applyBorder="1" applyAlignment="1">
      <alignment horizontal="center" vertical="center"/>
    </xf>
    <xf numFmtId="0" fontId="50" fillId="0" borderId="31" xfId="0" applyFont="1" applyFill="1" applyBorder="1" applyAlignment="1">
      <alignment horizontal="center"/>
    </xf>
    <xf numFmtId="0" fontId="50" fillId="0" borderId="33" xfId="0" applyFont="1" applyFill="1" applyBorder="1" applyAlignment="1">
      <alignment horizontal="centerContinuous" vertical="center"/>
    </xf>
    <xf numFmtId="0" fontId="50" fillId="0" borderId="2" xfId="0" applyFont="1" applyFill="1" applyBorder="1" applyAlignment="1">
      <alignment horizontal="centerContinuous" vertical="center"/>
    </xf>
    <xf numFmtId="0" fontId="50" fillId="0" borderId="2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194" fontId="50" fillId="0" borderId="17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82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14" xfId="0" applyNumberFormat="1" applyFont="1" applyFill="1" applyBorder="1" applyAlignment="1">
      <alignment horizontal="center" vertical="center"/>
    </xf>
    <xf numFmtId="182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8" fillId="0" borderId="0" xfId="0" applyFont="1" applyFill="1" applyAlignment="1">
      <alignment horizontal="centerContinuous"/>
    </xf>
    <xf numFmtId="0" fontId="50" fillId="0" borderId="0" xfId="0" applyFont="1" applyFill="1" applyAlignment="1"/>
    <xf numFmtId="0" fontId="50" fillId="0" borderId="0" xfId="0" applyFont="1" applyFill="1" applyBorder="1" applyAlignment="1">
      <alignment horizontal="left"/>
    </xf>
    <xf numFmtId="49" fontId="50" fillId="0" borderId="15" xfId="0" applyNumberFormat="1" applyFont="1" applyFill="1" applyBorder="1" applyAlignment="1">
      <alignment horizontal="center" vertical="center"/>
    </xf>
    <xf numFmtId="195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Border="1" applyAlignment="1">
      <alignment horizontal="center" vertical="center"/>
    </xf>
    <xf numFmtId="210" fontId="50" fillId="0" borderId="0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176" fontId="50" fillId="0" borderId="13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horizontal="center" vertical="center"/>
    </xf>
    <xf numFmtId="178" fontId="50" fillId="0" borderId="14" xfId="0" applyNumberFormat="1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3" fontId="66" fillId="0" borderId="0" xfId="243" applyNumberFormat="1" applyFont="1" applyFill="1" applyAlignment="1">
      <alignment horizontal="center" vertical="center"/>
    </xf>
    <xf numFmtId="193" fontId="66" fillId="0" borderId="0" xfId="243" quotePrefix="1" applyNumberFormat="1" applyFont="1" applyFill="1" applyAlignment="1">
      <alignment horizontal="center" vertical="center"/>
    </xf>
    <xf numFmtId="194" fontId="66" fillId="0" borderId="0" xfId="243" applyNumberFormat="1" applyFont="1" applyFill="1" applyAlignment="1">
      <alignment horizontal="center" vertical="center"/>
    </xf>
    <xf numFmtId="191" fontId="66" fillId="0" borderId="0" xfId="243" applyNumberFormat="1" applyFont="1" applyFill="1" applyAlignment="1">
      <alignment horizontal="center" vertical="center"/>
    </xf>
    <xf numFmtId="3" fontId="66" fillId="0" borderId="0" xfId="243" applyNumberFormat="1" applyFont="1" applyFill="1" applyAlignment="1">
      <alignment horizontal="center" vertical="center"/>
    </xf>
    <xf numFmtId="199" fontId="66" fillId="0" borderId="0" xfId="274" applyNumberFormat="1" applyFont="1" applyFill="1" applyAlignment="1">
      <alignment horizontal="center" vertical="center"/>
    </xf>
    <xf numFmtId="0" fontId="66" fillId="0" borderId="17" xfId="0" quotePrefix="1" applyFont="1" applyFill="1" applyBorder="1" applyAlignment="1">
      <alignment horizontal="center" vertical="center"/>
    </xf>
    <xf numFmtId="3" fontId="66" fillId="0" borderId="0" xfId="274" applyNumberFormat="1" applyFont="1" applyFill="1" applyAlignment="1">
      <alignment horizontal="center" vertical="center"/>
    </xf>
    <xf numFmtId="199" fontId="66" fillId="0" borderId="0" xfId="259" applyNumberFormat="1" applyFont="1" applyFill="1" applyAlignment="1">
      <alignment horizontal="center" vertical="center"/>
    </xf>
    <xf numFmtId="0" fontId="67" fillId="0" borderId="15" xfId="0" quotePrefix="1" applyFont="1" applyFill="1" applyBorder="1" applyAlignment="1">
      <alignment horizontal="center" vertical="center"/>
    </xf>
    <xf numFmtId="0" fontId="67" fillId="0" borderId="17" xfId="0" quotePrefix="1" applyFont="1" applyFill="1" applyBorder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188" fontId="50" fillId="0" borderId="17" xfId="0" applyNumberFormat="1" applyFont="1" applyBorder="1" applyAlignment="1">
      <alignment horizontal="center" vertical="center"/>
    </xf>
    <xf numFmtId="188" fontId="50" fillId="0" borderId="0" xfId="0" applyNumberFormat="1" applyFont="1" applyBorder="1" applyAlignment="1">
      <alignment horizontal="center" vertical="center"/>
    </xf>
    <xf numFmtId="196" fontId="50" fillId="0" borderId="0" xfId="0" applyNumberFormat="1" applyFont="1" applyBorder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7" fontId="50" fillId="0" borderId="0" xfId="0" applyNumberFormat="1" applyFont="1" applyAlignment="1">
      <alignment horizontal="center" vertical="center"/>
    </xf>
    <xf numFmtId="177" fontId="50" fillId="0" borderId="0" xfId="243" applyNumberFormat="1" applyFont="1" applyBorder="1" applyAlignment="1">
      <alignment horizontal="center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6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/>
    </xf>
    <xf numFmtId="202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8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3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Border="1" applyAlignment="1">
      <alignment horizontal="right" vertical="center"/>
    </xf>
    <xf numFmtId="185" fontId="50" fillId="0" borderId="0" xfId="0" quotePrefix="1" applyNumberFormat="1" applyFont="1" applyBorder="1" applyAlignment="1">
      <alignment horizontal="right" vertical="center"/>
    </xf>
    <xf numFmtId="191" fontId="50" fillId="0" borderId="0" xfId="0" quotePrefix="1" applyNumberFormat="1" applyFont="1" applyBorder="1" applyAlignment="1">
      <alignment horizontal="right" vertical="center"/>
    </xf>
    <xf numFmtId="193" fontId="50" fillId="0" borderId="0" xfId="0" quotePrefix="1" applyNumberFormat="1" applyFont="1" applyBorder="1" applyAlignment="1">
      <alignment horizontal="right" vertical="center"/>
    </xf>
    <xf numFmtId="192" fontId="50" fillId="0" borderId="0" xfId="0" quotePrefix="1" applyNumberFormat="1" applyFont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right" vertical="center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6" fillId="0" borderId="0" xfId="0" applyNumberFormat="1" applyFont="1" applyFill="1" applyBorder="1" applyAlignment="1">
      <alignment vertical="center"/>
    </xf>
    <xf numFmtId="41" fontId="66" fillId="0" borderId="0" xfId="259" applyNumberFormat="1" applyFont="1" applyFill="1" applyBorder="1" applyAlignment="1">
      <alignment horizontal="right" vertical="center"/>
    </xf>
    <xf numFmtId="183" fontId="66" fillId="0" borderId="17" xfId="0" applyNumberFormat="1" applyFont="1" applyFill="1" applyBorder="1" applyAlignment="1">
      <alignment horizontal="center" vertical="center" wrapText="1"/>
    </xf>
    <xf numFmtId="183" fontId="66" fillId="0" borderId="17" xfId="0" applyNumberFormat="1" applyFont="1" applyFill="1" applyBorder="1" applyAlignment="1">
      <alignment horizontal="center" vertical="center"/>
    </xf>
    <xf numFmtId="0" fontId="66" fillId="0" borderId="0" xfId="256" applyNumberFormat="1" applyFont="1" applyFill="1" applyBorder="1" applyAlignment="1">
      <alignment horizontal="center" vertical="center"/>
    </xf>
    <xf numFmtId="183" fontId="66" fillId="0" borderId="15" xfId="256" applyNumberFormat="1" applyFont="1" applyFill="1" applyBorder="1" applyAlignment="1">
      <alignment horizontal="center" vertical="center"/>
    </xf>
    <xf numFmtId="183" fontId="66" fillId="0" borderId="0" xfId="256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Continuous" vertical="center"/>
    </xf>
    <xf numFmtId="176" fontId="66" fillId="0" borderId="15" xfId="256" applyFont="1" applyFill="1" applyBorder="1" applyAlignment="1">
      <alignment horizontal="center" vertical="center"/>
    </xf>
    <xf numFmtId="176" fontId="66" fillId="0" borderId="0" xfId="256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183" fontId="66" fillId="0" borderId="15" xfId="0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right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41" fontId="66" fillId="0" borderId="0" xfId="0" applyNumberFormat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183" fontId="67" fillId="0" borderId="0" xfId="0" applyNumberFormat="1" applyFont="1" applyFill="1" applyBorder="1" applyAlignment="1">
      <alignment horizontal="centerContinuous" vertical="center"/>
    </xf>
    <xf numFmtId="3" fontId="67" fillId="0" borderId="17" xfId="0" applyNumberFormat="1" applyFont="1" applyFill="1" applyBorder="1" applyAlignment="1">
      <alignment horizontal="centerContinuous" vertical="center"/>
    </xf>
    <xf numFmtId="0" fontId="67" fillId="0" borderId="0" xfId="0" applyFont="1" applyFill="1" applyBorder="1" applyAlignment="1">
      <alignment vertical="center"/>
    </xf>
    <xf numFmtId="183" fontId="67" fillId="0" borderId="0" xfId="0" applyNumberFormat="1" applyFont="1" applyFill="1" applyBorder="1" applyAlignment="1">
      <alignment horizontal="right" vertical="center"/>
    </xf>
    <xf numFmtId="0" fontId="67" fillId="0" borderId="17" xfId="0" quotePrefix="1" applyNumberFormat="1" applyFont="1" applyFill="1" applyBorder="1" applyAlignment="1">
      <alignment horizontal="center" vertical="center"/>
    </xf>
    <xf numFmtId="0" fontId="67" fillId="0" borderId="15" xfId="0" applyFont="1" applyFill="1" applyBorder="1" applyAlignment="1">
      <alignment horizontal="center" vertical="center"/>
    </xf>
    <xf numFmtId="0" fontId="67" fillId="0" borderId="0" xfId="0" quotePrefix="1" applyFont="1" applyFill="1" applyBorder="1" applyAlignment="1">
      <alignment horizontal="center" vertical="center"/>
    </xf>
    <xf numFmtId="192" fontId="50" fillId="0" borderId="0" xfId="0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51" fillId="0" borderId="15" xfId="0" quotePrefix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8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92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3" fontId="50" fillId="0" borderId="0" xfId="261" applyNumberFormat="1" applyFont="1" applyFill="1" applyBorder="1" applyAlignment="1">
      <alignment horizontal="center" vertical="center"/>
    </xf>
    <xf numFmtId="194" fontId="50" fillId="0" borderId="0" xfId="261" applyNumberFormat="1" applyFont="1" applyFill="1" applyBorder="1" applyAlignment="1">
      <alignment horizontal="center" vertical="center"/>
    </xf>
    <xf numFmtId="192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1" fillId="0" borderId="15" xfId="261" quotePrefix="1" applyNumberFormat="1" applyFont="1" applyFill="1" applyBorder="1" applyAlignment="1">
      <alignment horizontal="center" vertical="center"/>
    </xf>
    <xf numFmtId="1" fontId="51" fillId="0" borderId="17" xfId="261" quotePrefix="1" applyNumberFormat="1" applyFont="1" applyFill="1" applyBorder="1" applyAlignment="1">
      <alignment horizontal="center"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8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8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3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3" fontId="50" fillId="0" borderId="0" xfId="0" applyNumberFormat="1" applyFont="1" applyFill="1" applyAlignment="1">
      <alignment horizontal="center" vertical="center"/>
    </xf>
    <xf numFmtId="193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4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262" quotePrefix="1" applyFont="1" applyFill="1" applyBorder="1" applyAlignment="1">
      <alignment horizontal="center" vertical="center"/>
    </xf>
    <xf numFmtId="0" fontId="51" fillId="0" borderId="18" xfId="262" quotePrefix="1" applyFont="1" applyFill="1" applyBorder="1" applyAlignment="1">
      <alignment horizontal="center" vertical="center"/>
    </xf>
    <xf numFmtId="211" fontId="50" fillId="0" borderId="15" xfId="276" applyNumberFormat="1" applyFont="1" applyFill="1" applyBorder="1" applyAlignment="1">
      <alignment horizontal="right" vertical="center" wrapText="1"/>
    </xf>
    <xf numFmtId="3" fontId="50" fillId="0" borderId="15" xfId="273" applyNumberFormat="1" applyFont="1" applyFill="1" applyBorder="1" applyAlignment="1">
      <alignment horizontal="right" vertical="center"/>
    </xf>
    <xf numFmtId="0" fontId="51" fillId="0" borderId="17" xfId="0" quotePrefix="1" applyFont="1" applyFill="1" applyBorder="1" applyAlignment="1">
      <alignment horizontal="centerContinuous" vertical="center"/>
    </xf>
    <xf numFmtId="0" fontId="50" fillId="0" borderId="15" xfId="260" applyFont="1" applyFill="1" applyBorder="1" applyAlignment="1">
      <alignment horizontal="center" vertical="center" wrapText="1"/>
    </xf>
    <xf numFmtId="0" fontId="50" fillId="0" borderId="17" xfId="260" applyFont="1" applyFill="1" applyBorder="1" applyAlignment="1">
      <alignment horizontal="center" vertical="center" wrapText="1"/>
    </xf>
    <xf numFmtId="0" fontId="66" fillId="0" borderId="17" xfId="0" quotePrefix="1" applyNumberFormat="1" applyFont="1" applyFill="1" applyBorder="1" applyAlignment="1">
      <alignment horizontal="center" vertical="center"/>
    </xf>
    <xf numFmtId="212" fontId="66" fillId="0" borderId="0" xfId="274" applyNumberFormat="1" applyFont="1" applyFill="1" applyAlignment="1">
      <alignment horizontal="center" vertical="center"/>
    </xf>
    <xf numFmtId="212" fontId="66" fillId="0" borderId="0" xfId="259" applyNumberFormat="1" applyFont="1" applyFill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1" fillId="0" borderId="0" xfId="262" quotePrefix="1" applyFont="1" applyFill="1" applyBorder="1" applyAlignment="1">
      <alignment horizontal="center" vertical="center"/>
    </xf>
    <xf numFmtId="211" fontId="51" fillId="0" borderId="0" xfId="276" applyNumberFormat="1" applyFont="1" applyFill="1" applyBorder="1" applyAlignment="1">
      <alignment horizontal="right" vertical="center" wrapText="1"/>
    </xf>
    <xf numFmtId="0" fontId="51" fillId="0" borderId="0" xfId="0" applyFont="1" applyFill="1" applyBorder="1" applyAlignment="1">
      <alignment horizontal="right"/>
    </xf>
    <xf numFmtId="0" fontId="50" fillId="0" borderId="15" xfId="262" applyNumberFormat="1" applyFont="1" applyFill="1" applyBorder="1" applyAlignment="1">
      <alignment horizontal="center" vertical="center"/>
    </xf>
    <xf numFmtId="3" fontId="66" fillId="0" borderId="0" xfId="0" applyNumberFormat="1" applyFont="1" applyFill="1" applyBorder="1" applyAlignment="1">
      <alignment horizontal="centerContinuous" vertical="center"/>
    </xf>
    <xf numFmtId="183" fontId="78" fillId="0" borderId="0" xfId="0" applyNumberFormat="1" applyFont="1" applyFill="1" applyBorder="1" applyAlignment="1">
      <alignment horizontal="right" vertical="center"/>
    </xf>
    <xf numFmtId="3" fontId="67" fillId="0" borderId="17" xfId="0" quotePrefix="1" applyNumberFormat="1" applyFont="1" applyFill="1" applyBorder="1" applyAlignment="1">
      <alignment horizontal="centerContinuous" vertical="center"/>
    </xf>
    <xf numFmtId="0" fontId="66" fillId="0" borderId="0" xfId="0" quotePrefix="1" applyFont="1" applyFill="1" applyBorder="1" applyAlignment="1">
      <alignment horizontal="center" vertical="center"/>
    </xf>
    <xf numFmtId="41" fontId="66" fillId="0" borderId="17" xfId="259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center" vertical="center"/>
    </xf>
    <xf numFmtId="188" fontId="50" fillId="0" borderId="17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0" fontId="51" fillId="0" borderId="15" xfId="0" quotePrefix="1" applyFont="1" applyBorder="1" applyAlignment="1">
      <alignment horizontal="center" vertical="center"/>
    </xf>
    <xf numFmtId="0" fontId="51" fillId="0" borderId="17" xfId="0" quotePrefix="1" applyFont="1" applyBorder="1" applyAlignment="1">
      <alignment horizontal="center" vertical="center"/>
    </xf>
    <xf numFmtId="192" fontId="50" fillId="0" borderId="0" xfId="0" quotePrefix="1" applyNumberFormat="1" applyFont="1" applyFill="1" applyBorder="1" applyAlignment="1">
      <alignment horizontal="right" vertical="center"/>
    </xf>
    <xf numFmtId="191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Fill="1" applyBorder="1" applyAlignment="1">
      <alignment horizontal="right" vertical="center"/>
    </xf>
    <xf numFmtId="188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/>
    </xf>
    <xf numFmtId="187" fontId="51" fillId="0" borderId="0" xfId="0" applyNumberFormat="1" applyFont="1" applyFill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96" fontId="51" fillId="0" borderId="0" xfId="0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202" fontId="51" fillId="0" borderId="0" xfId="0" applyNumberFormat="1" applyFont="1" applyFill="1" applyAlignment="1">
      <alignment horizontal="center" vertical="center"/>
    </xf>
    <xf numFmtId="3" fontId="51" fillId="0" borderId="0" xfId="243" applyNumberFormat="1" applyFont="1" applyFill="1" applyBorder="1" applyAlignment="1">
      <alignment horizontal="center" vertical="center"/>
    </xf>
    <xf numFmtId="188" fontId="51" fillId="0" borderId="17" xfId="0" applyNumberFormat="1" applyFont="1" applyFill="1" applyBorder="1" applyAlignment="1">
      <alignment horizontal="center" vertical="center"/>
    </xf>
    <xf numFmtId="177" fontId="51" fillId="0" borderId="0" xfId="0" applyNumberFormat="1" applyFont="1" applyFill="1" applyBorder="1" applyAlignment="1">
      <alignment horizontal="center" vertical="center"/>
    </xf>
    <xf numFmtId="193" fontId="51" fillId="0" borderId="0" xfId="0" quotePrefix="1" applyNumberFormat="1" applyFont="1" applyFill="1" applyBorder="1" applyAlignment="1">
      <alignment horizontal="right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3" fontId="51" fillId="0" borderId="0" xfId="261" applyNumberFormat="1" applyFont="1" applyFill="1" applyBorder="1" applyAlignment="1">
      <alignment horizontal="center" vertical="center"/>
    </xf>
    <xf numFmtId="193" fontId="51" fillId="0" borderId="0" xfId="261" quotePrefix="1" applyNumberFormat="1" applyFont="1" applyFill="1" applyBorder="1" applyAlignment="1">
      <alignment horizontal="center" vertical="center"/>
    </xf>
    <xf numFmtId="193" fontId="51" fillId="0" borderId="0" xfId="0" applyNumberFormat="1" applyFont="1" applyFill="1" applyAlignment="1">
      <alignment horizontal="center" vertical="center"/>
    </xf>
    <xf numFmtId="193" fontId="51" fillId="0" borderId="0" xfId="0" quotePrefix="1" applyNumberFormat="1" applyFont="1" applyFill="1" applyAlignment="1">
      <alignment horizontal="center" vertical="center"/>
    </xf>
    <xf numFmtId="193" fontId="50" fillId="0" borderId="0" xfId="260" applyNumberFormat="1" applyFont="1" applyFill="1" applyBorder="1" applyAlignment="1">
      <alignment horizontal="center" vertical="center"/>
    </xf>
    <xf numFmtId="193" fontId="50" fillId="0" borderId="0" xfId="260" quotePrefix="1" applyNumberFormat="1" applyFont="1" applyFill="1" applyBorder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3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188" fontId="51" fillId="0" borderId="0" xfId="256" quotePrefix="1" applyNumberFormat="1" applyFont="1" applyFill="1" applyBorder="1" applyAlignment="1">
      <alignment horizontal="center" vertical="center"/>
    </xf>
    <xf numFmtId="197" fontId="51" fillId="0" borderId="0" xfId="256" applyNumberFormat="1" applyFont="1" applyFill="1" applyBorder="1" applyAlignment="1">
      <alignment horizontal="center" vertical="center"/>
    </xf>
    <xf numFmtId="41" fontId="51" fillId="0" borderId="32" xfId="260" applyNumberFormat="1" applyFont="1" applyFill="1" applyBorder="1" applyAlignment="1">
      <alignment horizontal="center" vertical="center"/>
    </xf>
    <xf numFmtId="0" fontId="51" fillId="0" borderId="28" xfId="260" applyFont="1" applyFill="1" applyBorder="1" applyAlignment="1">
      <alignment horizontal="center" vertical="center" wrapText="1"/>
    </xf>
    <xf numFmtId="41" fontId="51" fillId="0" borderId="0" xfId="0" quotePrefix="1" applyNumberFormat="1" applyFont="1" applyFill="1" applyBorder="1" applyAlignment="1">
      <alignment horizontal="right" vertical="center"/>
    </xf>
    <xf numFmtId="41" fontId="51" fillId="0" borderId="15" xfId="0" quotePrefix="1" applyNumberFormat="1" applyFont="1" applyFill="1" applyBorder="1" applyAlignment="1">
      <alignment horizontal="right" vertical="center"/>
    </xf>
    <xf numFmtId="211" fontId="51" fillId="0" borderId="14" xfId="262" applyNumberFormat="1" applyFont="1" applyFill="1" applyBorder="1" applyAlignment="1">
      <alignment horizontal="right" vertical="center"/>
    </xf>
    <xf numFmtId="3" fontId="51" fillId="0" borderId="14" xfId="273" applyNumberFormat="1" applyFont="1" applyFill="1" applyBorder="1" applyAlignment="1">
      <alignment horizontal="right" vertical="center"/>
    </xf>
    <xf numFmtId="3" fontId="51" fillId="0" borderId="18" xfId="273" applyNumberFormat="1" applyFont="1" applyFill="1" applyBorder="1" applyAlignment="1">
      <alignment horizontal="right" vertical="center"/>
    </xf>
    <xf numFmtId="3" fontId="51" fillId="0" borderId="13" xfId="273" applyNumberFormat="1" applyFont="1" applyFill="1" applyBorder="1" applyAlignment="1">
      <alignment horizontal="right" vertical="center"/>
    </xf>
    <xf numFmtId="211" fontId="51" fillId="0" borderId="14" xfId="276" applyNumberFormat="1" applyFont="1" applyFill="1" applyBorder="1" applyAlignment="1">
      <alignment horizontal="right" vertical="center" wrapText="1"/>
    </xf>
    <xf numFmtId="177" fontId="51" fillId="0" borderId="0" xfId="243" applyNumberFormat="1" applyFont="1" applyFill="1" applyAlignment="1">
      <alignment horizontal="center" vertical="center" shrinkToFit="1"/>
    </xf>
    <xf numFmtId="200" fontId="51" fillId="0" borderId="0" xfId="0" applyNumberFormat="1" applyFont="1" applyFill="1" applyAlignment="1">
      <alignment horizontal="center" vertical="center" shrinkToFit="1"/>
    </xf>
    <xf numFmtId="0" fontId="51" fillId="0" borderId="0" xfId="0" applyNumberFormat="1" applyFont="1" applyFill="1" applyAlignment="1">
      <alignment horizontal="center" vertical="center" shrinkToFit="1"/>
    </xf>
    <xf numFmtId="200" fontId="51" fillId="0" borderId="0" xfId="729" applyNumberFormat="1" applyFont="1" applyFill="1" applyBorder="1" applyAlignment="1">
      <alignment horizontal="center" vertical="center"/>
    </xf>
    <xf numFmtId="2" fontId="51" fillId="0" borderId="13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horizontal="right" vertical="center"/>
    </xf>
    <xf numFmtId="200" fontId="51" fillId="0" borderId="14" xfId="0" applyNumberFormat="1" applyFont="1" applyFill="1" applyBorder="1" applyAlignment="1">
      <alignment vertical="center"/>
    </xf>
    <xf numFmtId="0" fontId="51" fillId="0" borderId="18" xfId="0" applyFont="1" applyFill="1" applyBorder="1" applyAlignment="1">
      <alignment horizontal="center" vertical="center"/>
    </xf>
    <xf numFmtId="198" fontId="51" fillId="0" borderId="13" xfId="0" applyNumberFormat="1" applyFont="1" applyFill="1" applyBorder="1" applyAlignment="1">
      <alignment vertical="center"/>
    </xf>
    <xf numFmtId="201" fontId="51" fillId="0" borderId="14" xfId="0" applyNumberFormat="1" applyFont="1" applyFill="1" applyBorder="1" applyAlignment="1">
      <alignment vertical="center"/>
    </xf>
    <xf numFmtId="193" fontId="67" fillId="0" borderId="0" xfId="243" applyNumberFormat="1" applyFont="1" applyFill="1" applyAlignment="1">
      <alignment horizontal="center" vertical="center"/>
    </xf>
    <xf numFmtId="193" fontId="67" fillId="0" borderId="0" xfId="243" quotePrefix="1" applyNumberFormat="1" applyFont="1" applyFill="1" applyAlignment="1">
      <alignment horizontal="center" vertical="center"/>
    </xf>
    <xf numFmtId="3" fontId="67" fillId="0" borderId="0" xfId="274" applyNumberFormat="1" applyFont="1" applyFill="1" applyAlignment="1">
      <alignment horizontal="center" vertical="center"/>
    </xf>
    <xf numFmtId="212" fontId="67" fillId="0" borderId="0" xfId="274" applyNumberFormat="1" applyFont="1" applyFill="1" applyAlignment="1">
      <alignment horizontal="center" vertical="center"/>
    </xf>
    <xf numFmtId="199" fontId="67" fillId="0" borderId="0" xfId="274" applyNumberFormat="1" applyFont="1" applyFill="1" applyAlignment="1">
      <alignment horizontal="center" vertical="center"/>
    </xf>
    <xf numFmtId="199" fontId="67" fillId="0" borderId="0" xfId="259" applyNumberFormat="1" applyFont="1" applyFill="1" applyAlignment="1">
      <alignment horizontal="center" vertical="center"/>
    </xf>
    <xf numFmtId="212" fontId="67" fillId="0" borderId="0" xfId="259" applyNumberFormat="1" applyFont="1" applyFill="1" applyAlignment="1">
      <alignment horizontal="center" vertical="center"/>
    </xf>
    <xf numFmtId="193" fontId="50" fillId="0" borderId="15" xfId="0" applyNumberFormat="1" applyFont="1" applyFill="1" applyBorder="1" applyAlignment="1">
      <alignment horizontal="center" vertical="center"/>
    </xf>
    <xf numFmtId="193" fontId="51" fillId="0" borderId="17" xfId="0" applyNumberFormat="1" applyFont="1" applyFill="1" applyBorder="1" applyAlignment="1">
      <alignment horizontal="center" vertical="center"/>
    </xf>
    <xf numFmtId="184" fontId="51" fillId="0" borderId="0" xfId="0" applyNumberFormat="1" applyFont="1" applyFill="1" applyBorder="1" applyAlignment="1">
      <alignment horizontal="center" vertical="center"/>
    </xf>
    <xf numFmtId="41" fontId="51" fillId="0" borderId="0" xfId="0" applyNumberFormat="1" applyFont="1" applyFill="1" applyBorder="1" applyAlignment="1">
      <alignment horizontal="right" vertical="center"/>
    </xf>
    <xf numFmtId="194" fontId="51" fillId="0" borderId="17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Alignment="1">
      <alignment horizontal="center" vertical="center"/>
    </xf>
    <xf numFmtId="194" fontId="51" fillId="0" borderId="0" xfId="0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190" fontId="51" fillId="0" borderId="0" xfId="0" quotePrefix="1" applyNumberFormat="1" applyFont="1" applyFill="1" applyBorder="1" applyAlignment="1">
      <alignment horizontal="center" vertical="center"/>
    </xf>
    <xf numFmtId="210" fontId="51" fillId="0" borderId="0" xfId="0" applyNumberFormat="1" applyFont="1" applyFill="1" applyBorder="1" applyAlignment="1">
      <alignment horizontal="center" vertical="center"/>
    </xf>
    <xf numFmtId="195" fontId="51" fillId="0" borderId="0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41" fontId="67" fillId="0" borderId="0" xfId="259" applyNumberFormat="1" applyFont="1" applyFill="1" applyBorder="1" applyAlignment="1">
      <alignment horizontal="right" vertical="center"/>
    </xf>
    <xf numFmtId="41" fontId="67" fillId="0" borderId="0" xfId="0" applyNumberFormat="1" applyFont="1" applyFill="1" applyBorder="1" applyAlignment="1">
      <alignment vertical="center"/>
    </xf>
    <xf numFmtId="41" fontId="67" fillId="0" borderId="0" xfId="0" applyNumberFormat="1" applyFont="1" applyFill="1" applyBorder="1" applyAlignment="1">
      <alignment horizontal="center" vertical="center"/>
    </xf>
    <xf numFmtId="3" fontId="67" fillId="0" borderId="0" xfId="0" applyNumberFormat="1" applyFont="1" applyFill="1" applyBorder="1" applyAlignment="1">
      <alignment horizontal="centerContinuous" vertical="center"/>
    </xf>
    <xf numFmtId="183" fontId="77" fillId="0" borderId="0" xfId="0" applyNumberFormat="1" applyFont="1" applyFill="1" applyBorder="1" applyAlignment="1">
      <alignment horizontal="center" vertical="center" wrapText="1"/>
    </xf>
    <xf numFmtId="183" fontId="79" fillId="0" borderId="0" xfId="0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" vertical="center" wrapText="1"/>
    </xf>
    <xf numFmtId="41" fontId="67" fillId="0" borderId="15" xfId="0" applyNumberFormat="1" applyFont="1" applyFill="1" applyBorder="1" applyAlignment="1">
      <alignment horizontal="center" vertical="center"/>
    </xf>
    <xf numFmtId="3" fontId="50" fillId="0" borderId="14" xfId="0" applyNumberFormat="1" applyFont="1" applyBorder="1" applyAlignment="1">
      <alignment horizontal="left" vertical="center"/>
    </xf>
    <xf numFmtId="41" fontId="66" fillId="0" borderId="15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8" xfId="0" applyFont="1" applyFill="1" applyBorder="1" applyAlignment="1">
      <alignment horizontal="center" vertical="center" shrinkToFit="1"/>
    </xf>
    <xf numFmtId="0" fontId="74" fillId="0" borderId="13" xfId="262" applyNumberFormat="1" applyFont="1" applyFill="1" applyBorder="1" applyAlignment="1">
      <alignment horizontal="center" vertical="center"/>
    </xf>
    <xf numFmtId="0" fontId="74" fillId="0" borderId="18" xfId="262" applyNumberFormat="1" applyFont="1" applyFill="1" applyBorder="1" applyAlignment="1">
      <alignment horizontal="center" vertic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28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 wrapText="1"/>
    </xf>
    <xf numFmtId="0" fontId="50" fillId="0" borderId="30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</cellXfs>
  <cellStyles count="730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시군10주택O" xfId="729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/>
  <dimension ref="A1:J27"/>
  <sheetViews>
    <sheetView view="pageBreakPreview" zoomScale="90" zoomScaleNormal="100" zoomScaleSheetLayoutView="90" workbookViewId="0">
      <selection activeCell="H23" sqref="H23"/>
    </sheetView>
  </sheetViews>
  <sheetFormatPr defaultRowHeight="12"/>
  <cols>
    <col min="1" max="1" width="10.625" style="40" customWidth="1"/>
    <col min="2" max="4" width="12.625" style="40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559" customFormat="1" ht="43.5" customHeight="1">
      <c r="A1" s="784" t="s">
        <v>266</v>
      </c>
      <c r="B1" s="784"/>
      <c r="C1" s="784"/>
      <c r="D1" s="784"/>
      <c r="E1" s="784"/>
      <c r="F1" s="784" t="s">
        <v>268</v>
      </c>
      <c r="G1" s="784"/>
      <c r="H1" s="784"/>
      <c r="I1" s="784"/>
      <c r="J1" s="784"/>
    </row>
    <row r="2" spans="1:10" s="7" customFormat="1" ht="26.25" customHeight="1" thickBot="1">
      <c r="A2" s="4" t="s">
        <v>267</v>
      </c>
      <c r="B2" s="4"/>
      <c r="C2" s="4"/>
      <c r="D2" s="4"/>
      <c r="E2" s="4"/>
      <c r="F2" s="5"/>
      <c r="G2" s="4"/>
      <c r="H2" s="4"/>
      <c r="I2" s="6"/>
      <c r="J2" s="6" t="s">
        <v>650</v>
      </c>
    </row>
    <row r="3" spans="1:10" ht="18" customHeight="1" thickTop="1">
      <c r="A3" s="785" t="s">
        <v>118</v>
      </c>
      <c r="B3" s="8" t="s">
        <v>651</v>
      </c>
      <c r="D3" s="790" t="s">
        <v>402</v>
      </c>
      <c r="E3" s="790"/>
      <c r="F3" s="790"/>
      <c r="G3" s="790"/>
      <c r="H3" s="790"/>
      <c r="I3" s="669" t="s">
        <v>403</v>
      </c>
      <c r="J3" s="791" t="s">
        <v>119</v>
      </c>
    </row>
    <row r="4" spans="1:10" ht="18" customHeight="1">
      <c r="A4" s="786"/>
      <c r="B4" s="14"/>
      <c r="C4" s="9" t="s">
        <v>401</v>
      </c>
      <c r="D4" s="15" t="s">
        <v>404</v>
      </c>
      <c r="E4" s="16"/>
      <c r="F4" s="618" t="s">
        <v>405</v>
      </c>
      <c r="G4" s="9" t="s">
        <v>406</v>
      </c>
      <c r="H4" s="17" t="s">
        <v>407</v>
      </c>
      <c r="I4" s="467" t="s">
        <v>408</v>
      </c>
      <c r="J4" s="792"/>
    </row>
    <row r="5" spans="1:10" ht="18" customHeight="1">
      <c r="A5" s="786"/>
      <c r="B5" s="14" t="s">
        <v>120</v>
      </c>
      <c r="C5" s="20"/>
      <c r="D5" s="16" t="s">
        <v>409</v>
      </c>
      <c r="E5" s="15" t="s">
        <v>410</v>
      </c>
      <c r="F5" s="467"/>
      <c r="G5" s="21"/>
      <c r="H5" s="18" t="s">
        <v>121</v>
      </c>
      <c r="I5" s="667" t="s">
        <v>411</v>
      </c>
      <c r="J5" s="792"/>
    </row>
    <row r="6" spans="1:10" ht="18" customHeight="1">
      <c r="A6" s="787"/>
      <c r="B6" s="24" t="s">
        <v>122</v>
      </c>
      <c r="C6" s="10" t="s">
        <v>20</v>
      </c>
      <c r="D6" s="25" t="s">
        <v>412</v>
      </c>
      <c r="E6" s="25" t="s">
        <v>413</v>
      </c>
      <c r="F6" s="219" t="s">
        <v>414</v>
      </c>
      <c r="G6" s="10" t="s">
        <v>415</v>
      </c>
      <c r="H6" s="26" t="s">
        <v>123</v>
      </c>
      <c r="I6" s="668" t="s">
        <v>416</v>
      </c>
      <c r="J6" s="793"/>
    </row>
    <row r="7" spans="1:10" ht="30" customHeight="1">
      <c r="A7" s="28">
        <v>2010</v>
      </c>
      <c r="B7" s="29">
        <v>32413</v>
      </c>
      <c r="C7" s="29">
        <v>35195</v>
      </c>
      <c r="D7" s="30">
        <v>9138</v>
      </c>
      <c r="E7" s="31">
        <v>3823</v>
      </c>
      <c r="F7" s="32">
        <v>20008</v>
      </c>
      <c r="G7" s="31">
        <v>2583</v>
      </c>
      <c r="H7" s="31">
        <v>3116</v>
      </c>
      <c r="I7" s="33">
        <v>108.6</v>
      </c>
      <c r="J7" s="34">
        <v>2010</v>
      </c>
    </row>
    <row r="8" spans="1:10" ht="30" customHeight="1">
      <c r="A8" s="28">
        <v>2011</v>
      </c>
      <c r="B8" s="29">
        <v>33855.000094052186</v>
      </c>
      <c r="C8" s="29">
        <v>36120</v>
      </c>
      <c r="D8" s="30">
        <v>9620</v>
      </c>
      <c r="E8" s="30">
        <v>3858</v>
      </c>
      <c r="F8" s="30">
        <v>20577</v>
      </c>
      <c r="G8" s="30">
        <v>2676</v>
      </c>
      <c r="H8" s="30">
        <v>3247</v>
      </c>
      <c r="I8" s="33">
        <v>106.69029655783619</v>
      </c>
      <c r="J8" s="34">
        <v>2011</v>
      </c>
    </row>
    <row r="9" spans="1:10" ht="30" customHeight="1">
      <c r="A9" s="28">
        <v>2012</v>
      </c>
      <c r="B9" s="29">
        <v>35142</v>
      </c>
      <c r="C9" s="29">
        <v>36744</v>
      </c>
      <c r="D9" s="29">
        <v>9675</v>
      </c>
      <c r="E9" s="29">
        <v>3889</v>
      </c>
      <c r="F9" s="29">
        <v>20731</v>
      </c>
      <c r="G9" s="29">
        <v>2733</v>
      </c>
      <c r="H9" s="29">
        <v>3605</v>
      </c>
      <c r="I9" s="33">
        <v>104.55864777189687</v>
      </c>
      <c r="J9" s="34">
        <v>2012</v>
      </c>
    </row>
    <row r="10" spans="1:10" ht="30" customHeight="1">
      <c r="A10" s="28">
        <v>2013</v>
      </c>
      <c r="B10" s="29">
        <v>36478</v>
      </c>
      <c r="C10" s="29">
        <v>37230</v>
      </c>
      <c r="D10" s="29">
        <v>9754</v>
      </c>
      <c r="E10" s="29">
        <v>3975</v>
      </c>
      <c r="F10" s="29">
        <v>20731</v>
      </c>
      <c r="G10" s="29">
        <v>2873</v>
      </c>
      <c r="H10" s="29">
        <v>3872</v>
      </c>
      <c r="I10" s="33">
        <v>102.06151653051154</v>
      </c>
      <c r="J10" s="34">
        <v>2013</v>
      </c>
    </row>
    <row r="11" spans="1:10" ht="30" customHeight="1">
      <c r="A11" s="28">
        <v>2014</v>
      </c>
      <c r="B11" s="29">
        <v>37864.484719578002</v>
      </c>
      <c r="C11" s="29">
        <v>37743</v>
      </c>
      <c r="D11" s="29">
        <v>9838</v>
      </c>
      <c r="E11" s="29">
        <v>4041</v>
      </c>
      <c r="F11" s="29">
        <v>21009</v>
      </c>
      <c r="G11" s="29">
        <v>2873</v>
      </c>
      <c r="H11" s="29">
        <v>4023</v>
      </c>
      <c r="I11" s="33">
        <v>99.679159189732246</v>
      </c>
      <c r="J11" s="34">
        <v>2014</v>
      </c>
    </row>
    <row r="12" spans="1:10" ht="30" customHeight="1">
      <c r="A12" s="35">
        <v>2015</v>
      </c>
      <c r="B12" s="730">
        <v>37864.484719578002</v>
      </c>
      <c r="C12" s="730">
        <v>37743</v>
      </c>
      <c r="D12" s="730">
        <v>9838</v>
      </c>
      <c r="E12" s="730">
        <v>4041</v>
      </c>
      <c r="F12" s="730">
        <v>21009</v>
      </c>
      <c r="G12" s="730">
        <v>2873</v>
      </c>
      <c r="H12" s="730">
        <v>4023</v>
      </c>
      <c r="I12" s="731">
        <v>99.679159189732246</v>
      </c>
      <c r="J12" s="680">
        <v>2015</v>
      </c>
    </row>
    <row r="13" spans="1:10" ht="1.5" customHeight="1">
      <c r="A13" s="37"/>
      <c r="B13" s="38"/>
      <c r="C13" s="38"/>
      <c r="D13" s="38"/>
      <c r="E13" s="38"/>
      <c r="G13" s="38"/>
      <c r="H13" s="38"/>
      <c r="I13" s="38"/>
      <c r="J13" s="39"/>
    </row>
    <row r="14" spans="1:10" ht="15.75" customHeight="1">
      <c r="A14" s="40" t="s">
        <v>417</v>
      </c>
      <c r="E14" s="40"/>
      <c r="F14" s="41"/>
      <c r="I14" s="42"/>
      <c r="J14" s="56" t="s">
        <v>644</v>
      </c>
    </row>
    <row r="15" spans="1:10" ht="15.75" customHeight="1">
      <c r="A15" s="43" t="s">
        <v>652</v>
      </c>
    </row>
    <row r="16" spans="1:10" ht="15.75" customHeight="1">
      <c r="A16" s="43" t="s">
        <v>641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44"/>
      <c r="J17" s="44"/>
    </row>
    <row r="18" spans="1:10" ht="16.5" customHeight="1">
      <c r="A18" s="789"/>
      <c r="B18" s="9"/>
      <c r="C18" s="9"/>
      <c r="D18" s="20"/>
      <c r="E18" s="20"/>
      <c r="F18" s="783"/>
      <c r="G18" s="783"/>
      <c r="H18" s="20"/>
      <c r="I18" s="9"/>
      <c r="J18" s="789"/>
    </row>
    <row r="19" spans="1:10" ht="16.5" customHeight="1">
      <c r="A19" s="789"/>
      <c r="B19" s="21"/>
      <c r="C19" s="9"/>
      <c r="D19" s="20"/>
      <c r="E19" s="9"/>
      <c r="F19" s="783"/>
      <c r="G19" s="783"/>
      <c r="H19" s="45"/>
      <c r="I19" s="46"/>
      <c r="J19" s="789"/>
    </row>
    <row r="20" spans="1:10" ht="16.5" customHeight="1">
      <c r="A20" s="789"/>
      <c r="B20" s="21"/>
      <c r="C20" s="11"/>
      <c r="D20" s="20"/>
      <c r="E20" s="47"/>
      <c r="F20" s="788"/>
      <c r="G20" s="788"/>
      <c r="H20" s="48"/>
      <c r="I20" s="49"/>
      <c r="J20" s="789"/>
    </row>
    <row r="21" spans="1:10" ht="16.5" customHeight="1">
      <c r="A21" s="789"/>
      <c r="B21" s="9"/>
      <c r="C21" s="9"/>
      <c r="D21" s="20"/>
      <c r="E21" s="47"/>
      <c r="F21" s="788"/>
      <c r="G21" s="788"/>
      <c r="H21" s="45"/>
      <c r="I21" s="46"/>
      <c r="J21" s="789"/>
    </row>
    <row r="22" spans="1:10" ht="64.5" customHeight="1">
      <c r="A22" s="50"/>
      <c r="B22" s="51"/>
      <c r="C22" s="51"/>
      <c r="D22" s="51"/>
      <c r="E22" s="51"/>
      <c r="F22" s="782"/>
      <c r="G22" s="782"/>
      <c r="H22" s="51"/>
      <c r="I22" s="51"/>
      <c r="J22" s="50"/>
    </row>
    <row r="23" spans="1:10" ht="64.5" customHeight="1">
      <c r="A23" s="50"/>
      <c r="B23" s="51"/>
      <c r="C23" s="51"/>
      <c r="D23" s="51"/>
      <c r="E23" s="51"/>
      <c r="F23" s="782"/>
      <c r="G23" s="782"/>
      <c r="H23" s="51"/>
      <c r="I23" s="51"/>
      <c r="J23" s="50"/>
    </row>
    <row r="24" spans="1:10" s="36" customFormat="1" ht="66.75" customHeight="1">
      <c r="A24" s="52"/>
      <c r="B24" s="53"/>
      <c r="C24" s="53"/>
      <c r="D24" s="53"/>
      <c r="E24" s="53"/>
      <c r="F24" s="781"/>
      <c r="G24" s="781"/>
      <c r="H24" s="53"/>
      <c r="I24" s="53"/>
      <c r="J24" s="54"/>
    </row>
    <row r="25" spans="1:10">
      <c r="A25" s="11"/>
      <c r="B25" s="55"/>
      <c r="C25" s="11"/>
      <c r="D25" s="55"/>
      <c r="E25" s="55"/>
      <c r="F25" s="55"/>
      <c r="G25" s="55"/>
      <c r="H25" s="55"/>
      <c r="I25" s="44"/>
      <c r="J25" s="44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AF64"/>
  <sheetViews>
    <sheetView view="pageBreakPreview" zoomScaleNormal="100" zoomScaleSheetLayoutView="100" workbookViewId="0">
      <selection activeCell="M16" sqref="M16"/>
    </sheetView>
  </sheetViews>
  <sheetFormatPr defaultRowHeight="12"/>
  <cols>
    <col min="1" max="1" width="10.625" style="40" customWidth="1"/>
    <col min="2" max="23" width="7.625" style="40" customWidth="1"/>
    <col min="24" max="25" width="7.625" style="11" customWidth="1"/>
    <col min="26" max="26" width="7.625" style="40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873" t="s">
        <v>287</v>
      </c>
      <c r="B1" s="873"/>
      <c r="C1" s="873"/>
      <c r="D1" s="873"/>
      <c r="E1" s="873"/>
      <c r="F1" s="873"/>
      <c r="G1" s="873"/>
      <c r="H1" s="873"/>
      <c r="I1" s="873"/>
      <c r="J1" s="873"/>
      <c r="K1" s="873"/>
      <c r="L1" s="873"/>
      <c r="M1" s="873"/>
      <c r="N1" s="873"/>
      <c r="O1" s="873"/>
      <c r="P1" s="873"/>
      <c r="Q1" s="873"/>
      <c r="R1" s="873" t="s">
        <v>288</v>
      </c>
      <c r="S1" s="873"/>
      <c r="T1" s="873"/>
      <c r="U1" s="873"/>
      <c r="V1" s="873"/>
      <c r="W1" s="873"/>
      <c r="X1" s="873"/>
      <c r="Y1" s="873"/>
      <c r="Z1" s="873"/>
      <c r="AA1" s="873"/>
      <c r="AB1" s="873"/>
      <c r="AC1" s="873"/>
      <c r="AD1" s="873"/>
      <c r="AE1" s="873"/>
      <c r="AF1" s="873"/>
    </row>
    <row r="2" spans="1:32" s="7" customFormat="1" ht="26.25" customHeight="1" thickBot="1">
      <c r="A2" s="4" t="s">
        <v>289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290</v>
      </c>
    </row>
    <row r="3" spans="1:32" ht="18" customHeight="1" thickTop="1">
      <c r="A3" s="785" t="s">
        <v>112</v>
      </c>
      <c r="B3" s="25" t="s">
        <v>369</v>
      </c>
      <c r="C3" s="10"/>
      <c r="D3" s="10"/>
      <c r="E3" s="10"/>
      <c r="F3" s="10"/>
      <c r="G3" s="10"/>
      <c r="H3" s="10"/>
      <c r="I3" s="194"/>
      <c r="J3" s="825" t="s">
        <v>370</v>
      </c>
      <c r="K3" s="790"/>
      <c r="L3" s="790"/>
      <c r="M3" s="790"/>
      <c r="N3" s="790"/>
      <c r="O3" s="790"/>
      <c r="P3" s="790"/>
      <c r="Q3" s="790"/>
      <c r="R3" s="877" t="s">
        <v>371</v>
      </c>
      <c r="S3" s="877"/>
      <c r="T3" s="877"/>
      <c r="U3" s="877"/>
      <c r="V3" s="877"/>
      <c r="W3" s="877"/>
      <c r="X3" s="877"/>
      <c r="Y3" s="877"/>
      <c r="Z3" s="877"/>
      <c r="AA3" s="877"/>
      <c r="AB3" s="877"/>
      <c r="AC3" s="878"/>
      <c r="AD3" s="875" t="s">
        <v>372</v>
      </c>
      <c r="AE3" s="876"/>
      <c r="AF3" s="791" t="s">
        <v>113</v>
      </c>
    </row>
    <row r="4" spans="1:32" ht="17.25" customHeight="1">
      <c r="A4" s="786"/>
      <c r="B4" s="9" t="s">
        <v>373</v>
      </c>
      <c r="C4" s="193"/>
      <c r="D4" s="9" t="s">
        <v>33</v>
      </c>
      <c r="E4" s="193"/>
      <c r="F4" s="9" t="s">
        <v>34</v>
      </c>
      <c r="G4" s="193"/>
      <c r="H4" s="433" t="s">
        <v>85</v>
      </c>
      <c r="I4" s="434"/>
      <c r="J4" s="9" t="s">
        <v>373</v>
      </c>
      <c r="K4" s="218"/>
      <c r="L4" s="874" t="s">
        <v>35</v>
      </c>
      <c r="M4" s="871"/>
      <c r="N4" s="870" t="s">
        <v>374</v>
      </c>
      <c r="O4" s="871"/>
      <c r="P4" s="874" t="s">
        <v>375</v>
      </c>
      <c r="Q4" s="871"/>
      <c r="R4" s="870" t="s">
        <v>376</v>
      </c>
      <c r="S4" s="871"/>
      <c r="T4" s="874" t="s">
        <v>377</v>
      </c>
      <c r="U4" s="871"/>
      <c r="V4" s="874" t="s">
        <v>378</v>
      </c>
      <c r="W4" s="871"/>
      <c r="X4" s="9" t="s">
        <v>36</v>
      </c>
      <c r="Y4" s="218"/>
      <c r="Z4" s="874" t="s">
        <v>37</v>
      </c>
      <c r="AA4" s="871"/>
      <c r="AB4" s="870" t="s">
        <v>379</v>
      </c>
      <c r="AC4" s="871"/>
      <c r="AD4" s="792"/>
      <c r="AE4" s="786"/>
      <c r="AF4" s="792"/>
    </row>
    <row r="5" spans="1:32" ht="28.5" customHeight="1">
      <c r="A5" s="786"/>
      <c r="B5" s="10" t="s">
        <v>380</v>
      </c>
      <c r="C5" s="194"/>
      <c r="D5" s="10" t="s">
        <v>38</v>
      </c>
      <c r="E5" s="194"/>
      <c r="F5" s="10" t="s">
        <v>39</v>
      </c>
      <c r="G5" s="194"/>
      <c r="H5" s="10" t="s">
        <v>381</v>
      </c>
      <c r="I5" s="194"/>
      <c r="J5" s="10" t="s">
        <v>382</v>
      </c>
      <c r="K5" s="194"/>
      <c r="L5" s="793" t="s">
        <v>564</v>
      </c>
      <c r="M5" s="787"/>
      <c r="N5" s="872" t="s">
        <v>383</v>
      </c>
      <c r="O5" s="787"/>
      <c r="P5" s="869" t="s">
        <v>384</v>
      </c>
      <c r="Q5" s="787"/>
      <c r="R5" s="872" t="s">
        <v>385</v>
      </c>
      <c r="S5" s="787"/>
      <c r="T5" s="793" t="s">
        <v>368</v>
      </c>
      <c r="U5" s="787"/>
      <c r="V5" s="793" t="s">
        <v>386</v>
      </c>
      <c r="W5" s="787"/>
      <c r="X5" s="10" t="s">
        <v>387</v>
      </c>
      <c r="Y5" s="194"/>
      <c r="Z5" s="793" t="s">
        <v>388</v>
      </c>
      <c r="AA5" s="787"/>
      <c r="AB5" s="872" t="s">
        <v>242</v>
      </c>
      <c r="AC5" s="787"/>
      <c r="AD5" s="869" t="s">
        <v>565</v>
      </c>
      <c r="AE5" s="787"/>
      <c r="AF5" s="792"/>
    </row>
    <row r="6" spans="1:32" ht="19.5" customHeight="1">
      <c r="A6" s="786"/>
      <c r="B6" s="193" t="s">
        <v>40</v>
      </c>
      <c r="C6" s="193" t="s">
        <v>30</v>
      </c>
      <c r="D6" s="193" t="s">
        <v>40</v>
      </c>
      <c r="E6" s="193" t="s">
        <v>30</v>
      </c>
      <c r="F6" s="193" t="s">
        <v>40</v>
      </c>
      <c r="G6" s="193" t="s">
        <v>30</v>
      </c>
      <c r="H6" s="193" t="s">
        <v>40</v>
      </c>
      <c r="I6" s="193" t="s">
        <v>30</v>
      </c>
      <c r="J6" s="193" t="s">
        <v>40</v>
      </c>
      <c r="K6" s="193" t="s">
        <v>30</v>
      </c>
      <c r="L6" s="193" t="s">
        <v>40</v>
      </c>
      <c r="M6" s="193" t="s">
        <v>30</v>
      </c>
      <c r="N6" s="193" t="s">
        <v>40</v>
      </c>
      <c r="O6" s="193" t="s">
        <v>30</v>
      </c>
      <c r="P6" s="192" t="s">
        <v>40</v>
      </c>
      <c r="Q6" s="489" t="s">
        <v>30</v>
      </c>
      <c r="R6" s="218" t="s">
        <v>40</v>
      </c>
      <c r="S6" s="216" t="s">
        <v>30</v>
      </c>
      <c r="T6" s="193" t="s">
        <v>40</v>
      </c>
      <c r="U6" s="193" t="s">
        <v>30</v>
      </c>
      <c r="V6" s="193" t="s">
        <v>40</v>
      </c>
      <c r="W6" s="193" t="s">
        <v>30</v>
      </c>
      <c r="X6" s="193" t="s">
        <v>40</v>
      </c>
      <c r="Y6" s="193" t="s">
        <v>30</v>
      </c>
      <c r="Z6" s="193" t="s">
        <v>40</v>
      </c>
      <c r="AA6" s="193" t="s">
        <v>30</v>
      </c>
      <c r="AB6" s="193" t="s">
        <v>40</v>
      </c>
      <c r="AC6" s="193" t="s">
        <v>30</v>
      </c>
      <c r="AD6" s="193" t="s">
        <v>40</v>
      </c>
      <c r="AE6" s="193" t="s">
        <v>30</v>
      </c>
      <c r="AF6" s="792"/>
    </row>
    <row r="7" spans="1:32" ht="19.5" customHeight="1">
      <c r="A7" s="787"/>
      <c r="B7" s="195" t="s">
        <v>240</v>
      </c>
      <c r="C7" s="195" t="s">
        <v>42</v>
      </c>
      <c r="D7" s="195" t="s">
        <v>240</v>
      </c>
      <c r="E7" s="195" t="s">
        <v>42</v>
      </c>
      <c r="F7" s="195" t="s">
        <v>240</v>
      </c>
      <c r="G7" s="195" t="s">
        <v>42</v>
      </c>
      <c r="H7" s="195" t="s">
        <v>240</v>
      </c>
      <c r="I7" s="195" t="s">
        <v>42</v>
      </c>
      <c r="J7" s="195" t="s">
        <v>240</v>
      </c>
      <c r="K7" s="195" t="s">
        <v>42</v>
      </c>
      <c r="L7" s="195" t="s">
        <v>240</v>
      </c>
      <c r="M7" s="195" t="s">
        <v>42</v>
      </c>
      <c r="N7" s="195" t="s">
        <v>240</v>
      </c>
      <c r="O7" s="195" t="s">
        <v>42</v>
      </c>
      <c r="P7" s="196" t="s">
        <v>240</v>
      </c>
      <c r="Q7" s="196" t="s">
        <v>42</v>
      </c>
      <c r="R7" s="195" t="s">
        <v>240</v>
      </c>
      <c r="S7" s="219" t="s">
        <v>42</v>
      </c>
      <c r="T7" s="195" t="s">
        <v>240</v>
      </c>
      <c r="U7" s="195" t="s">
        <v>42</v>
      </c>
      <c r="V7" s="195" t="s">
        <v>240</v>
      </c>
      <c r="W7" s="195" t="s">
        <v>42</v>
      </c>
      <c r="X7" s="195" t="s">
        <v>240</v>
      </c>
      <c r="Y7" s="195" t="s">
        <v>42</v>
      </c>
      <c r="Z7" s="195" t="s">
        <v>240</v>
      </c>
      <c r="AA7" s="195" t="s">
        <v>42</v>
      </c>
      <c r="AB7" s="195" t="s">
        <v>240</v>
      </c>
      <c r="AC7" s="195" t="s">
        <v>42</v>
      </c>
      <c r="AD7" s="195" t="s">
        <v>240</v>
      </c>
      <c r="AE7" s="195" t="s">
        <v>42</v>
      </c>
      <c r="AF7" s="793"/>
    </row>
    <row r="8" spans="1:32" s="524" customFormat="1" ht="30" customHeight="1">
      <c r="A8" s="443">
        <v>2010</v>
      </c>
      <c r="B8" s="526">
        <v>0</v>
      </c>
      <c r="C8" s="526">
        <v>0</v>
      </c>
      <c r="D8" s="527">
        <v>0</v>
      </c>
      <c r="E8" s="527">
        <v>0</v>
      </c>
      <c r="F8" s="527">
        <v>0</v>
      </c>
      <c r="G8" s="527">
        <v>0</v>
      </c>
      <c r="H8" s="527">
        <v>0</v>
      </c>
      <c r="I8" s="527">
        <v>0</v>
      </c>
      <c r="J8" s="528">
        <v>32</v>
      </c>
      <c r="K8" s="529">
        <v>168</v>
      </c>
      <c r="L8" s="442">
        <v>24</v>
      </c>
      <c r="M8" s="530">
        <v>51</v>
      </c>
      <c r="N8" s="526">
        <v>0</v>
      </c>
      <c r="O8" s="526">
        <v>0</v>
      </c>
      <c r="P8" s="530">
        <v>8</v>
      </c>
      <c r="Q8" s="530">
        <v>117</v>
      </c>
      <c r="R8" s="527">
        <v>0</v>
      </c>
      <c r="S8" s="527">
        <v>0</v>
      </c>
      <c r="T8" s="527">
        <v>0</v>
      </c>
      <c r="U8" s="527">
        <v>0</v>
      </c>
      <c r="V8" s="527">
        <v>0</v>
      </c>
      <c r="W8" s="527">
        <v>0</v>
      </c>
      <c r="X8" s="527">
        <v>0</v>
      </c>
      <c r="Y8" s="527">
        <v>0</v>
      </c>
      <c r="Z8" s="527">
        <v>0</v>
      </c>
      <c r="AA8" s="527">
        <v>0</v>
      </c>
      <c r="AB8" s="527">
        <v>0</v>
      </c>
      <c r="AC8" s="527">
        <v>0</v>
      </c>
      <c r="AD8" s="531">
        <v>1</v>
      </c>
      <c r="AE8" s="531">
        <v>3293</v>
      </c>
      <c r="AF8" s="532">
        <v>2010</v>
      </c>
    </row>
    <row r="9" spans="1:32" s="524" customFormat="1" ht="30" customHeight="1">
      <c r="A9" s="443">
        <v>2011</v>
      </c>
      <c r="B9" s="526">
        <v>0</v>
      </c>
      <c r="C9" s="526">
        <v>0</v>
      </c>
      <c r="D9" s="527">
        <v>0</v>
      </c>
      <c r="E9" s="527">
        <v>0</v>
      </c>
      <c r="F9" s="527">
        <v>0</v>
      </c>
      <c r="G9" s="527">
        <v>0</v>
      </c>
      <c r="H9" s="527">
        <v>0</v>
      </c>
      <c r="I9" s="527">
        <v>0</v>
      </c>
      <c r="J9" s="533">
        <v>33</v>
      </c>
      <c r="K9" s="533">
        <v>170</v>
      </c>
      <c r="L9" s="531">
        <v>25</v>
      </c>
      <c r="M9" s="531">
        <v>53</v>
      </c>
      <c r="N9" s="534">
        <v>0</v>
      </c>
      <c r="O9" s="534">
        <v>0</v>
      </c>
      <c r="P9" s="531">
        <v>8</v>
      </c>
      <c r="Q9" s="531">
        <v>117</v>
      </c>
      <c r="R9" s="531">
        <v>0</v>
      </c>
      <c r="S9" s="531">
        <v>0</v>
      </c>
      <c r="T9" s="527">
        <v>0</v>
      </c>
      <c r="U9" s="527">
        <v>0</v>
      </c>
      <c r="V9" s="527">
        <v>0</v>
      </c>
      <c r="W9" s="527">
        <v>0</v>
      </c>
      <c r="X9" s="527">
        <v>0</v>
      </c>
      <c r="Y9" s="527">
        <v>0</v>
      </c>
      <c r="Z9" s="527">
        <v>0</v>
      </c>
      <c r="AA9" s="527">
        <v>0</v>
      </c>
      <c r="AB9" s="527">
        <v>0</v>
      </c>
      <c r="AC9" s="527">
        <v>0</v>
      </c>
      <c r="AD9" s="527">
        <v>1</v>
      </c>
      <c r="AE9" s="531">
        <v>3293</v>
      </c>
      <c r="AF9" s="532">
        <v>2011</v>
      </c>
    </row>
    <row r="10" spans="1:32" s="524" customFormat="1" ht="30" customHeight="1">
      <c r="A10" s="443">
        <v>2012</v>
      </c>
      <c r="B10" s="526">
        <v>0</v>
      </c>
      <c r="C10" s="526">
        <v>0</v>
      </c>
      <c r="D10" s="527">
        <v>0</v>
      </c>
      <c r="E10" s="527">
        <v>0</v>
      </c>
      <c r="F10" s="527">
        <v>0</v>
      </c>
      <c r="G10" s="527">
        <v>0</v>
      </c>
      <c r="H10" s="527">
        <v>0</v>
      </c>
      <c r="I10" s="527">
        <v>0</v>
      </c>
      <c r="J10" s="533">
        <v>34</v>
      </c>
      <c r="K10" s="533">
        <v>176</v>
      </c>
      <c r="L10" s="531">
        <v>25</v>
      </c>
      <c r="M10" s="531">
        <v>53</v>
      </c>
      <c r="N10" s="534">
        <v>0</v>
      </c>
      <c r="O10" s="534">
        <v>0</v>
      </c>
      <c r="P10" s="534">
        <v>8</v>
      </c>
      <c r="Q10" s="534">
        <v>117</v>
      </c>
      <c r="R10" s="531">
        <v>0</v>
      </c>
      <c r="S10" s="531">
        <v>0</v>
      </c>
      <c r="T10" s="531">
        <v>0</v>
      </c>
      <c r="U10" s="531">
        <v>0</v>
      </c>
      <c r="V10" s="531">
        <v>1</v>
      </c>
      <c r="W10" s="531">
        <v>6</v>
      </c>
      <c r="X10" s="531">
        <v>0</v>
      </c>
      <c r="Y10" s="531">
        <v>0</v>
      </c>
      <c r="Z10" s="531">
        <v>0</v>
      </c>
      <c r="AA10" s="531">
        <v>0</v>
      </c>
      <c r="AB10" s="527">
        <v>0</v>
      </c>
      <c r="AC10" s="527">
        <v>0</v>
      </c>
      <c r="AD10" s="531">
        <v>1</v>
      </c>
      <c r="AE10" s="531">
        <v>3293</v>
      </c>
      <c r="AF10" s="532">
        <v>2012</v>
      </c>
    </row>
    <row r="11" spans="1:32" s="524" customFormat="1" ht="30" customHeight="1">
      <c r="A11" s="443">
        <v>2013</v>
      </c>
      <c r="B11" s="526">
        <v>0</v>
      </c>
      <c r="C11" s="526">
        <v>0</v>
      </c>
      <c r="D11" s="527">
        <v>0</v>
      </c>
      <c r="E11" s="527">
        <v>0</v>
      </c>
      <c r="F11" s="527">
        <v>0</v>
      </c>
      <c r="G11" s="527">
        <v>0</v>
      </c>
      <c r="H11" s="527">
        <v>0</v>
      </c>
      <c r="I11" s="527">
        <v>0</v>
      </c>
      <c r="J11" s="533">
        <v>34</v>
      </c>
      <c r="K11" s="533">
        <v>176</v>
      </c>
      <c r="L11" s="531">
        <v>25</v>
      </c>
      <c r="M11" s="531">
        <v>53</v>
      </c>
      <c r="N11" s="534">
        <v>0</v>
      </c>
      <c r="O11" s="534">
        <v>0</v>
      </c>
      <c r="P11" s="534">
        <v>8</v>
      </c>
      <c r="Q11" s="534">
        <v>117</v>
      </c>
      <c r="R11" s="531">
        <v>0</v>
      </c>
      <c r="S11" s="531">
        <v>0</v>
      </c>
      <c r="T11" s="531">
        <v>0</v>
      </c>
      <c r="U11" s="531">
        <v>0</v>
      </c>
      <c r="V11" s="531">
        <v>1</v>
      </c>
      <c r="W11" s="531">
        <v>6</v>
      </c>
      <c r="X11" s="531">
        <v>0</v>
      </c>
      <c r="Y11" s="531">
        <v>0</v>
      </c>
      <c r="Z11" s="531">
        <v>0</v>
      </c>
      <c r="AA11" s="531">
        <v>0</v>
      </c>
      <c r="AB11" s="527">
        <v>0</v>
      </c>
      <c r="AC11" s="527">
        <v>0</v>
      </c>
      <c r="AD11" s="531">
        <v>1</v>
      </c>
      <c r="AE11" s="531">
        <v>3293</v>
      </c>
      <c r="AF11" s="532">
        <v>2013</v>
      </c>
    </row>
    <row r="12" spans="1:32" s="524" customFormat="1" ht="30" customHeight="1">
      <c r="A12" s="443">
        <v>2014</v>
      </c>
      <c r="B12" s="526">
        <v>0</v>
      </c>
      <c r="C12" s="526">
        <v>0</v>
      </c>
      <c r="D12" s="527">
        <v>0</v>
      </c>
      <c r="E12" s="527">
        <v>0</v>
      </c>
      <c r="F12" s="527">
        <v>0</v>
      </c>
      <c r="G12" s="527">
        <v>0</v>
      </c>
      <c r="H12" s="527">
        <v>0</v>
      </c>
      <c r="I12" s="527">
        <v>0</v>
      </c>
      <c r="J12" s="533">
        <v>35</v>
      </c>
      <c r="K12" s="684">
        <v>495892</v>
      </c>
      <c r="L12" s="531">
        <v>25</v>
      </c>
      <c r="M12" s="684">
        <v>53044</v>
      </c>
      <c r="N12" s="534">
        <v>0</v>
      </c>
      <c r="O12" s="534">
        <v>0</v>
      </c>
      <c r="P12" s="534">
        <v>8</v>
      </c>
      <c r="Q12" s="685">
        <v>117329</v>
      </c>
      <c r="R12" s="531">
        <v>0</v>
      </c>
      <c r="S12" s="531">
        <v>0</v>
      </c>
      <c r="T12" s="531">
        <v>0</v>
      </c>
      <c r="U12" s="531">
        <v>0</v>
      </c>
      <c r="V12" s="531">
        <v>1</v>
      </c>
      <c r="W12" s="685">
        <v>6000</v>
      </c>
      <c r="X12" s="531">
        <v>0</v>
      </c>
      <c r="Y12" s="531">
        <v>0</v>
      </c>
      <c r="Z12" s="531">
        <v>1</v>
      </c>
      <c r="AA12" s="685">
        <v>319519</v>
      </c>
      <c r="AB12" s="531">
        <v>0</v>
      </c>
      <c r="AC12" s="531">
        <v>0</v>
      </c>
      <c r="AD12" s="531">
        <v>1</v>
      </c>
      <c r="AE12" s="685">
        <v>3293090</v>
      </c>
      <c r="AF12" s="532">
        <v>2014</v>
      </c>
    </row>
    <row r="13" spans="1:32" s="525" customFormat="1" ht="30" customHeight="1">
      <c r="A13" s="535">
        <v>2015</v>
      </c>
      <c r="B13" s="752">
        <v>0</v>
      </c>
      <c r="C13" s="752">
        <v>0</v>
      </c>
      <c r="D13" s="753">
        <v>0</v>
      </c>
      <c r="E13" s="753">
        <v>0</v>
      </c>
      <c r="F13" s="753">
        <v>0</v>
      </c>
      <c r="G13" s="753">
        <v>0</v>
      </c>
      <c r="H13" s="753">
        <v>0</v>
      </c>
      <c r="I13" s="753">
        <v>0</v>
      </c>
      <c r="J13" s="754">
        <f>L13+N13+P13+R13+T13+V13+X13+Z13+AB13</f>
        <v>37</v>
      </c>
      <c r="K13" s="755">
        <f>M13+O13+Q13+S13+U13+W13+Y13+AA13+AC13</f>
        <v>523859</v>
      </c>
      <c r="L13" s="756">
        <v>25</v>
      </c>
      <c r="M13" s="755">
        <v>53044</v>
      </c>
      <c r="N13" s="757">
        <v>0</v>
      </c>
      <c r="O13" s="757">
        <v>0</v>
      </c>
      <c r="P13" s="757">
        <v>10</v>
      </c>
      <c r="Q13" s="758">
        <v>145296</v>
      </c>
      <c r="R13" s="756">
        <v>0</v>
      </c>
      <c r="S13" s="756">
        <v>0</v>
      </c>
      <c r="T13" s="756">
        <v>0</v>
      </c>
      <c r="U13" s="756">
        <v>0</v>
      </c>
      <c r="V13" s="756">
        <v>1</v>
      </c>
      <c r="W13" s="758">
        <v>6000</v>
      </c>
      <c r="X13" s="756">
        <v>0</v>
      </c>
      <c r="Y13" s="756">
        <v>0</v>
      </c>
      <c r="Z13" s="756">
        <v>1</v>
      </c>
      <c r="AA13" s="758">
        <v>319519</v>
      </c>
      <c r="AB13" s="756">
        <v>0</v>
      </c>
      <c r="AC13" s="756">
        <v>0</v>
      </c>
      <c r="AD13" s="756">
        <v>1</v>
      </c>
      <c r="AE13" s="758">
        <v>3293090</v>
      </c>
      <c r="AF13" s="536">
        <v>2015</v>
      </c>
    </row>
    <row r="14" spans="1:32" ht="1.5" customHeight="1">
      <c r="A14" s="37"/>
      <c r="B14" s="435"/>
      <c r="C14" s="435"/>
      <c r="D14" s="435"/>
      <c r="E14" s="435"/>
      <c r="F14" s="435"/>
      <c r="G14" s="435"/>
      <c r="H14" s="435"/>
      <c r="I14" s="435"/>
      <c r="J14" s="435"/>
      <c r="K14" s="436"/>
      <c r="L14" s="435"/>
      <c r="M14" s="435"/>
      <c r="N14" s="435"/>
      <c r="O14" s="435"/>
      <c r="P14" s="435"/>
      <c r="Q14" s="435"/>
      <c r="R14" s="435"/>
      <c r="S14" s="435"/>
      <c r="T14" s="435"/>
      <c r="U14" s="435"/>
      <c r="V14" s="435"/>
      <c r="W14" s="435"/>
      <c r="X14" s="435"/>
      <c r="Y14" s="435"/>
      <c r="Z14" s="435"/>
      <c r="AA14" s="435"/>
      <c r="AB14" s="435"/>
      <c r="AC14" s="435"/>
      <c r="AD14" s="435"/>
      <c r="AE14" s="435"/>
      <c r="AF14" s="39"/>
    </row>
    <row r="15" spans="1:32" ht="15" customHeight="1">
      <c r="A15" s="40" t="s">
        <v>661</v>
      </c>
      <c r="B15" s="11"/>
      <c r="D15" s="11"/>
      <c r="F15" s="431"/>
      <c r="H15" s="431"/>
      <c r="N15" s="437"/>
      <c r="O15" s="437"/>
      <c r="P15" s="437"/>
      <c r="Q15" s="437"/>
      <c r="R15" s="206"/>
      <c r="S15" s="206"/>
      <c r="T15" s="206"/>
      <c r="U15" s="206"/>
      <c r="V15" s="206"/>
      <c r="W15" s="206"/>
      <c r="Y15" s="44"/>
      <c r="AA15" s="44"/>
      <c r="AB15" s="44"/>
      <c r="AC15" s="44"/>
      <c r="AD15" s="44"/>
      <c r="AE15" s="44"/>
      <c r="AF15" s="44" t="s">
        <v>647</v>
      </c>
    </row>
    <row r="16" spans="1:32" ht="15" customHeight="1">
      <c r="A16" s="40" t="s">
        <v>689</v>
      </c>
      <c r="D16" s="431"/>
      <c r="F16" s="431"/>
      <c r="H16" s="431"/>
      <c r="N16" s="437"/>
      <c r="O16" s="437"/>
      <c r="P16" s="437"/>
      <c r="Q16" s="437"/>
      <c r="R16" s="206"/>
      <c r="S16" s="206"/>
      <c r="T16" s="206"/>
      <c r="U16" s="206"/>
      <c r="V16" s="206"/>
      <c r="W16" s="206"/>
      <c r="Y16" s="44"/>
      <c r="AA16" s="44"/>
      <c r="AB16" s="44"/>
      <c r="AC16" s="44"/>
      <c r="AD16" s="44"/>
      <c r="AE16" s="44"/>
    </row>
    <row r="17" spans="4:31" ht="15" customHeight="1">
      <c r="D17" s="431"/>
      <c r="F17" s="431"/>
      <c r="H17" s="431"/>
      <c r="N17" s="437"/>
      <c r="O17" s="437"/>
      <c r="P17" s="437"/>
      <c r="Q17" s="437"/>
      <c r="R17" s="206"/>
      <c r="S17" s="206"/>
      <c r="T17" s="206"/>
      <c r="U17" s="206"/>
      <c r="V17" s="206"/>
      <c r="W17" s="206"/>
      <c r="Y17" s="44"/>
      <c r="AA17" s="44"/>
      <c r="AB17" s="44"/>
      <c r="AC17" s="44"/>
      <c r="AD17" s="44"/>
      <c r="AE17" s="44"/>
    </row>
    <row r="18" spans="4:31" ht="15" customHeight="1">
      <c r="D18" s="431"/>
      <c r="F18" s="431"/>
      <c r="H18" s="431"/>
      <c r="N18" s="437"/>
      <c r="O18" s="437"/>
      <c r="P18" s="437"/>
      <c r="Q18" s="437"/>
      <c r="R18" s="206"/>
      <c r="S18" s="206"/>
      <c r="T18" s="206"/>
      <c r="U18" s="206"/>
      <c r="V18" s="206"/>
      <c r="W18" s="206"/>
      <c r="Y18" s="44"/>
      <c r="AA18" s="44"/>
      <c r="AB18" s="44"/>
      <c r="AC18" s="44"/>
      <c r="AD18" s="44"/>
      <c r="AE18" s="44"/>
    </row>
    <row r="19" spans="4:31">
      <c r="N19" s="437"/>
      <c r="O19" s="437"/>
      <c r="P19" s="437"/>
      <c r="Q19" s="437"/>
      <c r="AA19" s="44"/>
      <c r="AB19" s="44"/>
      <c r="AC19" s="44"/>
      <c r="AD19" s="44"/>
      <c r="AE19" s="44"/>
    </row>
    <row r="20" spans="4:31">
      <c r="N20" s="437"/>
      <c r="O20" s="437"/>
      <c r="P20" s="437"/>
      <c r="Q20" s="437"/>
      <c r="AA20" s="44"/>
      <c r="AB20" s="44"/>
      <c r="AC20" s="44"/>
      <c r="AD20" s="44"/>
      <c r="AE20" s="44"/>
    </row>
    <row r="21" spans="4:31">
      <c r="N21" s="437"/>
      <c r="O21" s="437"/>
      <c r="P21" s="437"/>
      <c r="Q21" s="437"/>
      <c r="AA21" s="44"/>
      <c r="AB21" s="44"/>
      <c r="AC21" s="44"/>
      <c r="AD21" s="44"/>
      <c r="AE21" s="44"/>
    </row>
    <row r="22" spans="4:31">
      <c r="N22" s="437"/>
      <c r="O22" s="437"/>
      <c r="P22" s="437"/>
      <c r="Q22" s="437"/>
      <c r="AA22" s="44"/>
      <c r="AB22" s="44"/>
      <c r="AC22" s="44"/>
      <c r="AD22" s="44"/>
      <c r="AE22" s="44"/>
    </row>
    <row r="23" spans="4:31">
      <c r="N23" s="437"/>
      <c r="O23" s="437"/>
      <c r="P23" s="437"/>
      <c r="Q23" s="437"/>
      <c r="AA23" s="44"/>
      <c r="AB23" s="44"/>
      <c r="AC23" s="44"/>
      <c r="AD23" s="44"/>
      <c r="AE23" s="44"/>
    </row>
    <row r="24" spans="4:31">
      <c r="N24" s="437"/>
      <c r="O24" s="437"/>
      <c r="P24" s="437"/>
      <c r="Q24" s="437"/>
      <c r="AA24" s="44"/>
      <c r="AB24" s="44"/>
      <c r="AC24" s="44"/>
      <c r="AD24" s="44"/>
      <c r="AE24" s="44"/>
    </row>
    <row r="25" spans="4:31">
      <c r="N25" s="437"/>
      <c r="O25" s="437"/>
      <c r="P25" s="437"/>
      <c r="Q25" s="437"/>
      <c r="AA25" s="44"/>
      <c r="AB25" s="44"/>
      <c r="AC25" s="44"/>
      <c r="AD25" s="44"/>
      <c r="AE25" s="44"/>
    </row>
    <row r="26" spans="4:31">
      <c r="N26" s="437"/>
      <c r="O26" s="437"/>
      <c r="P26" s="437"/>
      <c r="Q26" s="437"/>
      <c r="AA26" s="44"/>
      <c r="AB26" s="44"/>
      <c r="AC26" s="44"/>
      <c r="AD26" s="44"/>
      <c r="AE26" s="44"/>
    </row>
    <row r="27" spans="4:31">
      <c r="N27" s="437"/>
      <c r="O27" s="437"/>
      <c r="P27" s="437"/>
      <c r="Q27" s="437"/>
      <c r="AA27" s="44"/>
      <c r="AB27" s="44"/>
      <c r="AC27" s="44"/>
      <c r="AD27" s="44"/>
      <c r="AE27" s="44"/>
    </row>
    <row r="28" spans="4:31">
      <c r="N28" s="437"/>
      <c r="O28" s="437"/>
      <c r="P28" s="437"/>
      <c r="Q28" s="437"/>
      <c r="AA28" s="44"/>
      <c r="AB28" s="44"/>
      <c r="AC28" s="44"/>
      <c r="AD28" s="44"/>
      <c r="AE28" s="44"/>
    </row>
    <row r="29" spans="4:31">
      <c r="N29" s="437"/>
      <c r="O29" s="437"/>
      <c r="P29" s="437"/>
      <c r="Q29" s="437"/>
      <c r="AA29" s="44"/>
      <c r="AB29" s="44"/>
      <c r="AC29" s="44"/>
      <c r="AD29" s="44"/>
      <c r="AE29" s="44"/>
    </row>
    <row r="30" spans="4:31">
      <c r="N30" s="437"/>
      <c r="O30" s="437"/>
      <c r="P30" s="437"/>
      <c r="Q30" s="437"/>
      <c r="AA30" s="44"/>
      <c r="AB30" s="44"/>
      <c r="AC30" s="44"/>
      <c r="AD30" s="44"/>
      <c r="AE30" s="44"/>
    </row>
    <row r="31" spans="4:31">
      <c r="N31" s="437"/>
      <c r="O31" s="437"/>
      <c r="P31" s="437"/>
      <c r="Q31" s="437"/>
      <c r="AA31" s="44"/>
      <c r="AB31" s="44"/>
      <c r="AC31" s="44"/>
      <c r="AD31" s="44"/>
      <c r="AE31" s="44"/>
    </row>
    <row r="32" spans="4:31">
      <c r="N32" s="437"/>
      <c r="O32" s="437"/>
      <c r="P32" s="437"/>
      <c r="Q32" s="437"/>
      <c r="AA32" s="44"/>
      <c r="AB32" s="44"/>
      <c r="AC32" s="44"/>
      <c r="AD32" s="44"/>
      <c r="AE32" s="44"/>
    </row>
    <row r="33" spans="14:31">
      <c r="N33" s="437"/>
      <c r="O33" s="437"/>
      <c r="P33" s="437"/>
      <c r="Q33" s="437"/>
      <c r="AA33" s="44"/>
      <c r="AB33" s="44"/>
      <c r="AC33" s="44"/>
      <c r="AD33" s="44"/>
      <c r="AE33" s="44"/>
    </row>
    <row r="34" spans="14:31">
      <c r="N34" s="437"/>
      <c r="O34" s="437"/>
      <c r="P34" s="437"/>
      <c r="Q34" s="437"/>
    </row>
    <row r="35" spans="14:31">
      <c r="N35" s="437"/>
      <c r="O35" s="437"/>
      <c r="P35" s="437"/>
      <c r="Q35" s="437"/>
    </row>
    <row r="36" spans="14:31">
      <c r="N36" s="437"/>
      <c r="O36" s="437"/>
      <c r="P36" s="437"/>
      <c r="Q36" s="437"/>
    </row>
    <row r="37" spans="14:31">
      <c r="N37" s="437"/>
      <c r="O37" s="437"/>
      <c r="P37" s="437"/>
      <c r="Q37" s="437"/>
    </row>
    <row r="38" spans="14:31">
      <c r="N38" s="437"/>
      <c r="O38" s="437"/>
      <c r="P38" s="437"/>
      <c r="Q38" s="437"/>
    </row>
    <row r="39" spans="14:31">
      <c r="N39" s="437"/>
      <c r="O39" s="437"/>
      <c r="P39" s="437"/>
      <c r="Q39" s="437"/>
    </row>
    <row r="40" spans="14:31">
      <c r="N40" s="437"/>
      <c r="O40" s="437"/>
      <c r="P40" s="437"/>
      <c r="Q40" s="437"/>
    </row>
    <row r="41" spans="14:31">
      <c r="N41" s="437"/>
      <c r="O41" s="437"/>
      <c r="P41" s="437"/>
      <c r="Q41" s="437"/>
    </row>
    <row r="42" spans="14:31">
      <c r="N42" s="437"/>
      <c r="O42" s="437"/>
      <c r="P42" s="437"/>
      <c r="Q42" s="437"/>
    </row>
    <row r="43" spans="14:31">
      <c r="N43" s="437"/>
      <c r="O43" s="437"/>
      <c r="P43" s="437"/>
      <c r="Q43" s="437"/>
    </row>
    <row r="44" spans="14:31">
      <c r="N44" s="437"/>
      <c r="O44" s="437"/>
      <c r="P44" s="437"/>
      <c r="Q44" s="437"/>
    </row>
    <row r="45" spans="14:31">
      <c r="N45" s="437"/>
      <c r="O45" s="437"/>
      <c r="P45" s="437"/>
      <c r="Q45" s="437"/>
    </row>
    <row r="46" spans="14:31">
      <c r="N46" s="437"/>
      <c r="O46" s="437"/>
      <c r="P46" s="437"/>
      <c r="Q46" s="437"/>
    </row>
    <row r="47" spans="14:31">
      <c r="N47" s="437"/>
      <c r="O47" s="437"/>
      <c r="P47" s="437"/>
      <c r="Q47" s="437"/>
    </row>
    <row r="48" spans="14:31">
      <c r="N48" s="437"/>
      <c r="O48" s="437"/>
      <c r="P48" s="437"/>
      <c r="Q48" s="437"/>
    </row>
    <row r="49" spans="14:17">
      <c r="N49" s="437"/>
      <c r="O49" s="437"/>
      <c r="P49" s="437"/>
      <c r="Q49" s="437"/>
    </row>
    <row r="50" spans="14:17">
      <c r="N50" s="437"/>
      <c r="O50" s="437"/>
      <c r="P50" s="437"/>
      <c r="Q50" s="437"/>
    </row>
    <row r="51" spans="14:17">
      <c r="N51" s="437"/>
      <c r="O51" s="437"/>
      <c r="P51" s="437"/>
      <c r="Q51" s="437"/>
    </row>
    <row r="52" spans="14:17">
      <c r="N52" s="437"/>
      <c r="O52" s="437"/>
      <c r="P52" s="437"/>
      <c r="Q52" s="437"/>
    </row>
    <row r="53" spans="14:17">
      <c r="N53" s="437"/>
      <c r="O53" s="437"/>
      <c r="P53" s="437"/>
      <c r="Q53" s="437"/>
    </row>
    <row r="54" spans="14:17">
      <c r="N54" s="437"/>
      <c r="O54" s="437"/>
      <c r="P54" s="437"/>
      <c r="Q54" s="437"/>
    </row>
    <row r="55" spans="14:17">
      <c r="N55" s="437"/>
      <c r="O55" s="437"/>
      <c r="P55" s="437"/>
      <c r="Q55" s="437"/>
    </row>
    <row r="56" spans="14:17">
      <c r="N56" s="437"/>
      <c r="O56" s="437"/>
      <c r="P56" s="437"/>
      <c r="Q56" s="437"/>
    </row>
    <row r="57" spans="14:17">
      <c r="N57" s="437"/>
      <c r="O57" s="437"/>
      <c r="P57" s="437"/>
      <c r="Q57" s="437"/>
    </row>
    <row r="58" spans="14:17">
      <c r="N58" s="437"/>
      <c r="O58" s="437"/>
      <c r="P58" s="437"/>
      <c r="Q58" s="437"/>
    </row>
    <row r="59" spans="14:17">
      <c r="N59" s="437"/>
      <c r="O59" s="437"/>
      <c r="P59" s="437"/>
      <c r="Q59" s="437"/>
    </row>
    <row r="60" spans="14:17">
      <c r="N60" s="437"/>
      <c r="O60" s="437"/>
      <c r="P60" s="437"/>
      <c r="Q60" s="437"/>
    </row>
    <row r="61" spans="14:17">
      <c r="N61" s="437"/>
      <c r="O61" s="437"/>
      <c r="P61" s="437"/>
      <c r="Q61" s="437"/>
    </row>
    <row r="62" spans="14:17">
      <c r="N62" s="437"/>
      <c r="O62" s="437"/>
      <c r="P62" s="437"/>
      <c r="Q62" s="437"/>
    </row>
    <row r="63" spans="14:17">
      <c r="N63" s="437"/>
      <c r="O63" s="437"/>
      <c r="P63" s="437"/>
      <c r="Q63" s="437"/>
    </row>
    <row r="64" spans="14:17">
      <c r="N64" s="437"/>
      <c r="O64" s="437"/>
      <c r="P64" s="437"/>
      <c r="Q64" s="437"/>
    </row>
  </sheetData>
  <mergeCells count="24"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  <mergeCell ref="AD5:AE5"/>
    <mergeCell ref="Z5:AA5"/>
    <mergeCell ref="N4:O4"/>
    <mergeCell ref="N5:O5"/>
    <mergeCell ref="AB5:AC5"/>
    <mergeCell ref="T5:U5"/>
    <mergeCell ref="AB4:AC4"/>
    <mergeCell ref="R5:S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8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F35" sqref="F35"/>
    </sheetView>
  </sheetViews>
  <sheetFormatPr defaultRowHeight="12"/>
  <cols>
    <col min="1" max="1" width="16.875" style="144" customWidth="1"/>
    <col min="2" max="2" width="27.25" style="144" customWidth="1"/>
    <col min="3" max="3" width="27.25" style="107" customWidth="1"/>
    <col min="4" max="4" width="27.25" style="144" customWidth="1"/>
    <col min="5" max="7" width="29.75" style="107" customWidth="1"/>
    <col min="8" max="8" width="17" style="107" customWidth="1"/>
    <col min="9" max="16384" width="9" style="107"/>
  </cols>
  <sheetData>
    <row r="1" spans="1:8" s="96" customFormat="1" ht="38.25" customHeight="1">
      <c r="A1" s="93" t="s">
        <v>291</v>
      </c>
      <c r="B1" s="93"/>
      <c r="C1" s="94"/>
      <c r="D1" s="93"/>
      <c r="E1" s="94" t="s">
        <v>292</v>
      </c>
      <c r="F1" s="94"/>
      <c r="G1" s="94"/>
      <c r="H1" s="94"/>
    </row>
    <row r="2" spans="1:8" s="100" customFormat="1" ht="26.25" customHeight="1" thickBot="1">
      <c r="A2" s="97" t="s">
        <v>18</v>
      </c>
      <c r="B2" s="97"/>
      <c r="C2" s="97"/>
      <c r="D2" s="99"/>
      <c r="E2" s="97"/>
      <c r="F2" s="97"/>
      <c r="G2" s="99"/>
      <c r="H2" s="99" t="s">
        <v>87</v>
      </c>
    </row>
    <row r="3" spans="1:8" ht="14.25" customHeight="1" thickTop="1">
      <c r="A3" s="879" t="s">
        <v>112</v>
      </c>
      <c r="B3" s="444" t="s">
        <v>88</v>
      </c>
      <c r="C3" s="119" t="s">
        <v>89</v>
      </c>
      <c r="D3" s="121" t="s">
        <v>17</v>
      </c>
      <c r="E3" s="445" t="s">
        <v>78</v>
      </c>
      <c r="F3" s="446"/>
      <c r="G3" s="446"/>
      <c r="H3" s="882" t="s">
        <v>113</v>
      </c>
    </row>
    <row r="4" spans="1:8" ht="14.25" customHeight="1">
      <c r="A4" s="880"/>
      <c r="B4" s="119"/>
      <c r="C4" s="119"/>
      <c r="D4" s="121"/>
      <c r="E4" s="108" t="s">
        <v>125</v>
      </c>
      <c r="F4" s="447" t="s">
        <v>126</v>
      </c>
      <c r="G4" s="111" t="s">
        <v>127</v>
      </c>
      <c r="H4" s="883"/>
    </row>
    <row r="5" spans="1:8" ht="14.25" customHeight="1">
      <c r="A5" s="880"/>
      <c r="B5" s="886" t="s">
        <v>115</v>
      </c>
      <c r="C5" s="888" t="s">
        <v>116</v>
      </c>
      <c r="D5" s="890" t="s">
        <v>117</v>
      </c>
      <c r="E5" s="119" t="s">
        <v>128</v>
      </c>
      <c r="F5" s="119" t="s">
        <v>79</v>
      </c>
      <c r="G5" s="117" t="s">
        <v>90</v>
      </c>
      <c r="H5" s="883"/>
    </row>
    <row r="6" spans="1:8" ht="14.25" customHeight="1">
      <c r="A6" s="881"/>
      <c r="B6" s="887"/>
      <c r="C6" s="889"/>
      <c r="D6" s="891"/>
      <c r="E6" s="123" t="s">
        <v>690</v>
      </c>
      <c r="F6" s="123" t="s">
        <v>483</v>
      </c>
      <c r="G6" s="101" t="s">
        <v>484</v>
      </c>
      <c r="H6" s="884"/>
    </row>
    <row r="7" spans="1:8" ht="9.75" customHeight="1">
      <c r="A7" s="520"/>
      <c r="B7" s="540"/>
      <c r="C7" s="474"/>
      <c r="D7" s="541"/>
      <c r="E7" s="114"/>
      <c r="F7" s="114"/>
      <c r="G7" s="114"/>
      <c r="H7" s="521"/>
    </row>
    <row r="8" spans="1:8" ht="30" customHeight="1">
      <c r="A8" s="448">
        <v>2010</v>
      </c>
      <c r="B8" s="449">
        <v>3</v>
      </c>
      <c r="C8" s="450">
        <v>28.5</v>
      </c>
      <c r="D8" s="450">
        <v>43.5</v>
      </c>
      <c r="E8" s="450">
        <v>34.369999999999997</v>
      </c>
      <c r="F8" s="450">
        <v>9.08</v>
      </c>
      <c r="G8" s="450">
        <v>78</v>
      </c>
      <c r="H8" s="451">
        <v>2010</v>
      </c>
    </row>
    <row r="9" spans="1:8" ht="30" customHeight="1">
      <c r="A9" s="448">
        <v>2011</v>
      </c>
      <c r="B9" s="449">
        <v>3</v>
      </c>
      <c r="C9" s="450">
        <v>30.81</v>
      </c>
      <c r="D9" s="450">
        <v>60.37</v>
      </c>
      <c r="E9" s="450">
        <v>59.8</v>
      </c>
      <c r="F9" s="450">
        <v>0.56999999999999995</v>
      </c>
      <c r="G9" s="450">
        <v>99</v>
      </c>
      <c r="H9" s="451">
        <v>2011</v>
      </c>
    </row>
    <row r="10" spans="1:8" ht="30" customHeight="1">
      <c r="A10" s="448">
        <v>2012</v>
      </c>
      <c r="B10" s="449">
        <v>3</v>
      </c>
      <c r="C10" s="450">
        <v>30.81</v>
      </c>
      <c r="D10" s="450">
        <v>60.37</v>
      </c>
      <c r="E10" s="450">
        <v>59.8</v>
      </c>
      <c r="F10" s="450">
        <v>0.56999999999999995</v>
      </c>
      <c r="G10" s="450">
        <v>99</v>
      </c>
      <c r="H10" s="451">
        <v>2012</v>
      </c>
    </row>
    <row r="11" spans="1:8" ht="30" customHeight="1">
      <c r="A11" s="448">
        <v>2013</v>
      </c>
      <c r="B11" s="449">
        <v>3</v>
      </c>
      <c r="C11" s="450">
        <v>30.81</v>
      </c>
      <c r="D11" s="450">
        <v>60.37</v>
      </c>
      <c r="E11" s="450">
        <v>59.8</v>
      </c>
      <c r="F11" s="450">
        <v>0.56999999999999995</v>
      </c>
      <c r="G11" s="450">
        <v>99</v>
      </c>
      <c r="H11" s="451">
        <v>2013</v>
      </c>
    </row>
    <row r="12" spans="1:8" s="452" customFormat="1" ht="30" customHeight="1">
      <c r="A12" s="197">
        <v>2014</v>
      </c>
      <c r="B12" s="449">
        <v>3</v>
      </c>
      <c r="C12" s="666">
        <v>30.81</v>
      </c>
      <c r="D12" s="666">
        <v>60.37</v>
      </c>
      <c r="E12" s="666">
        <v>59.8</v>
      </c>
      <c r="F12" s="666">
        <v>0.56999999999999995</v>
      </c>
      <c r="G12" s="666">
        <v>99</v>
      </c>
      <c r="H12" s="201">
        <v>2014</v>
      </c>
    </row>
    <row r="13" spans="1:8" s="452" customFormat="1" ht="30" customHeight="1">
      <c r="A13" s="605">
        <v>2015</v>
      </c>
      <c r="B13" s="760">
        <v>3</v>
      </c>
      <c r="C13" s="761">
        <v>30.81</v>
      </c>
      <c r="D13" s="761">
        <v>60.37</v>
      </c>
      <c r="E13" s="761">
        <v>59.8</v>
      </c>
      <c r="F13" s="761">
        <v>0.56999999999999995</v>
      </c>
      <c r="G13" s="761">
        <v>99</v>
      </c>
      <c r="H13" s="606">
        <v>2015</v>
      </c>
    </row>
    <row r="14" spans="1:8" s="11" customFormat="1" ht="30" customHeight="1">
      <c r="A14" s="453" t="s">
        <v>568</v>
      </c>
      <c r="B14" s="454">
        <v>0</v>
      </c>
      <c r="C14" s="455">
        <v>0</v>
      </c>
      <c r="D14" s="455">
        <v>0</v>
      </c>
      <c r="E14" s="455">
        <v>0</v>
      </c>
      <c r="F14" s="455">
        <v>0</v>
      </c>
      <c r="G14" s="759">
        <v>0</v>
      </c>
      <c r="H14" s="22" t="s">
        <v>567</v>
      </c>
    </row>
    <row r="15" spans="1:8" s="11" customFormat="1" ht="30" customHeight="1">
      <c r="A15" s="453" t="s">
        <v>569</v>
      </c>
      <c r="B15" s="454">
        <v>3</v>
      </c>
      <c r="C15" s="666">
        <v>30.81</v>
      </c>
      <c r="D15" s="666">
        <v>60.37</v>
      </c>
      <c r="E15" s="666">
        <v>59.8</v>
      </c>
      <c r="F15" s="666">
        <v>0.56999999999999995</v>
      </c>
      <c r="G15" s="666">
        <v>99</v>
      </c>
      <c r="H15" s="22" t="s">
        <v>566</v>
      </c>
    </row>
    <row r="16" spans="1:8" s="11" customFormat="1" ht="30" customHeight="1">
      <c r="A16" s="453" t="s">
        <v>362</v>
      </c>
      <c r="B16" s="454">
        <v>0</v>
      </c>
      <c r="C16" s="455">
        <v>0</v>
      </c>
      <c r="D16" s="455">
        <v>0</v>
      </c>
      <c r="E16" s="455">
        <v>0</v>
      </c>
      <c r="F16" s="455">
        <v>0</v>
      </c>
      <c r="G16" s="759">
        <v>0</v>
      </c>
      <c r="H16" s="22" t="s">
        <v>242</v>
      </c>
    </row>
    <row r="17" spans="1:8" ht="6.75" customHeight="1">
      <c r="A17" s="140"/>
      <c r="B17" s="456"/>
      <c r="C17" s="457"/>
      <c r="D17" s="457"/>
      <c r="E17" s="458"/>
      <c r="F17" s="459"/>
      <c r="G17" s="457"/>
      <c r="H17" s="127"/>
    </row>
    <row r="18" spans="1:8" ht="14.25" customHeight="1">
      <c r="A18" s="144" t="s">
        <v>638</v>
      </c>
      <c r="B18" s="460"/>
      <c r="C18" s="56"/>
      <c r="D18" s="56"/>
      <c r="E18" s="450"/>
      <c r="F18" s="461"/>
      <c r="G18" s="56"/>
      <c r="H18" s="56"/>
    </row>
    <row r="19" spans="1:8" ht="14.25" customHeight="1">
      <c r="A19" s="885" t="s">
        <v>594</v>
      </c>
      <c r="B19" s="885"/>
      <c r="C19" s="885"/>
      <c r="D19" s="885"/>
      <c r="E19" s="450"/>
      <c r="F19" s="461"/>
      <c r="G19" s="56"/>
    </row>
    <row r="20" spans="1:8" ht="14.25" customHeight="1">
      <c r="A20" s="144" t="s">
        <v>595</v>
      </c>
      <c r="B20" s="462"/>
      <c r="C20" s="56"/>
      <c r="D20" s="56"/>
      <c r="E20" s="450"/>
      <c r="F20" s="461"/>
      <c r="G20" s="56"/>
    </row>
    <row r="21" spans="1:8">
      <c r="B21" s="462"/>
      <c r="C21" s="56"/>
      <c r="D21" s="56"/>
      <c r="E21" s="450"/>
      <c r="F21" s="461"/>
      <c r="G21" s="56"/>
    </row>
    <row r="22" spans="1:8">
      <c r="B22" s="462"/>
      <c r="C22" s="56"/>
      <c r="D22" s="56"/>
      <c r="E22" s="450"/>
      <c r="F22" s="461"/>
      <c r="G22" s="56"/>
    </row>
    <row r="23" spans="1:8">
      <c r="B23" s="462"/>
      <c r="C23" s="56"/>
      <c r="D23" s="463"/>
      <c r="E23" s="450"/>
      <c r="F23" s="461"/>
      <c r="G23" s="56"/>
    </row>
    <row r="24" spans="1:8">
      <c r="B24" s="463"/>
      <c r="C24" s="56"/>
      <c r="D24" s="463"/>
      <c r="E24" s="450"/>
      <c r="F24" s="461"/>
      <c r="G24" s="56"/>
    </row>
    <row r="25" spans="1:8">
      <c r="B25" s="463"/>
      <c r="C25" s="56"/>
      <c r="D25" s="463"/>
      <c r="E25" s="450"/>
      <c r="F25" s="461"/>
      <c r="G25" s="56"/>
    </row>
    <row r="26" spans="1:8">
      <c r="B26" s="463"/>
      <c r="C26" s="56"/>
      <c r="D26" s="463"/>
      <c r="E26" s="56"/>
      <c r="F26" s="461"/>
      <c r="G26" s="56"/>
    </row>
    <row r="27" spans="1:8">
      <c r="B27" s="463"/>
      <c r="C27" s="56"/>
      <c r="D27" s="463"/>
      <c r="E27" s="56"/>
      <c r="F27" s="461"/>
      <c r="G27" s="56"/>
    </row>
    <row r="28" spans="1:8">
      <c r="B28" s="463"/>
      <c r="C28" s="56"/>
      <c r="D28" s="463"/>
      <c r="E28" s="56"/>
      <c r="F28" s="461"/>
      <c r="G28" s="56"/>
    </row>
    <row r="29" spans="1:8">
      <c r="B29" s="463"/>
      <c r="C29" s="56"/>
      <c r="D29" s="463"/>
      <c r="E29" s="56"/>
      <c r="F29" s="461"/>
      <c r="G29" s="56"/>
    </row>
    <row r="30" spans="1:8">
      <c r="B30" s="463"/>
      <c r="C30" s="56"/>
      <c r="D30" s="463"/>
      <c r="E30" s="56"/>
      <c r="F30" s="461"/>
      <c r="G30" s="56"/>
    </row>
    <row r="31" spans="1:8">
      <c r="B31" s="463"/>
      <c r="C31" s="56"/>
      <c r="D31" s="463"/>
      <c r="E31" s="56"/>
      <c r="F31" s="461"/>
      <c r="G31" s="56"/>
    </row>
    <row r="32" spans="1:8">
      <c r="B32" s="463"/>
      <c r="C32" s="56"/>
      <c r="D32" s="463"/>
      <c r="E32" s="56"/>
      <c r="F32" s="461"/>
      <c r="G32" s="56"/>
    </row>
    <row r="33" spans="2:7">
      <c r="B33" s="463"/>
      <c r="C33" s="56"/>
      <c r="D33" s="463"/>
      <c r="E33" s="56"/>
      <c r="F33" s="461"/>
      <c r="G33" s="56"/>
    </row>
    <row r="34" spans="2:7">
      <c r="B34" s="463"/>
      <c r="C34" s="56"/>
      <c r="D34" s="463"/>
      <c r="E34" s="56"/>
      <c r="F34" s="461"/>
      <c r="G34" s="56"/>
    </row>
    <row r="35" spans="2:7">
      <c r="B35" s="463"/>
      <c r="C35" s="56"/>
      <c r="D35" s="463"/>
      <c r="E35" s="56"/>
      <c r="F35" s="461"/>
      <c r="G35" s="56"/>
    </row>
    <row r="36" spans="2:7">
      <c r="B36" s="463"/>
      <c r="C36" s="56"/>
      <c r="D36" s="463"/>
      <c r="E36" s="56"/>
      <c r="F36" s="461"/>
      <c r="G36" s="56"/>
    </row>
    <row r="37" spans="2:7">
      <c r="B37" s="463"/>
      <c r="C37" s="56"/>
      <c r="D37" s="463"/>
      <c r="E37" s="56"/>
      <c r="F37" s="461"/>
      <c r="G37" s="56"/>
    </row>
    <row r="38" spans="2:7">
      <c r="B38" s="463"/>
      <c r="C38" s="56"/>
      <c r="D38" s="463"/>
      <c r="E38" s="56"/>
      <c r="F38" s="461"/>
      <c r="G38" s="56"/>
    </row>
    <row r="39" spans="2:7">
      <c r="B39" s="463"/>
      <c r="C39" s="56"/>
      <c r="D39" s="463"/>
      <c r="E39" s="56"/>
      <c r="F39" s="461"/>
      <c r="G39" s="56"/>
    </row>
    <row r="40" spans="2:7">
      <c r="B40" s="463"/>
      <c r="C40" s="56"/>
      <c r="D40" s="463"/>
      <c r="E40" s="56"/>
      <c r="F40" s="461"/>
      <c r="G40" s="56"/>
    </row>
    <row r="41" spans="2:7">
      <c r="B41" s="463"/>
      <c r="C41" s="56"/>
      <c r="D41" s="463"/>
      <c r="E41" s="56"/>
      <c r="F41" s="461"/>
      <c r="G41" s="56"/>
    </row>
    <row r="42" spans="2:7">
      <c r="B42" s="463"/>
      <c r="C42" s="56"/>
      <c r="D42" s="463"/>
      <c r="E42" s="56"/>
      <c r="F42" s="461"/>
      <c r="G42" s="56"/>
    </row>
    <row r="43" spans="2:7">
      <c r="B43" s="463"/>
      <c r="C43" s="56"/>
      <c r="D43" s="463"/>
      <c r="E43" s="56"/>
      <c r="F43" s="461"/>
      <c r="G43" s="56"/>
    </row>
    <row r="44" spans="2:7">
      <c r="B44" s="463"/>
      <c r="C44" s="56"/>
      <c r="D44" s="463"/>
      <c r="E44" s="56"/>
      <c r="F44" s="56"/>
      <c r="G44" s="56"/>
    </row>
    <row r="45" spans="2:7">
      <c r="B45" s="463"/>
      <c r="C45" s="56"/>
      <c r="D45" s="463"/>
      <c r="E45" s="56"/>
      <c r="F45" s="56"/>
      <c r="G45" s="56"/>
    </row>
    <row r="46" spans="2:7">
      <c r="B46" s="463"/>
      <c r="C46" s="56"/>
      <c r="D46" s="463"/>
      <c r="E46" s="56"/>
      <c r="F46" s="56"/>
      <c r="G46" s="56"/>
    </row>
    <row r="47" spans="2:7">
      <c r="B47" s="463"/>
      <c r="C47" s="56"/>
      <c r="D47" s="463"/>
      <c r="E47" s="56"/>
      <c r="F47" s="56"/>
      <c r="G47" s="56"/>
    </row>
    <row r="48" spans="2:7">
      <c r="B48" s="463"/>
      <c r="C48" s="56"/>
      <c r="D48" s="463"/>
      <c r="E48" s="56"/>
      <c r="F48" s="56"/>
      <c r="G48" s="56"/>
    </row>
    <row r="49" spans="2:7">
      <c r="B49" s="463"/>
      <c r="C49" s="56"/>
      <c r="D49" s="463"/>
      <c r="E49" s="56"/>
      <c r="F49" s="56"/>
      <c r="G49" s="56"/>
    </row>
    <row r="50" spans="2:7">
      <c r="B50" s="463"/>
      <c r="C50" s="56"/>
      <c r="D50" s="463"/>
      <c r="E50" s="56"/>
      <c r="F50" s="56"/>
      <c r="G50" s="56"/>
    </row>
    <row r="51" spans="2:7">
      <c r="B51" s="463"/>
      <c r="C51" s="56"/>
      <c r="D51" s="463"/>
      <c r="E51" s="56"/>
      <c r="F51" s="56"/>
      <c r="G51" s="56"/>
    </row>
    <row r="52" spans="2:7">
      <c r="B52" s="463"/>
      <c r="C52" s="56"/>
      <c r="D52" s="463"/>
      <c r="E52" s="56"/>
      <c r="F52" s="56"/>
      <c r="G52" s="56"/>
    </row>
    <row r="53" spans="2:7">
      <c r="B53" s="463"/>
      <c r="C53" s="56"/>
      <c r="D53" s="463"/>
      <c r="E53" s="56"/>
      <c r="F53" s="56"/>
      <c r="G53" s="56"/>
    </row>
    <row r="54" spans="2:7">
      <c r="B54" s="463"/>
      <c r="C54" s="56"/>
      <c r="D54" s="463"/>
      <c r="E54" s="56"/>
      <c r="F54" s="56"/>
      <c r="G54" s="56"/>
    </row>
    <row r="55" spans="2:7">
      <c r="B55" s="463"/>
      <c r="C55" s="56"/>
      <c r="D55" s="463"/>
      <c r="E55" s="56"/>
      <c r="F55" s="56"/>
      <c r="G55" s="56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G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F19" sqref="F19"/>
    </sheetView>
  </sheetViews>
  <sheetFormatPr defaultRowHeight="12"/>
  <cols>
    <col min="1" max="1" width="12.625" style="40" customWidth="1"/>
    <col min="2" max="2" width="15.625" style="40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655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91</v>
      </c>
      <c r="B2" s="4"/>
      <c r="C2" s="4"/>
      <c r="D2" s="4"/>
      <c r="E2" s="4"/>
      <c r="F2" s="6"/>
      <c r="G2" s="6" t="s">
        <v>293</v>
      </c>
    </row>
    <row r="3" spans="1:7" ht="15" customHeight="1" thickTop="1">
      <c r="A3" s="785" t="s">
        <v>112</v>
      </c>
      <c r="B3" s="441" t="s">
        <v>243</v>
      </c>
      <c r="C3" s="192" t="s">
        <v>241</v>
      </c>
      <c r="D3" s="438" t="s">
        <v>92</v>
      </c>
      <c r="E3" s="464" t="s">
        <v>0</v>
      </c>
      <c r="F3" s="465"/>
      <c r="G3" s="791" t="s">
        <v>113</v>
      </c>
    </row>
    <row r="4" spans="1:7" ht="15" customHeight="1">
      <c r="A4" s="786"/>
      <c r="B4" s="466"/>
      <c r="C4" s="467"/>
      <c r="D4" s="438"/>
      <c r="E4" s="25" t="s">
        <v>1</v>
      </c>
      <c r="F4" s="10"/>
      <c r="G4" s="792"/>
    </row>
    <row r="5" spans="1:7" ht="15" customHeight="1">
      <c r="A5" s="786"/>
      <c r="B5" s="466"/>
      <c r="C5" s="468"/>
      <c r="D5" s="9" t="s">
        <v>43</v>
      </c>
      <c r="E5" s="216" t="s">
        <v>574</v>
      </c>
      <c r="F5" s="15" t="s">
        <v>93</v>
      </c>
      <c r="G5" s="792"/>
    </row>
    <row r="6" spans="1:7" ht="15" customHeight="1">
      <c r="A6" s="787"/>
      <c r="B6" s="25" t="s">
        <v>44</v>
      </c>
      <c r="C6" s="219" t="s">
        <v>589</v>
      </c>
      <c r="D6" s="10" t="s">
        <v>2</v>
      </c>
      <c r="E6" s="469" t="s">
        <v>575</v>
      </c>
      <c r="F6" s="25" t="s">
        <v>45</v>
      </c>
      <c r="G6" s="793"/>
    </row>
    <row r="7" spans="1:7" ht="21.75" customHeight="1">
      <c r="A7" s="197">
        <v>2010</v>
      </c>
      <c r="B7" s="198">
        <v>33</v>
      </c>
      <c r="C7" s="198">
        <v>4791</v>
      </c>
      <c r="D7" s="198">
        <v>0</v>
      </c>
      <c r="E7" s="198">
        <v>8890</v>
      </c>
      <c r="F7" s="198">
        <v>8890</v>
      </c>
      <c r="G7" s="201">
        <v>2010</v>
      </c>
    </row>
    <row r="8" spans="1:7" ht="21.75" customHeight="1">
      <c r="A8" s="197">
        <v>2011</v>
      </c>
      <c r="B8" s="198">
        <v>13</v>
      </c>
      <c r="C8" s="198">
        <v>4720</v>
      </c>
      <c r="D8" s="198">
        <v>0</v>
      </c>
      <c r="E8" s="198">
        <v>0</v>
      </c>
      <c r="F8" s="198">
        <v>10204</v>
      </c>
      <c r="G8" s="201">
        <v>2011</v>
      </c>
    </row>
    <row r="9" spans="1:7" ht="21.75" customHeight="1">
      <c r="A9" s="197">
        <v>2012</v>
      </c>
      <c r="B9" s="198">
        <v>15</v>
      </c>
      <c r="C9" s="198">
        <v>4040</v>
      </c>
      <c r="D9" s="198">
        <v>0</v>
      </c>
      <c r="E9" s="198">
        <v>10744</v>
      </c>
      <c r="F9" s="198">
        <v>10744</v>
      </c>
      <c r="G9" s="201">
        <v>2012</v>
      </c>
    </row>
    <row r="10" spans="1:7" ht="21.75" customHeight="1">
      <c r="A10" s="197">
        <v>2013</v>
      </c>
      <c r="B10" s="198">
        <v>15</v>
      </c>
      <c r="C10" s="198">
        <v>4041</v>
      </c>
      <c r="D10" s="198">
        <v>0</v>
      </c>
      <c r="E10" s="198">
        <v>10746</v>
      </c>
      <c r="F10" s="198">
        <v>10746</v>
      </c>
      <c r="G10" s="201">
        <v>2013</v>
      </c>
    </row>
    <row r="11" spans="1:7" s="36" customFormat="1" ht="21.75" customHeight="1">
      <c r="A11" s="197">
        <v>2014</v>
      </c>
      <c r="B11" s="198">
        <v>19</v>
      </c>
      <c r="C11" s="198">
        <v>4646</v>
      </c>
      <c r="D11" s="198">
        <v>0</v>
      </c>
      <c r="E11" s="198">
        <v>11381</v>
      </c>
      <c r="F11" s="198">
        <v>11381</v>
      </c>
      <c r="G11" s="201">
        <v>2014</v>
      </c>
    </row>
    <row r="12" spans="1:7" ht="21.75" customHeight="1">
      <c r="A12" s="605">
        <v>2015</v>
      </c>
      <c r="B12" s="762">
        <v>24</v>
      </c>
      <c r="C12" s="762">
        <v>11602</v>
      </c>
      <c r="D12" s="762">
        <v>0</v>
      </c>
      <c r="E12" s="762">
        <v>12013</v>
      </c>
      <c r="F12" s="762">
        <v>12013</v>
      </c>
      <c r="G12" s="606">
        <v>2015</v>
      </c>
    </row>
    <row r="13" spans="1:7" ht="1.5" customHeight="1">
      <c r="A13" s="470"/>
      <c r="B13" s="204"/>
      <c r="C13" s="204"/>
      <c r="D13" s="204"/>
      <c r="E13" s="204"/>
      <c r="F13" s="204"/>
      <c r="G13" s="39"/>
    </row>
    <row r="14" spans="1:7" ht="15.75" customHeight="1">
      <c r="A14" s="41" t="s">
        <v>638</v>
      </c>
      <c r="B14" s="471"/>
      <c r="C14" s="472"/>
      <c r="D14" s="471"/>
      <c r="E14" s="471"/>
      <c r="F14" s="473"/>
      <c r="G14" s="473"/>
    </row>
    <row r="15" spans="1:7">
      <c r="A15" s="40" t="s">
        <v>639</v>
      </c>
    </row>
    <row r="16" spans="1:7">
      <c r="A16" s="144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topLeftCell="A4" zoomScale="85" zoomScaleNormal="100" zoomScaleSheetLayoutView="85" workbookViewId="0"/>
  </sheetViews>
  <sheetFormatPr defaultRowHeight="12"/>
  <cols>
    <col min="1" max="1" width="10.75" style="144" customWidth="1"/>
    <col min="2" max="2" width="14.125" style="144" customWidth="1"/>
    <col min="3" max="5" width="14.125" style="107" customWidth="1"/>
    <col min="6" max="6" width="12.875" style="107" customWidth="1"/>
    <col min="7" max="7" width="14" style="107" customWidth="1"/>
    <col min="8" max="8" width="13.75" style="107" customWidth="1"/>
    <col min="9" max="11" width="14" style="107" customWidth="1"/>
    <col min="12" max="12" width="10.625" style="107" customWidth="1"/>
    <col min="13" max="13" width="10.5" style="107" customWidth="1"/>
    <col min="14" max="14" width="11.5" style="144" customWidth="1"/>
    <col min="15" max="15" width="13" style="107" customWidth="1"/>
    <col min="16" max="16" width="13.625" style="107" customWidth="1"/>
    <col min="17" max="17" width="12.875" style="107" customWidth="1"/>
    <col min="18" max="18" width="13.25" style="107" customWidth="1"/>
    <col min="19" max="19" width="0.5" style="103" customWidth="1"/>
    <col min="20" max="20" width="13.125" style="107" customWidth="1"/>
    <col min="21" max="21" width="12.75" style="107" customWidth="1"/>
    <col min="22" max="22" width="12.375" style="107" customWidth="1"/>
    <col min="23" max="23" width="12.25" style="107" customWidth="1"/>
    <col min="24" max="24" width="12.125" style="107" customWidth="1"/>
    <col min="25" max="25" width="12.25" style="107" customWidth="1"/>
    <col min="26" max="16384" width="9" style="107"/>
  </cols>
  <sheetData>
    <row r="1" spans="1:19" s="96" customFormat="1" ht="24.75" customHeight="1">
      <c r="A1" s="93" t="s">
        <v>294</v>
      </c>
      <c r="B1" s="93"/>
      <c r="C1" s="94"/>
      <c r="D1" s="94"/>
      <c r="E1" s="94"/>
      <c r="F1" s="94"/>
      <c r="G1" s="94" t="s">
        <v>295</v>
      </c>
      <c r="H1" s="94"/>
      <c r="I1" s="94"/>
      <c r="J1" s="94"/>
      <c r="K1" s="94"/>
      <c r="L1" s="94"/>
    </row>
    <row r="2" spans="1:19" s="100" customFormat="1" ht="26.25" customHeight="1" thickBot="1">
      <c r="A2" s="97" t="s">
        <v>244</v>
      </c>
      <c r="B2" s="97"/>
      <c r="C2" s="97"/>
      <c r="D2" s="97"/>
      <c r="E2" s="97"/>
      <c r="F2" s="97"/>
      <c r="G2" s="97"/>
      <c r="H2" s="97"/>
      <c r="I2" s="97"/>
      <c r="J2" s="97"/>
      <c r="K2" s="99"/>
      <c r="L2" s="99" t="s">
        <v>245</v>
      </c>
    </row>
    <row r="3" spans="1:19" ht="23.25" customHeight="1" thickTop="1">
      <c r="A3" s="879" t="s">
        <v>112</v>
      </c>
      <c r="B3" s="892" t="s">
        <v>246</v>
      </c>
      <c r="C3" s="893"/>
      <c r="D3" s="893"/>
      <c r="E3" s="893"/>
      <c r="F3" s="894"/>
      <c r="G3" s="102" t="s">
        <v>3</v>
      </c>
      <c r="H3" s="102"/>
      <c r="I3" s="102"/>
      <c r="J3" s="102"/>
      <c r="K3" s="102"/>
      <c r="L3" s="882" t="s">
        <v>113</v>
      </c>
      <c r="N3" s="107"/>
      <c r="S3" s="107"/>
    </row>
    <row r="4" spans="1:19" ht="23.25" customHeight="1">
      <c r="A4" s="880"/>
      <c r="B4" s="119" t="s">
        <v>247</v>
      </c>
      <c r="C4" s="117" t="s">
        <v>94</v>
      </c>
      <c r="D4" s="542"/>
      <c r="E4" s="119" t="s">
        <v>46</v>
      </c>
      <c r="F4" s="119" t="s">
        <v>47</v>
      </c>
      <c r="G4" s="112" t="s">
        <v>485</v>
      </c>
      <c r="H4" s="111" t="s">
        <v>94</v>
      </c>
      <c r="I4" s="542"/>
      <c r="J4" s="108" t="s">
        <v>46</v>
      </c>
      <c r="K4" s="111" t="s">
        <v>47</v>
      </c>
      <c r="L4" s="883"/>
      <c r="N4" s="107"/>
      <c r="S4" s="107"/>
    </row>
    <row r="5" spans="1:19" ht="23.25" customHeight="1">
      <c r="A5" s="880"/>
      <c r="B5" s="119"/>
      <c r="C5" s="119"/>
      <c r="D5" s="109" t="s">
        <v>486</v>
      </c>
      <c r="E5" s="122"/>
      <c r="F5" s="119"/>
      <c r="G5" s="115"/>
      <c r="H5" s="119"/>
      <c r="I5" s="109" t="s">
        <v>486</v>
      </c>
      <c r="J5" s="522"/>
      <c r="K5" s="117" t="s">
        <v>487</v>
      </c>
      <c r="L5" s="883"/>
      <c r="N5" s="107"/>
      <c r="S5" s="107"/>
    </row>
    <row r="6" spans="1:19" ht="23.25" customHeight="1">
      <c r="A6" s="881"/>
      <c r="B6" s="123" t="s">
        <v>488</v>
      </c>
      <c r="C6" s="123" t="s">
        <v>48</v>
      </c>
      <c r="D6" s="523" t="s">
        <v>489</v>
      </c>
      <c r="E6" s="123" t="s">
        <v>490</v>
      </c>
      <c r="F6" s="123" t="s">
        <v>491</v>
      </c>
      <c r="G6" s="125" t="s">
        <v>488</v>
      </c>
      <c r="H6" s="123" t="s">
        <v>48</v>
      </c>
      <c r="I6" s="523" t="s">
        <v>489</v>
      </c>
      <c r="J6" s="123" t="s">
        <v>490</v>
      </c>
      <c r="K6" s="101" t="s">
        <v>492</v>
      </c>
      <c r="L6" s="884"/>
      <c r="N6" s="107"/>
      <c r="S6" s="107"/>
    </row>
    <row r="7" spans="1:19" ht="11.25" customHeight="1">
      <c r="A7" s="520"/>
      <c r="B7" s="117"/>
      <c r="C7" s="114"/>
      <c r="D7" s="474"/>
      <c r="E7" s="114"/>
      <c r="F7" s="114"/>
      <c r="G7" s="114"/>
      <c r="H7" s="114"/>
      <c r="I7" s="474"/>
      <c r="J7" s="114"/>
      <c r="K7" s="114"/>
      <c r="L7" s="521"/>
      <c r="N7" s="107"/>
      <c r="S7" s="107"/>
    </row>
    <row r="8" spans="1:19" ht="30" customHeight="1">
      <c r="A8" s="448">
        <v>2010</v>
      </c>
      <c r="B8" s="543">
        <v>120553</v>
      </c>
      <c r="C8" s="544">
        <v>120553</v>
      </c>
      <c r="D8" s="545">
        <v>100</v>
      </c>
      <c r="E8" s="484">
        <v>0</v>
      </c>
      <c r="F8" s="484">
        <v>0</v>
      </c>
      <c r="G8" s="546">
        <v>12050</v>
      </c>
      <c r="H8" s="546">
        <v>12050</v>
      </c>
      <c r="I8" s="547">
        <v>100</v>
      </c>
      <c r="J8" s="483">
        <v>0</v>
      </c>
      <c r="K8" s="483">
        <v>0</v>
      </c>
      <c r="L8" s="451">
        <v>2010</v>
      </c>
      <c r="N8" s="107"/>
      <c r="S8" s="107"/>
    </row>
    <row r="9" spans="1:19" ht="30" customHeight="1">
      <c r="A9" s="448">
        <v>2011</v>
      </c>
      <c r="B9" s="543">
        <v>122536</v>
      </c>
      <c r="C9" s="544">
        <v>122536</v>
      </c>
      <c r="D9" s="545">
        <v>100</v>
      </c>
      <c r="E9" s="484">
        <v>0</v>
      </c>
      <c r="F9" s="484">
        <v>0</v>
      </c>
      <c r="G9" s="546">
        <v>12050</v>
      </c>
      <c r="H9" s="546">
        <v>12050</v>
      </c>
      <c r="I9" s="547">
        <v>100</v>
      </c>
      <c r="J9" s="483">
        <v>0</v>
      </c>
      <c r="K9" s="483">
        <v>0</v>
      </c>
      <c r="L9" s="451">
        <v>2011</v>
      </c>
      <c r="N9" s="107"/>
      <c r="S9" s="107"/>
    </row>
    <row r="10" spans="1:19" ht="30" customHeight="1">
      <c r="A10" s="448">
        <v>2012</v>
      </c>
      <c r="B10" s="543">
        <v>197322</v>
      </c>
      <c r="C10" s="544">
        <v>149224</v>
      </c>
      <c r="D10" s="545">
        <v>75.599999999999994</v>
      </c>
      <c r="E10" s="548">
        <v>44368</v>
      </c>
      <c r="F10" s="548">
        <v>3730</v>
      </c>
      <c r="G10" s="546">
        <v>12894</v>
      </c>
      <c r="H10" s="546">
        <v>12894</v>
      </c>
      <c r="I10" s="547">
        <v>100</v>
      </c>
      <c r="J10" s="483">
        <v>0</v>
      </c>
      <c r="K10" s="483">
        <v>0</v>
      </c>
      <c r="L10" s="451">
        <v>2012</v>
      </c>
      <c r="N10" s="107"/>
      <c r="S10" s="107"/>
    </row>
    <row r="11" spans="1:19" ht="30" customHeight="1">
      <c r="A11" s="448">
        <v>2013</v>
      </c>
      <c r="B11" s="543">
        <v>197473</v>
      </c>
      <c r="C11" s="544">
        <v>151036</v>
      </c>
      <c r="D11" s="545">
        <v>76.5</v>
      </c>
      <c r="E11" s="548">
        <v>42707</v>
      </c>
      <c r="F11" s="548">
        <v>3730</v>
      </c>
      <c r="G11" s="546">
        <v>12894</v>
      </c>
      <c r="H11" s="546">
        <v>12894</v>
      </c>
      <c r="I11" s="547">
        <v>100</v>
      </c>
      <c r="J11" s="483">
        <v>0</v>
      </c>
      <c r="K11" s="483">
        <v>0</v>
      </c>
      <c r="L11" s="451">
        <v>2013</v>
      </c>
      <c r="N11" s="107"/>
      <c r="S11" s="107"/>
    </row>
    <row r="12" spans="1:19" s="604" customFormat="1" ht="30" customHeight="1">
      <c r="A12" s="197">
        <v>2014</v>
      </c>
      <c r="B12" s="697">
        <f>C12+E12+F12</f>
        <v>199800</v>
      </c>
      <c r="C12" s="686">
        <f>H12+C28+H28</f>
        <v>153388</v>
      </c>
      <c r="D12" s="552">
        <f>C12/B12*100</f>
        <v>76.770770770770767</v>
      </c>
      <c r="E12" s="686">
        <f>J12+E28+J28</f>
        <v>42682</v>
      </c>
      <c r="F12" s="686">
        <f>K12+F28+K28</f>
        <v>3730</v>
      </c>
      <c r="G12" s="554">
        <v>14024</v>
      </c>
      <c r="H12" s="554">
        <v>14024</v>
      </c>
      <c r="I12" s="698">
        <v>100</v>
      </c>
      <c r="J12" s="455">
        <v>0</v>
      </c>
      <c r="K12" s="455">
        <v>0</v>
      </c>
      <c r="L12" s="201">
        <v>2014</v>
      </c>
    </row>
    <row r="13" spans="1:19" ht="30" customHeight="1">
      <c r="A13" s="699">
        <v>2015</v>
      </c>
      <c r="B13" s="713">
        <f>C13+E13+F13</f>
        <v>201784</v>
      </c>
      <c r="C13" s="705">
        <f>H13+C29+H29</f>
        <v>155279</v>
      </c>
      <c r="D13" s="709">
        <f>C13/B13*100</f>
        <v>76.953078539428304</v>
      </c>
      <c r="E13" s="705">
        <f>J13+E29+J29</f>
        <v>42682</v>
      </c>
      <c r="F13" s="705">
        <f>K13+F29+K29</f>
        <v>3823</v>
      </c>
      <c r="G13" s="706">
        <f>H13+J13+K13</f>
        <v>14024</v>
      </c>
      <c r="H13" s="706">
        <v>14024</v>
      </c>
      <c r="I13" s="707">
        <f>H13/G13*100</f>
        <v>100</v>
      </c>
      <c r="J13" s="708">
        <v>0</v>
      </c>
      <c r="K13" s="708">
        <v>0</v>
      </c>
      <c r="L13" s="700">
        <v>2015</v>
      </c>
      <c r="N13" s="107"/>
      <c r="S13" s="107"/>
    </row>
    <row r="14" spans="1:19" s="11" customFormat="1" ht="7.5" customHeight="1">
      <c r="A14" s="37"/>
      <c r="B14" s="39"/>
      <c r="C14" s="38"/>
      <c r="D14" s="38"/>
      <c r="E14" s="38"/>
      <c r="F14" s="203"/>
      <c r="G14" s="38"/>
      <c r="H14" s="38"/>
      <c r="I14" s="38"/>
      <c r="J14" s="203"/>
      <c r="K14" s="38"/>
      <c r="L14" s="39"/>
    </row>
    <row r="15" spans="1:19" s="11" customFormat="1" ht="15" customHeight="1">
      <c r="A15" s="40" t="s">
        <v>493</v>
      </c>
      <c r="B15" s="40"/>
      <c r="F15" s="44"/>
      <c r="J15" s="44"/>
      <c r="K15" s="44"/>
      <c r="L15" s="44" t="s">
        <v>648</v>
      </c>
    </row>
    <row r="16" spans="1:19" s="11" customFormat="1" ht="44.25" customHeight="1">
      <c r="B16" s="40"/>
      <c r="J16" s="44"/>
    </row>
    <row r="17" spans="1:12" s="3" customFormat="1" ht="24.75" customHeight="1">
      <c r="A17" s="1" t="s">
        <v>250</v>
      </c>
      <c r="B17" s="502"/>
      <c r="C17" s="2"/>
      <c r="D17" s="2"/>
      <c r="E17" s="2"/>
      <c r="F17" s="2"/>
      <c r="G17" s="2" t="s">
        <v>251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494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495</v>
      </c>
    </row>
    <row r="19" spans="1:12" s="11" customFormat="1" ht="24.75" customHeight="1" thickTop="1">
      <c r="A19" s="785" t="s">
        <v>421</v>
      </c>
      <c r="B19" s="25" t="s">
        <v>496</v>
      </c>
      <c r="C19" s="10"/>
      <c r="D19" s="10"/>
      <c r="E19" s="10"/>
      <c r="F19" s="12"/>
      <c r="G19" s="10" t="s">
        <v>497</v>
      </c>
      <c r="H19" s="10"/>
      <c r="I19" s="10"/>
      <c r="J19" s="10"/>
      <c r="K19" s="10"/>
      <c r="L19" s="791" t="s">
        <v>422</v>
      </c>
    </row>
    <row r="20" spans="1:12" s="11" customFormat="1" ht="24.75" customHeight="1">
      <c r="A20" s="786"/>
      <c r="B20" s="192" t="s">
        <v>498</v>
      </c>
      <c r="C20" s="16" t="s">
        <v>499</v>
      </c>
      <c r="D20" s="549"/>
      <c r="E20" s="192" t="s">
        <v>46</v>
      </c>
      <c r="F20" s="16" t="s">
        <v>47</v>
      </c>
      <c r="G20" s="218" t="s">
        <v>485</v>
      </c>
      <c r="H20" s="15" t="s">
        <v>94</v>
      </c>
      <c r="I20" s="549"/>
      <c r="J20" s="489" t="s">
        <v>46</v>
      </c>
      <c r="K20" s="15" t="s">
        <v>95</v>
      </c>
      <c r="L20" s="792"/>
    </row>
    <row r="21" spans="1:12" s="11" customFormat="1" ht="24.75" customHeight="1">
      <c r="A21" s="786"/>
      <c r="B21" s="192"/>
      <c r="C21" s="192"/>
      <c r="D21" s="216" t="s">
        <v>500</v>
      </c>
      <c r="E21" s="468"/>
      <c r="F21" s="16" t="s">
        <v>501</v>
      </c>
      <c r="G21" s="550"/>
      <c r="H21" s="551"/>
      <c r="I21" s="216" t="s">
        <v>500</v>
      </c>
      <c r="J21" s="467" t="s">
        <v>502</v>
      </c>
      <c r="K21" s="16" t="s">
        <v>501</v>
      </c>
      <c r="L21" s="792"/>
    </row>
    <row r="22" spans="1:12" s="11" customFormat="1" ht="24.75" customHeight="1">
      <c r="A22" s="787"/>
      <c r="B22" s="469" t="s">
        <v>503</v>
      </c>
      <c r="C22" s="469" t="s">
        <v>48</v>
      </c>
      <c r="D22" s="219" t="s">
        <v>504</v>
      </c>
      <c r="E22" s="469" t="s">
        <v>505</v>
      </c>
      <c r="F22" s="25" t="s">
        <v>506</v>
      </c>
      <c r="G22" s="194" t="s">
        <v>503</v>
      </c>
      <c r="H22" s="469" t="s">
        <v>48</v>
      </c>
      <c r="I22" s="219" t="s">
        <v>504</v>
      </c>
      <c r="J22" s="469" t="s">
        <v>505</v>
      </c>
      <c r="K22" s="25" t="s">
        <v>506</v>
      </c>
      <c r="L22" s="793"/>
    </row>
    <row r="23" spans="1:12" s="11" customFormat="1" ht="15" customHeight="1">
      <c r="A23" s="517"/>
      <c r="B23" s="9"/>
      <c r="C23" s="9"/>
      <c r="D23" s="516"/>
      <c r="E23" s="9"/>
      <c r="F23" s="9"/>
      <c r="G23" s="9"/>
      <c r="H23" s="9"/>
      <c r="I23" s="516"/>
      <c r="J23" s="9"/>
      <c r="K23" s="9"/>
      <c r="L23" s="514"/>
    </row>
    <row r="24" spans="1:12" s="11" customFormat="1" ht="30" customHeight="1">
      <c r="A24" s="197">
        <v>2010</v>
      </c>
      <c r="B24" s="515">
        <v>13050</v>
      </c>
      <c r="C24" s="515">
        <v>13050</v>
      </c>
      <c r="D24" s="552">
        <v>100</v>
      </c>
      <c r="E24" s="553">
        <v>0</v>
      </c>
      <c r="F24" s="455">
        <v>0</v>
      </c>
      <c r="G24" s="554">
        <v>95453</v>
      </c>
      <c r="H24" s="554">
        <v>95453</v>
      </c>
      <c r="I24" s="555">
        <v>100</v>
      </c>
      <c r="J24" s="455">
        <v>0</v>
      </c>
      <c r="K24" s="455">
        <v>0</v>
      </c>
      <c r="L24" s="201">
        <v>2010</v>
      </c>
    </row>
    <row r="25" spans="1:12" s="11" customFormat="1" ht="30" customHeight="1">
      <c r="A25" s="197">
        <v>2011</v>
      </c>
      <c r="B25" s="515">
        <v>13050</v>
      </c>
      <c r="C25" s="515">
        <v>13050</v>
      </c>
      <c r="D25" s="552">
        <v>100</v>
      </c>
      <c r="E25" s="553">
        <v>0</v>
      </c>
      <c r="F25" s="455">
        <v>0</v>
      </c>
      <c r="G25" s="554">
        <v>97436</v>
      </c>
      <c r="H25" s="554">
        <v>97436</v>
      </c>
      <c r="I25" s="555">
        <v>100</v>
      </c>
      <c r="J25" s="455">
        <v>0</v>
      </c>
      <c r="K25" s="455">
        <v>0</v>
      </c>
      <c r="L25" s="201">
        <v>2011</v>
      </c>
    </row>
    <row r="26" spans="1:12" s="11" customFormat="1" ht="30" customHeight="1">
      <c r="A26" s="197">
        <v>2012</v>
      </c>
      <c r="B26" s="515">
        <v>20839</v>
      </c>
      <c r="C26" s="515">
        <v>17109</v>
      </c>
      <c r="D26" s="552">
        <v>82.100868563750666</v>
      </c>
      <c r="E26" s="553">
        <v>0</v>
      </c>
      <c r="F26" s="455">
        <v>3730</v>
      </c>
      <c r="G26" s="554">
        <v>163589</v>
      </c>
      <c r="H26" s="554">
        <v>119221</v>
      </c>
      <c r="I26" s="555">
        <v>72.900000000000006</v>
      </c>
      <c r="J26" s="455">
        <v>44368</v>
      </c>
      <c r="K26" s="455">
        <v>0</v>
      </c>
      <c r="L26" s="201">
        <v>2012</v>
      </c>
    </row>
    <row r="27" spans="1:12" s="11" customFormat="1" ht="30" customHeight="1">
      <c r="A27" s="197">
        <v>2013</v>
      </c>
      <c r="B27" s="515">
        <v>20839</v>
      </c>
      <c r="C27" s="515">
        <v>17109</v>
      </c>
      <c r="D27" s="552">
        <v>82.100868563750666</v>
      </c>
      <c r="E27" s="553">
        <v>0</v>
      </c>
      <c r="F27" s="455">
        <v>3730</v>
      </c>
      <c r="G27" s="554">
        <v>163740</v>
      </c>
      <c r="H27" s="554">
        <v>121033</v>
      </c>
      <c r="I27" s="555">
        <v>74.8</v>
      </c>
      <c r="J27" s="455">
        <v>42707</v>
      </c>
      <c r="K27" s="455">
        <v>0</v>
      </c>
      <c r="L27" s="201">
        <v>2013</v>
      </c>
    </row>
    <row r="28" spans="1:12" s="604" customFormat="1" ht="30" customHeight="1">
      <c r="A28" s="197">
        <v>2014</v>
      </c>
      <c r="B28" s="686">
        <v>20839</v>
      </c>
      <c r="C28" s="686">
        <v>17109</v>
      </c>
      <c r="D28" s="552">
        <v>82.1</v>
      </c>
      <c r="E28" s="553">
        <v>0</v>
      </c>
      <c r="F28" s="696">
        <v>3730</v>
      </c>
      <c r="G28" s="554">
        <v>164937</v>
      </c>
      <c r="H28" s="554">
        <v>122255</v>
      </c>
      <c r="I28" s="555">
        <v>74.099999999999994</v>
      </c>
      <c r="J28" s="554">
        <v>42682</v>
      </c>
      <c r="K28" s="553">
        <v>0</v>
      </c>
      <c r="L28" s="201">
        <v>2014</v>
      </c>
    </row>
    <row r="29" spans="1:12" s="11" customFormat="1" ht="30" customHeight="1">
      <c r="A29" s="605">
        <v>2015</v>
      </c>
      <c r="B29" s="705">
        <f>C29+F29+E29</f>
        <v>20839</v>
      </c>
      <c r="C29" s="705">
        <v>17109</v>
      </c>
      <c r="D29" s="709">
        <f>C29/B29*100</f>
        <v>82.100868563750666</v>
      </c>
      <c r="E29" s="710">
        <v>0</v>
      </c>
      <c r="F29" s="714">
        <v>3730</v>
      </c>
      <c r="G29" s="706">
        <f>H29+J29+K29</f>
        <v>166921</v>
      </c>
      <c r="H29" s="706">
        <v>124146</v>
      </c>
      <c r="I29" s="711">
        <f>H29/G29*100</f>
        <v>74.374105115593608</v>
      </c>
      <c r="J29" s="712">
        <v>42682</v>
      </c>
      <c r="K29" s="708">
        <v>93</v>
      </c>
      <c r="L29" s="606">
        <v>2015</v>
      </c>
    </row>
    <row r="30" spans="1:12" s="11" customFormat="1" ht="3.75" customHeight="1">
      <c r="A30" s="37"/>
      <c r="B30" s="38"/>
      <c r="C30" s="38"/>
      <c r="D30" s="38"/>
      <c r="E30" s="38"/>
      <c r="F30" s="203"/>
      <c r="G30" s="38"/>
      <c r="H30" s="38"/>
      <c r="I30" s="38"/>
      <c r="J30" s="203"/>
      <c r="K30" s="38"/>
      <c r="L30" s="39"/>
    </row>
    <row r="31" spans="1:12" s="11" customFormat="1" ht="15" customHeight="1">
      <c r="A31" s="40" t="s">
        <v>507</v>
      </c>
      <c r="B31" s="40"/>
      <c r="F31" s="44"/>
      <c r="J31" s="44"/>
      <c r="K31" s="44"/>
      <c r="L31" s="44" t="s">
        <v>649</v>
      </c>
    </row>
    <row r="32" spans="1:12" s="11" customFormat="1" ht="15" customHeight="1">
      <c r="B32" s="40"/>
      <c r="F32" s="44"/>
      <c r="J32" s="44"/>
    </row>
    <row r="33" spans="1:19" s="11" customFormat="1" ht="15" customHeight="1">
      <c r="B33" s="40"/>
      <c r="F33" s="44"/>
      <c r="J33" s="44"/>
    </row>
    <row r="34" spans="1:19" s="559" customFormat="1" ht="24.95" customHeight="1">
      <c r="A34" s="556"/>
      <c r="B34" s="557"/>
      <c r="C34" s="558"/>
      <c r="D34" s="558"/>
      <c r="E34" s="558"/>
      <c r="F34" s="558"/>
      <c r="G34" s="558"/>
      <c r="H34" s="558"/>
      <c r="I34" s="558"/>
      <c r="J34" s="558"/>
      <c r="K34" s="558"/>
      <c r="L34" s="558"/>
    </row>
    <row r="35" spans="1:19" s="11" customFormat="1">
      <c r="A35" s="40"/>
      <c r="B35" s="40"/>
      <c r="N35" s="40"/>
      <c r="R35" s="44"/>
      <c r="S35" s="21"/>
    </row>
    <row r="36" spans="1:19" s="11" customFormat="1">
      <c r="A36" s="40"/>
      <c r="B36" s="40"/>
      <c r="N36" s="40"/>
      <c r="R36" s="44"/>
      <c r="S36" s="21"/>
    </row>
    <row r="37" spans="1:19" s="11" customFormat="1">
      <c r="A37" s="40"/>
      <c r="B37" s="40"/>
      <c r="N37" s="40"/>
      <c r="R37" s="44"/>
      <c r="S37" s="21"/>
    </row>
    <row r="38" spans="1:19" s="11" customFormat="1">
      <c r="A38" s="40"/>
      <c r="B38" s="40"/>
      <c r="N38" s="40"/>
      <c r="R38" s="44"/>
      <c r="S38" s="21"/>
    </row>
    <row r="39" spans="1:19" s="11" customFormat="1">
      <c r="A39" s="40"/>
      <c r="B39" s="40"/>
      <c r="N39" s="40"/>
      <c r="R39" s="44"/>
      <c r="S39" s="21"/>
    </row>
    <row r="40" spans="1:19" s="11" customFormat="1">
      <c r="A40" s="40"/>
      <c r="B40" s="40"/>
      <c r="N40" s="40"/>
      <c r="R40" s="44"/>
      <c r="S40" s="21"/>
    </row>
    <row r="41" spans="1:19" s="11" customFormat="1">
      <c r="A41" s="40"/>
      <c r="B41" s="40"/>
      <c r="N41" s="40"/>
      <c r="R41" s="44"/>
      <c r="S41" s="21"/>
    </row>
    <row r="42" spans="1:19" s="11" customFormat="1">
      <c r="A42" s="40"/>
      <c r="B42" s="40"/>
      <c r="N42" s="40"/>
      <c r="R42" s="44"/>
      <c r="S42" s="21"/>
    </row>
    <row r="43" spans="1:19" s="11" customFormat="1">
      <c r="A43" s="40"/>
      <c r="B43" s="40"/>
      <c r="N43" s="40"/>
      <c r="R43" s="44"/>
      <c r="S43" s="21"/>
    </row>
    <row r="44" spans="1:19" s="11" customFormat="1">
      <c r="A44" s="40"/>
      <c r="B44" s="40"/>
      <c r="N44" s="40"/>
      <c r="R44" s="44"/>
      <c r="S44" s="21"/>
    </row>
    <row r="45" spans="1:19" s="11" customFormat="1">
      <c r="A45" s="40"/>
      <c r="B45" s="40"/>
      <c r="N45" s="40"/>
      <c r="R45" s="44"/>
      <c r="S45" s="21"/>
    </row>
    <row r="46" spans="1:19" s="11" customFormat="1">
      <c r="A46" s="40"/>
      <c r="B46" s="40"/>
      <c r="N46" s="40"/>
      <c r="R46" s="44"/>
      <c r="S46" s="21"/>
    </row>
    <row r="47" spans="1:19" s="11" customFormat="1">
      <c r="A47" s="40"/>
      <c r="B47" s="40"/>
      <c r="N47" s="40"/>
      <c r="R47" s="44"/>
      <c r="S47" s="21"/>
    </row>
    <row r="48" spans="1:19" s="11" customFormat="1">
      <c r="A48" s="40"/>
      <c r="B48" s="40"/>
      <c r="N48" s="40"/>
      <c r="R48" s="44"/>
      <c r="S48" s="21"/>
    </row>
    <row r="49" spans="1:19" s="11" customFormat="1">
      <c r="A49" s="40"/>
      <c r="B49" s="40"/>
      <c r="N49" s="40"/>
      <c r="R49" s="44"/>
      <c r="S49" s="21"/>
    </row>
    <row r="50" spans="1:19">
      <c r="R50" s="56"/>
    </row>
    <row r="51" spans="1:19">
      <c r="R51" s="56"/>
    </row>
    <row r="52" spans="1:19">
      <c r="R52" s="56"/>
    </row>
    <row r="53" spans="1:19">
      <c r="R53" s="56"/>
    </row>
    <row r="54" spans="1:19">
      <c r="R54" s="56"/>
    </row>
    <row r="55" spans="1:19">
      <c r="R55" s="56"/>
    </row>
    <row r="56" spans="1:19">
      <c r="R56" s="56"/>
    </row>
    <row r="57" spans="1:19">
      <c r="R57" s="56"/>
    </row>
    <row r="58" spans="1:19">
      <c r="R58" s="56"/>
    </row>
    <row r="59" spans="1:19">
      <c r="R59" s="56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2" firstPageNumber="230" orientation="portrait" useFirstPageNumber="1" horizontalDpi="2400" verticalDpi="2400" r:id="rId1"/>
  <headerFooter scaleWithDoc="0" alignWithMargins="0"/>
  <colBreaks count="1" manualBreakCount="1">
    <brk id="6" max="28" man="1"/>
  </colBreaks>
  <ignoredErrors>
    <ignoredError sqref="D12:D1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G1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T31" sqref="T31"/>
    </sheetView>
  </sheetViews>
  <sheetFormatPr defaultRowHeight="12"/>
  <cols>
    <col min="1" max="1" width="9.5" style="144" customWidth="1"/>
    <col min="2" max="2" width="5.625" style="144" customWidth="1"/>
    <col min="3" max="7" width="5.625" style="107" customWidth="1"/>
    <col min="8" max="10" width="6.625" style="107" customWidth="1"/>
    <col min="11" max="16" width="5.625" style="107" customWidth="1"/>
    <col min="17" max="18" width="6.625" style="107" customWidth="1"/>
    <col min="19" max="19" width="7.625" style="107" customWidth="1"/>
    <col min="20" max="31" width="5.625" style="107" customWidth="1"/>
    <col min="32" max="32" width="7.625" style="107" customWidth="1"/>
    <col min="33" max="33" width="9.375" style="107" customWidth="1"/>
    <col min="34" max="16384" width="9" style="107"/>
  </cols>
  <sheetData>
    <row r="1" spans="1:33" s="96" customFormat="1" ht="24.75" customHeight="1">
      <c r="A1" s="93" t="s">
        <v>296</v>
      </c>
      <c r="B1" s="93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 t="s">
        <v>297</v>
      </c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</row>
    <row r="2" spans="1:33" s="100" customFormat="1" ht="26.25" customHeight="1" thickBot="1">
      <c r="A2" s="97" t="s">
        <v>298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9"/>
      <c r="AG2" s="99" t="s">
        <v>299</v>
      </c>
    </row>
    <row r="3" spans="1:33" ht="18" customHeight="1" thickTop="1">
      <c r="A3" s="879" t="s">
        <v>112</v>
      </c>
      <c r="B3" s="114" t="s">
        <v>49</v>
      </c>
      <c r="C3" s="114"/>
      <c r="D3" s="115"/>
      <c r="E3" s="114" t="s">
        <v>96</v>
      </c>
      <c r="F3" s="114"/>
      <c r="G3" s="115"/>
      <c r="H3" s="114" t="s">
        <v>97</v>
      </c>
      <c r="I3" s="114"/>
      <c r="J3" s="115"/>
      <c r="K3" s="114" t="s">
        <v>98</v>
      </c>
      <c r="L3" s="114"/>
      <c r="M3" s="114"/>
      <c r="N3" s="895" t="s">
        <v>99</v>
      </c>
      <c r="O3" s="896"/>
      <c r="P3" s="897"/>
      <c r="Q3" s="895" t="s">
        <v>576</v>
      </c>
      <c r="R3" s="896"/>
      <c r="S3" s="897"/>
      <c r="T3" s="895" t="s">
        <v>578</v>
      </c>
      <c r="U3" s="896"/>
      <c r="V3" s="897"/>
      <c r="W3" s="895" t="s">
        <v>579</v>
      </c>
      <c r="X3" s="896"/>
      <c r="Y3" s="897"/>
      <c r="Z3" s="895" t="s">
        <v>580</v>
      </c>
      <c r="AA3" s="896"/>
      <c r="AB3" s="897"/>
      <c r="AC3" s="114" t="s">
        <v>581</v>
      </c>
      <c r="AD3" s="114"/>
      <c r="AE3" s="115"/>
      <c r="AF3" s="474" t="s">
        <v>50</v>
      </c>
      <c r="AG3" s="882" t="s">
        <v>508</v>
      </c>
    </row>
    <row r="4" spans="1:33" ht="27.75" customHeight="1">
      <c r="A4" s="880"/>
      <c r="B4" s="475" t="s">
        <v>509</v>
      </c>
      <c r="C4" s="475"/>
      <c r="D4" s="476"/>
      <c r="E4" s="475" t="s">
        <v>510</v>
      </c>
      <c r="F4" s="475"/>
      <c r="G4" s="476"/>
      <c r="H4" s="475" t="s">
        <v>511</v>
      </c>
      <c r="I4" s="475"/>
      <c r="J4" s="476"/>
      <c r="K4" s="102" t="s">
        <v>512</v>
      </c>
      <c r="L4" s="102"/>
      <c r="M4" s="102"/>
      <c r="N4" s="898" t="s">
        <v>513</v>
      </c>
      <c r="O4" s="813"/>
      <c r="P4" s="814"/>
      <c r="Q4" s="898" t="s">
        <v>577</v>
      </c>
      <c r="R4" s="813"/>
      <c r="S4" s="814"/>
      <c r="T4" s="898"/>
      <c r="U4" s="813"/>
      <c r="V4" s="814"/>
      <c r="W4" s="477"/>
      <c r="X4" s="439"/>
      <c r="Y4" s="440"/>
      <c r="Z4" s="101"/>
      <c r="AA4" s="102"/>
      <c r="AB4" s="125"/>
      <c r="AC4" s="102" t="s">
        <v>582</v>
      </c>
      <c r="AD4" s="102"/>
      <c r="AE4" s="125"/>
      <c r="AF4" s="114" t="s">
        <v>100</v>
      </c>
      <c r="AG4" s="883"/>
    </row>
    <row r="5" spans="1:33" ht="18" customHeight="1">
      <c r="A5" s="880"/>
      <c r="B5" s="115" t="s">
        <v>101</v>
      </c>
      <c r="C5" s="115" t="s">
        <v>102</v>
      </c>
      <c r="D5" s="115" t="s">
        <v>103</v>
      </c>
      <c r="E5" s="115" t="s">
        <v>101</v>
      </c>
      <c r="F5" s="115" t="s">
        <v>102</v>
      </c>
      <c r="G5" s="115" t="s">
        <v>103</v>
      </c>
      <c r="H5" s="115" t="s">
        <v>101</v>
      </c>
      <c r="I5" s="115" t="s">
        <v>102</v>
      </c>
      <c r="J5" s="115" t="s">
        <v>103</v>
      </c>
      <c r="K5" s="115" t="s">
        <v>101</v>
      </c>
      <c r="L5" s="115" t="s">
        <v>102</v>
      </c>
      <c r="M5" s="114" t="s">
        <v>103</v>
      </c>
      <c r="N5" s="478" t="s">
        <v>101</v>
      </c>
      <c r="O5" s="478" t="s">
        <v>102</v>
      </c>
      <c r="P5" s="479" t="s">
        <v>103</v>
      </c>
      <c r="Q5" s="478" t="s">
        <v>101</v>
      </c>
      <c r="R5" s="478" t="s">
        <v>102</v>
      </c>
      <c r="S5" s="479" t="s">
        <v>103</v>
      </c>
      <c r="T5" s="478" t="s">
        <v>101</v>
      </c>
      <c r="U5" s="478" t="s">
        <v>102</v>
      </c>
      <c r="V5" s="479" t="s">
        <v>103</v>
      </c>
      <c r="W5" s="478" t="s">
        <v>101</v>
      </c>
      <c r="X5" s="478" t="s">
        <v>102</v>
      </c>
      <c r="Y5" s="479" t="s">
        <v>103</v>
      </c>
      <c r="Z5" s="478" t="s">
        <v>101</v>
      </c>
      <c r="AA5" s="478" t="s">
        <v>102</v>
      </c>
      <c r="AB5" s="479" t="s">
        <v>103</v>
      </c>
      <c r="AC5" s="478" t="s">
        <v>101</v>
      </c>
      <c r="AD5" s="478" t="s">
        <v>102</v>
      </c>
      <c r="AE5" s="478" t="s">
        <v>103</v>
      </c>
      <c r="AF5" s="480" t="s">
        <v>514</v>
      </c>
      <c r="AG5" s="883"/>
    </row>
    <row r="6" spans="1:33" ht="18" customHeight="1">
      <c r="A6" s="881"/>
      <c r="B6" s="476" t="s">
        <v>515</v>
      </c>
      <c r="C6" s="476" t="s">
        <v>51</v>
      </c>
      <c r="D6" s="476" t="s">
        <v>42</v>
      </c>
      <c r="E6" s="476" t="s">
        <v>515</v>
      </c>
      <c r="F6" s="476" t="s">
        <v>51</v>
      </c>
      <c r="G6" s="476" t="s">
        <v>42</v>
      </c>
      <c r="H6" s="476" t="s">
        <v>515</v>
      </c>
      <c r="I6" s="476" t="s">
        <v>51</v>
      </c>
      <c r="J6" s="476" t="s">
        <v>42</v>
      </c>
      <c r="K6" s="476" t="s">
        <v>515</v>
      </c>
      <c r="L6" s="476" t="s">
        <v>51</v>
      </c>
      <c r="M6" s="475" t="s">
        <v>42</v>
      </c>
      <c r="N6" s="476" t="s">
        <v>515</v>
      </c>
      <c r="O6" s="476" t="s">
        <v>51</v>
      </c>
      <c r="P6" s="481" t="s">
        <v>42</v>
      </c>
      <c r="Q6" s="476" t="s">
        <v>240</v>
      </c>
      <c r="R6" s="476" t="s">
        <v>51</v>
      </c>
      <c r="S6" s="481" t="s">
        <v>42</v>
      </c>
      <c r="T6" s="476" t="s">
        <v>515</v>
      </c>
      <c r="U6" s="476" t="s">
        <v>51</v>
      </c>
      <c r="V6" s="481" t="s">
        <v>42</v>
      </c>
      <c r="W6" s="476" t="s">
        <v>240</v>
      </c>
      <c r="X6" s="476" t="s">
        <v>51</v>
      </c>
      <c r="Y6" s="481" t="s">
        <v>42</v>
      </c>
      <c r="Z6" s="476" t="s">
        <v>240</v>
      </c>
      <c r="AA6" s="476" t="s">
        <v>51</v>
      </c>
      <c r="AB6" s="481" t="s">
        <v>42</v>
      </c>
      <c r="AC6" s="476" t="s">
        <v>515</v>
      </c>
      <c r="AD6" s="476" t="s">
        <v>51</v>
      </c>
      <c r="AE6" s="476" t="s">
        <v>42</v>
      </c>
      <c r="AF6" s="482" t="s">
        <v>516</v>
      </c>
      <c r="AG6" s="884"/>
    </row>
    <row r="7" spans="1:33" ht="50.1" customHeight="1">
      <c r="A7" s="448">
        <v>2010</v>
      </c>
      <c r="B7" s="575">
        <v>0</v>
      </c>
      <c r="C7" s="573">
        <v>0</v>
      </c>
      <c r="D7" s="603">
        <v>0</v>
      </c>
      <c r="E7" s="572">
        <v>0</v>
      </c>
      <c r="F7" s="572">
        <v>0</v>
      </c>
      <c r="G7" s="572">
        <v>0</v>
      </c>
      <c r="H7" s="572">
        <v>4</v>
      </c>
      <c r="I7" s="573">
        <v>145</v>
      </c>
      <c r="J7" s="571">
        <v>831</v>
      </c>
      <c r="K7" s="572">
        <v>0</v>
      </c>
      <c r="L7" s="572">
        <v>0</v>
      </c>
      <c r="M7" s="572">
        <v>0</v>
      </c>
      <c r="N7" s="572">
        <v>0</v>
      </c>
      <c r="O7" s="572">
        <v>0</v>
      </c>
      <c r="P7" s="572">
        <v>0</v>
      </c>
      <c r="Q7" s="570">
        <v>1</v>
      </c>
      <c r="R7" s="570">
        <v>500</v>
      </c>
      <c r="S7" s="570">
        <v>5000</v>
      </c>
      <c r="T7" s="572">
        <v>0</v>
      </c>
      <c r="U7" s="572">
        <v>0</v>
      </c>
      <c r="V7" s="572">
        <v>0</v>
      </c>
      <c r="W7" s="572">
        <v>0</v>
      </c>
      <c r="X7" s="572">
        <v>0</v>
      </c>
      <c r="Y7" s="572">
        <v>0</v>
      </c>
      <c r="Z7" s="572">
        <v>0</v>
      </c>
      <c r="AA7" s="572">
        <v>0</v>
      </c>
      <c r="AB7" s="572">
        <v>0</v>
      </c>
      <c r="AC7" s="572">
        <v>0</v>
      </c>
      <c r="AD7" s="572">
        <v>0</v>
      </c>
      <c r="AE7" s="572">
        <v>0</v>
      </c>
      <c r="AF7" s="569">
        <v>4420</v>
      </c>
      <c r="AG7" s="451">
        <v>2010</v>
      </c>
    </row>
    <row r="8" spans="1:33" ht="50.1" customHeight="1">
      <c r="A8" s="448">
        <v>2011</v>
      </c>
      <c r="B8" s="575">
        <v>0</v>
      </c>
      <c r="C8" s="573">
        <v>0</v>
      </c>
      <c r="D8" s="603">
        <v>0</v>
      </c>
      <c r="E8" s="572">
        <v>0</v>
      </c>
      <c r="F8" s="572">
        <v>0</v>
      </c>
      <c r="G8" s="572">
        <v>0</v>
      </c>
      <c r="H8" s="572">
        <v>4</v>
      </c>
      <c r="I8" s="573">
        <v>145</v>
      </c>
      <c r="J8" s="571">
        <v>831</v>
      </c>
      <c r="K8" s="572">
        <v>0</v>
      </c>
      <c r="L8" s="572">
        <v>0</v>
      </c>
      <c r="M8" s="572">
        <v>0</v>
      </c>
      <c r="N8" s="572">
        <v>0</v>
      </c>
      <c r="O8" s="572">
        <v>0</v>
      </c>
      <c r="P8" s="572">
        <v>0</v>
      </c>
      <c r="Q8" s="570">
        <v>1</v>
      </c>
      <c r="R8" s="570">
        <v>500</v>
      </c>
      <c r="S8" s="570">
        <v>5000</v>
      </c>
      <c r="T8" s="572">
        <v>0</v>
      </c>
      <c r="U8" s="572">
        <v>0</v>
      </c>
      <c r="V8" s="572">
        <v>0</v>
      </c>
      <c r="W8" s="572">
        <v>0</v>
      </c>
      <c r="X8" s="572">
        <v>0</v>
      </c>
      <c r="Y8" s="572">
        <v>0</v>
      </c>
      <c r="Z8" s="572">
        <v>0</v>
      </c>
      <c r="AA8" s="572">
        <v>0</v>
      </c>
      <c r="AB8" s="572">
        <v>0</v>
      </c>
      <c r="AC8" s="572">
        <v>0</v>
      </c>
      <c r="AD8" s="572">
        <v>0</v>
      </c>
      <c r="AE8" s="572">
        <v>0</v>
      </c>
      <c r="AF8" s="569">
        <v>5085</v>
      </c>
      <c r="AG8" s="451">
        <v>2011</v>
      </c>
    </row>
    <row r="9" spans="1:33" ht="50.1" customHeight="1">
      <c r="A9" s="448">
        <v>2012</v>
      </c>
      <c r="B9" s="575">
        <v>0</v>
      </c>
      <c r="C9" s="573">
        <v>0</v>
      </c>
      <c r="D9" s="603">
        <v>0</v>
      </c>
      <c r="E9" s="572">
        <v>0</v>
      </c>
      <c r="F9" s="572">
        <v>0</v>
      </c>
      <c r="G9" s="572">
        <v>0</v>
      </c>
      <c r="H9" s="572">
        <v>4</v>
      </c>
      <c r="I9" s="573">
        <v>145</v>
      </c>
      <c r="J9" s="571">
        <v>831</v>
      </c>
      <c r="K9" s="572">
        <v>0</v>
      </c>
      <c r="L9" s="572">
        <v>0</v>
      </c>
      <c r="M9" s="572">
        <v>0</v>
      </c>
      <c r="N9" s="572">
        <v>0</v>
      </c>
      <c r="O9" s="572">
        <v>0</v>
      </c>
      <c r="P9" s="572">
        <v>0</v>
      </c>
      <c r="Q9" s="570">
        <v>1</v>
      </c>
      <c r="R9" s="570">
        <v>500</v>
      </c>
      <c r="S9" s="570">
        <v>5000</v>
      </c>
      <c r="T9" s="572">
        <v>0</v>
      </c>
      <c r="U9" s="572">
        <v>0</v>
      </c>
      <c r="V9" s="572">
        <v>0</v>
      </c>
      <c r="W9" s="572">
        <v>0</v>
      </c>
      <c r="X9" s="572">
        <v>0</v>
      </c>
      <c r="Y9" s="572">
        <v>0</v>
      </c>
      <c r="Z9" s="572">
        <v>0</v>
      </c>
      <c r="AA9" s="572">
        <v>0</v>
      </c>
      <c r="AB9" s="572">
        <v>0</v>
      </c>
      <c r="AC9" s="572">
        <v>0</v>
      </c>
      <c r="AD9" s="572">
        <v>0</v>
      </c>
      <c r="AE9" s="572">
        <v>0</v>
      </c>
      <c r="AF9" s="569">
        <v>4889</v>
      </c>
      <c r="AG9" s="451">
        <v>2012</v>
      </c>
    </row>
    <row r="10" spans="1:33" ht="50.1" customHeight="1">
      <c r="A10" s="448">
        <v>2013</v>
      </c>
      <c r="B10" s="575">
        <v>0</v>
      </c>
      <c r="C10" s="573">
        <v>0</v>
      </c>
      <c r="D10" s="603">
        <v>0</v>
      </c>
      <c r="E10" s="572">
        <v>0</v>
      </c>
      <c r="F10" s="572">
        <v>0</v>
      </c>
      <c r="G10" s="572">
        <v>0</v>
      </c>
      <c r="H10" s="572">
        <v>4</v>
      </c>
      <c r="I10" s="573">
        <v>145</v>
      </c>
      <c r="J10" s="571">
        <v>831</v>
      </c>
      <c r="K10" s="572">
        <v>0</v>
      </c>
      <c r="L10" s="572">
        <v>0</v>
      </c>
      <c r="M10" s="572">
        <v>0</v>
      </c>
      <c r="N10" s="572">
        <v>0</v>
      </c>
      <c r="O10" s="572">
        <v>0</v>
      </c>
      <c r="P10" s="572">
        <v>0</v>
      </c>
      <c r="Q10" s="570">
        <v>1</v>
      </c>
      <c r="R10" s="570">
        <v>500</v>
      </c>
      <c r="S10" s="570">
        <v>5000</v>
      </c>
      <c r="T10" s="572">
        <v>0</v>
      </c>
      <c r="U10" s="572">
        <v>0</v>
      </c>
      <c r="V10" s="572">
        <v>0</v>
      </c>
      <c r="W10" s="572">
        <v>0</v>
      </c>
      <c r="X10" s="572">
        <v>0</v>
      </c>
      <c r="Y10" s="572">
        <v>0</v>
      </c>
      <c r="Z10" s="572">
        <v>0</v>
      </c>
      <c r="AA10" s="572">
        <v>0</v>
      </c>
      <c r="AB10" s="572">
        <v>0</v>
      </c>
      <c r="AC10" s="572">
        <v>0</v>
      </c>
      <c r="AD10" s="572">
        <v>0</v>
      </c>
      <c r="AE10" s="572">
        <v>0</v>
      </c>
      <c r="AF10" s="569">
        <v>4929</v>
      </c>
      <c r="AG10" s="451">
        <v>2013</v>
      </c>
    </row>
    <row r="11" spans="1:33" s="36" customFormat="1" ht="50.1" customHeight="1">
      <c r="A11" s="197">
        <v>2014</v>
      </c>
      <c r="B11" s="568">
        <v>0</v>
      </c>
      <c r="C11" s="568">
        <v>0</v>
      </c>
      <c r="D11" s="568">
        <v>0</v>
      </c>
      <c r="E11" s="568">
        <v>0</v>
      </c>
      <c r="F11" s="568">
        <v>0</v>
      </c>
      <c r="G11" s="568">
        <v>0</v>
      </c>
      <c r="H11" s="568">
        <v>4</v>
      </c>
      <c r="I11" s="701">
        <v>145</v>
      </c>
      <c r="J11" s="702">
        <v>831</v>
      </c>
      <c r="K11" s="568">
        <v>0</v>
      </c>
      <c r="L11" s="568">
        <v>0</v>
      </c>
      <c r="M11" s="568">
        <v>0</v>
      </c>
      <c r="N11" s="568">
        <v>0</v>
      </c>
      <c r="O11" s="568">
        <v>0</v>
      </c>
      <c r="P11" s="568">
        <v>0</v>
      </c>
      <c r="Q11" s="703">
        <v>1</v>
      </c>
      <c r="R11" s="703">
        <v>500</v>
      </c>
      <c r="S11" s="703">
        <v>5000</v>
      </c>
      <c r="T11" s="568">
        <v>0</v>
      </c>
      <c r="U11" s="568">
        <v>0</v>
      </c>
      <c r="V11" s="568">
        <v>0</v>
      </c>
      <c r="W11" s="568">
        <v>0</v>
      </c>
      <c r="X11" s="568">
        <v>0</v>
      </c>
      <c r="Y11" s="568">
        <v>0</v>
      </c>
      <c r="Z11" s="568">
        <v>0</v>
      </c>
      <c r="AA11" s="568">
        <v>0</v>
      </c>
      <c r="AB11" s="568">
        <v>0</v>
      </c>
      <c r="AC11" s="568">
        <v>0</v>
      </c>
      <c r="AD11" s="568">
        <v>0</v>
      </c>
      <c r="AE11" s="568">
        <v>0</v>
      </c>
      <c r="AF11" s="704">
        <v>4940</v>
      </c>
      <c r="AG11" s="201">
        <v>2014</v>
      </c>
    </row>
    <row r="12" spans="1:33" ht="50.1" customHeight="1">
      <c r="A12" s="699">
        <v>2015</v>
      </c>
      <c r="B12" s="715">
        <v>0</v>
      </c>
      <c r="C12" s="715">
        <v>0</v>
      </c>
      <c r="D12" s="715">
        <v>0</v>
      </c>
      <c r="E12" s="715">
        <v>0</v>
      </c>
      <c r="F12" s="715">
        <v>0</v>
      </c>
      <c r="G12" s="715">
        <v>0</v>
      </c>
      <c r="H12" s="715">
        <v>1</v>
      </c>
      <c r="I12" s="715">
        <v>90</v>
      </c>
      <c r="J12" s="715">
        <v>720</v>
      </c>
      <c r="K12" s="715">
        <v>0</v>
      </c>
      <c r="L12" s="715">
        <v>0</v>
      </c>
      <c r="M12" s="715">
        <v>0</v>
      </c>
      <c r="N12" s="715">
        <v>0</v>
      </c>
      <c r="O12" s="715">
        <v>0</v>
      </c>
      <c r="P12" s="715">
        <v>0</v>
      </c>
      <c r="Q12" s="715">
        <v>1</v>
      </c>
      <c r="R12" s="715">
        <v>50</v>
      </c>
      <c r="S12" s="716">
        <v>1000</v>
      </c>
      <c r="T12" s="715">
        <v>0</v>
      </c>
      <c r="U12" s="715">
        <v>0</v>
      </c>
      <c r="V12" s="715">
        <v>0</v>
      </c>
      <c r="W12" s="715">
        <v>0</v>
      </c>
      <c r="X12" s="715">
        <v>0</v>
      </c>
      <c r="Y12" s="715">
        <v>0</v>
      </c>
      <c r="Z12" s="715">
        <v>0</v>
      </c>
      <c r="AA12" s="715">
        <v>0</v>
      </c>
      <c r="AB12" s="715">
        <v>0</v>
      </c>
      <c r="AC12" s="715">
        <v>0</v>
      </c>
      <c r="AD12" s="715">
        <v>0</v>
      </c>
      <c r="AE12" s="715">
        <v>0</v>
      </c>
      <c r="AF12" s="716">
        <v>4965</v>
      </c>
      <c r="AG12" s="700">
        <v>2015</v>
      </c>
    </row>
    <row r="13" spans="1:33" ht="3" customHeight="1">
      <c r="A13" s="140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7"/>
    </row>
    <row r="14" spans="1:33" ht="15" customHeight="1">
      <c r="A14" s="144" t="s">
        <v>517</v>
      </c>
      <c r="AF14" s="56"/>
      <c r="AG14" s="664" t="s">
        <v>648</v>
      </c>
    </row>
    <row r="15" spans="1:33">
      <c r="A15" s="144" t="s">
        <v>640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V33"/>
  <sheetViews>
    <sheetView view="pageBreakPreview" zoomScale="90" zoomScaleNormal="100" zoomScaleSheetLayoutView="90" workbookViewId="0"/>
  </sheetViews>
  <sheetFormatPr defaultRowHeight="12"/>
  <cols>
    <col min="1" max="1" width="11.5" style="40" customWidth="1"/>
    <col min="2" max="2" width="11.625" style="40" customWidth="1"/>
    <col min="3" max="5" width="11.625" style="11" customWidth="1"/>
    <col min="6" max="6" width="11.625" style="438" customWidth="1"/>
    <col min="7" max="7" width="10.625" style="11" customWidth="1"/>
    <col min="8" max="8" width="11.5" style="11" customWidth="1"/>
    <col min="9" max="9" width="11.25" style="11" customWidth="1"/>
    <col min="10" max="10" width="11.125" style="11" customWidth="1"/>
    <col min="11" max="11" width="11.25" style="11" customWidth="1"/>
    <col min="12" max="12" width="11.375" style="11" customWidth="1"/>
    <col min="13" max="13" width="11.5" style="11" customWidth="1"/>
    <col min="14" max="14" width="12.25" style="11" customWidth="1"/>
    <col min="15" max="15" width="11.375" style="11" customWidth="1"/>
    <col min="16" max="16" width="9.125" style="40" customWidth="1"/>
    <col min="17" max="17" width="11.875" style="11" customWidth="1"/>
    <col min="18" max="18" width="9.625" style="11" customWidth="1"/>
    <col min="19" max="19" width="11.75" style="11" customWidth="1"/>
    <col min="20" max="20" width="9.625" style="11" customWidth="1"/>
    <col min="21" max="21" width="11.5" style="11" customWidth="1"/>
    <col min="22" max="22" width="0.375" style="21" customWidth="1"/>
    <col min="23" max="23" width="11.25" style="11" customWidth="1"/>
    <col min="24" max="24" width="11.5" style="11" customWidth="1"/>
    <col min="25" max="25" width="11.375" style="11" customWidth="1"/>
    <col min="26" max="26" width="11.5" style="11" customWidth="1"/>
    <col min="27" max="27" width="10.875" style="11" customWidth="1"/>
    <col min="28" max="29" width="11" style="11" customWidth="1"/>
    <col min="30" max="16384" width="9" style="11"/>
  </cols>
  <sheetData>
    <row r="1" spans="1:22" s="3" customFormat="1" ht="24.75" customHeight="1">
      <c r="A1" s="1" t="s">
        <v>300</v>
      </c>
      <c r="B1" s="1"/>
      <c r="C1" s="2"/>
      <c r="D1" s="2"/>
      <c r="E1" s="2"/>
      <c r="F1" s="2"/>
      <c r="G1" s="2"/>
      <c r="H1" s="2" t="s">
        <v>301</v>
      </c>
      <c r="I1" s="2"/>
      <c r="J1" s="2"/>
      <c r="K1" s="2"/>
      <c r="L1" s="2"/>
      <c r="M1" s="2"/>
      <c r="N1" s="2"/>
    </row>
    <row r="2" spans="1:22" s="7" customFormat="1" ht="26.25" customHeight="1" thickBot="1">
      <c r="A2" s="4" t="s">
        <v>9</v>
      </c>
      <c r="B2" s="4"/>
      <c r="C2" s="4"/>
      <c r="D2" s="4"/>
      <c r="E2" s="4"/>
      <c r="F2" s="485"/>
      <c r="G2" s="4"/>
      <c r="H2" s="4"/>
      <c r="I2" s="4"/>
      <c r="J2" s="4"/>
      <c r="K2" s="4"/>
      <c r="L2" s="4"/>
      <c r="M2" s="6"/>
      <c r="N2" s="6" t="s">
        <v>302</v>
      </c>
    </row>
    <row r="3" spans="1:22" ht="18.75" customHeight="1" thickTop="1">
      <c r="A3" s="785" t="s">
        <v>112</v>
      </c>
      <c r="B3" s="486" t="s">
        <v>4</v>
      </c>
      <c r="C3" s="10"/>
      <c r="D3" s="10"/>
      <c r="E3" s="10"/>
      <c r="F3" s="10"/>
      <c r="G3" s="10"/>
      <c r="H3" s="10" t="s">
        <v>5</v>
      </c>
      <c r="I3" s="10"/>
      <c r="J3" s="10"/>
      <c r="K3" s="10"/>
      <c r="L3" s="10"/>
      <c r="M3" s="10"/>
      <c r="N3" s="791" t="s">
        <v>113</v>
      </c>
      <c r="P3" s="11"/>
      <c r="V3" s="11"/>
    </row>
    <row r="4" spans="1:22" ht="18.75" customHeight="1">
      <c r="A4" s="786"/>
      <c r="B4" s="25" t="s">
        <v>104</v>
      </c>
      <c r="C4" s="194"/>
      <c r="D4" s="10" t="s">
        <v>6</v>
      </c>
      <c r="E4" s="194"/>
      <c r="F4" s="10" t="s">
        <v>7</v>
      </c>
      <c r="G4" s="10"/>
      <c r="H4" s="487" t="s">
        <v>105</v>
      </c>
      <c r="I4" s="488"/>
      <c r="J4" s="487" t="s">
        <v>8</v>
      </c>
      <c r="K4" s="488"/>
      <c r="L4" s="487" t="s">
        <v>7</v>
      </c>
      <c r="M4" s="487"/>
      <c r="N4" s="792"/>
      <c r="P4" s="11"/>
      <c r="V4" s="11"/>
    </row>
    <row r="5" spans="1:22" ht="15.95" customHeight="1">
      <c r="A5" s="786"/>
      <c r="B5" s="489" t="s">
        <v>86</v>
      </c>
      <c r="C5" s="193" t="s">
        <v>107</v>
      </c>
      <c r="D5" s="192" t="s">
        <v>86</v>
      </c>
      <c r="E5" s="193" t="s">
        <v>107</v>
      </c>
      <c r="F5" s="192" t="s">
        <v>86</v>
      </c>
      <c r="G5" s="9" t="s">
        <v>107</v>
      </c>
      <c r="H5" s="193" t="s">
        <v>86</v>
      </c>
      <c r="I5" s="193" t="s">
        <v>107</v>
      </c>
      <c r="J5" s="192" t="s">
        <v>86</v>
      </c>
      <c r="K5" s="193" t="s">
        <v>107</v>
      </c>
      <c r="L5" s="192" t="s">
        <v>86</v>
      </c>
      <c r="M5" s="9" t="s">
        <v>107</v>
      </c>
      <c r="N5" s="792"/>
      <c r="P5" s="11"/>
      <c r="V5" s="11"/>
    </row>
    <row r="6" spans="1:22" ht="15" customHeight="1">
      <c r="A6" s="787"/>
      <c r="B6" s="469" t="s">
        <v>41</v>
      </c>
      <c r="C6" s="194" t="s">
        <v>248</v>
      </c>
      <c r="D6" s="469" t="s">
        <v>41</v>
      </c>
      <c r="E6" s="194" t="s">
        <v>248</v>
      </c>
      <c r="F6" s="469" t="s">
        <v>41</v>
      </c>
      <c r="G6" s="25" t="s">
        <v>248</v>
      </c>
      <c r="H6" s="194" t="s">
        <v>41</v>
      </c>
      <c r="I6" s="194" t="s">
        <v>248</v>
      </c>
      <c r="J6" s="469" t="s">
        <v>41</v>
      </c>
      <c r="K6" s="194" t="s">
        <v>248</v>
      </c>
      <c r="L6" s="469" t="s">
        <v>41</v>
      </c>
      <c r="M6" s="194" t="s">
        <v>248</v>
      </c>
      <c r="N6" s="793"/>
      <c r="P6" s="11"/>
      <c r="V6" s="11"/>
    </row>
    <row r="7" spans="1:22" ht="20.25" customHeight="1">
      <c r="A7" s="197">
        <v>2010</v>
      </c>
      <c r="B7" s="490">
        <v>30</v>
      </c>
      <c r="C7" s="491">
        <v>2095.1</v>
      </c>
      <c r="D7" s="492">
        <v>30</v>
      </c>
      <c r="E7" s="491">
        <v>2095.1</v>
      </c>
      <c r="F7" s="493">
        <v>0</v>
      </c>
      <c r="G7" s="493">
        <v>0</v>
      </c>
      <c r="H7" s="455">
        <v>1</v>
      </c>
      <c r="I7" s="492">
        <v>57</v>
      </c>
      <c r="J7" s="455">
        <v>1</v>
      </c>
      <c r="K7" s="492">
        <v>57</v>
      </c>
      <c r="L7" s="494">
        <v>0</v>
      </c>
      <c r="M7" s="494">
        <v>0</v>
      </c>
      <c r="N7" s="201">
        <v>2010</v>
      </c>
      <c r="P7" s="11"/>
      <c r="V7" s="11"/>
    </row>
    <row r="8" spans="1:22" ht="20.25" customHeight="1">
      <c r="A8" s="197">
        <v>2011</v>
      </c>
      <c r="B8" s="490">
        <v>30</v>
      </c>
      <c r="C8" s="491">
        <v>2095.1</v>
      </c>
      <c r="D8" s="492">
        <v>30</v>
      </c>
      <c r="E8" s="491">
        <v>2095.1</v>
      </c>
      <c r="F8" s="493">
        <v>0</v>
      </c>
      <c r="G8" s="493">
        <v>0</v>
      </c>
      <c r="H8" s="455">
        <v>1</v>
      </c>
      <c r="I8" s="492">
        <v>57</v>
      </c>
      <c r="J8" s="455">
        <v>1</v>
      </c>
      <c r="K8" s="492">
        <v>57</v>
      </c>
      <c r="L8" s="494">
        <v>0</v>
      </c>
      <c r="M8" s="494">
        <v>0</v>
      </c>
      <c r="N8" s="201">
        <v>2011</v>
      </c>
      <c r="P8" s="11"/>
      <c r="V8" s="11"/>
    </row>
    <row r="9" spans="1:22" ht="20.25" customHeight="1">
      <c r="A9" s="197">
        <v>2012</v>
      </c>
      <c r="B9" s="490">
        <v>30</v>
      </c>
      <c r="C9" s="491">
        <v>2094.6999999999998</v>
      </c>
      <c r="D9" s="492">
        <v>32</v>
      </c>
      <c r="E9" s="491">
        <v>2094.6999999999998</v>
      </c>
      <c r="F9" s="493">
        <v>0</v>
      </c>
      <c r="G9" s="493">
        <v>0</v>
      </c>
      <c r="H9" s="455">
        <v>1</v>
      </c>
      <c r="I9" s="492">
        <v>57</v>
      </c>
      <c r="J9" s="455">
        <v>1</v>
      </c>
      <c r="K9" s="492">
        <v>57</v>
      </c>
      <c r="L9" s="494">
        <v>0</v>
      </c>
      <c r="M9" s="494">
        <v>0</v>
      </c>
      <c r="N9" s="201">
        <v>2012</v>
      </c>
      <c r="P9" s="11"/>
      <c r="V9" s="11"/>
    </row>
    <row r="10" spans="1:22" ht="20.25" customHeight="1">
      <c r="A10" s="197">
        <v>2013</v>
      </c>
      <c r="B10" s="490">
        <v>30</v>
      </c>
      <c r="C10" s="491">
        <v>2094.6999999999998</v>
      </c>
      <c r="D10" s="492">
        <v>30</v>
      </c>
      <c r="E10" s="491">
        <v>2094.6999999999998</v>
      </c>
      <c r="F10" s="493">
        <v>0</v>
      </c>
      <c r="G10" s="493">
        <v>0</v>
      </c>
      <c r="H10" s="455">
        <v>1</v>
      </c>
      <c r="I10" s="492">
        <v>57</v>
      </c>
      <c r="J10" s="455">
        <v>1</v>
      </c>
      <c r="K10" s="492">
        <v>57</v>
      </c>
      <c r="L10" s="494">
        <v>0</v>
      </c>
      <c r="M10" s="494">
        <v>0</v>
      </c>
      <c r="N10" s="201">
        <v>2013</v>
      </c>
      <c r="P10" s="11"/>
      <c r="V10" s="11"/>
    </row>
    <row r="11" spans="1:22" s="36" customFormat="1" ht="20.25" customHeight="1">
      <c r="A11" s="197">
        <v>2014</v>
      </c>
      <c r="B11" s="490">
        <v>34</v>
      </c>
      <c r="C11" s="491">
        <v>2455</v>
      </c>
      <c r="D11" s="492">
        <v>34</v>
      </c>
      <c r="E11" s="491">
        <v>2455</v>
      </c>
      <c r="F11" s="493">
        <f>L11+F26+L26</f>
        <v>0</v>
      </c>
      <c r="G11" s="493">
        <f>M11+G26+M26</f>
        <v>0</v>
      </c>
      <c r="H11" s="455">
        <v>5</v>
      </c>
      <c r="I11" s="492">
        <v>407</v>
      </c>
      <c r="J11" s="455">
        <v>5</v>
      </c>
      <c r="K11" s="492">
        <v>407</v>
      </c>
      <c r="L11" s="494">
        <v>0</v>
      </c>
      <c r="M11" s="494">
        <v>0</v>
      </c>
      <c r="N11" s="201">
        <v>2014</v>
      </c>
    </row>
    <row r="12" spans="1:22" ht="20.25" customHeight="1">
      <c r="A12" s="605">
        <v>2015</v>
      </c>
      <c r="B12" s="763">
        <v>35</v>
      </c>
      <c r="C12" s="764">
        <v>2586</v>
      </c>
      <c r="D12" s="765">
        <v>35</v>
      </c>
      <c r="E12" s="764">
        <v>2586</v>
      </c>
      <c r="F12" s="766">
        <v>0</v>
      </c>
      <c r="G12" s="766">
        <v>0</v>
      </c>
      <c r="H12" s="708">
        <v>5</v>
      </c>
      <c r="I12" s="765">
        <v>407</v>
      </c>
      <c r="J12" s="708">
        <v>5</v>
      </c>
      <c r="K12" s="765">
        <v>407</v>
      </c>
      <c r="L12" s="767">
        <v>0</v>
      </c>
      <c r="M12" s="767">
        <v>0</v>
      </c>
      <c r="N12" s="606">
        <v>2015</v>
      </c>
      <c r="P12" s="11"/>
      <c r="V12" s="11"/>
    </row>
    <row r="13" spans="1:22" ht="2.25" customHeight="1">
      <c r="A13" s="37"/>
      <c r="B13" s="39"/>
      <c r="C13" s="38"/>
      <c r="D13" s="205"/>
      <c r="E13" s="495"/>
      <c r="F13" s="496"/>
      <c r="G13" s="495"/>
      <c r="H13" s="38"/>
      <c r="I13" s="38"/>
      <c r="J13" s="497"/>
      <c r="K13" s="38"/>
      <c r="L13" s="498"/>
      <c r="M13" s="498"/>
      <c r="N13" s="39"/>
      <c r="P13" s="11"/>
      <c r="V13" s="11"/>
    </row>
    <row r="14" spans="1:22" ht="15" customHeight="1">
      <c r="A14" s="40" t="s">
        <v>249</v>
      </c>
      <c r="D14" s="55"/>
      <c r="E14" s="499"/>
      <c r="F14" s="500"/>
      <c r="J14" s="501"/>
      <c r="L14" s="438"/>
      <c r="M14" s="44"/>
      <c r="N14" s="664" t="s">
        <v>648</v>
      </c>
      <c r="P14" s="11"/>
      <c r="V14" s="11"/>
    </row>
    <row r="15" spans="1:22" ht="39.75" customHeight="1">
      <c r="F15" s="500"/>
      <c r="N15" s="44"/>
    </row>
    <row r="16" spans="1:22" s="7" customFormat="1" ht="24.75" customHeight="1">
      <c r="A16" s="2" t="s">
        <v>254</v>
      </c>
      <c r="B16" s="502"/>
      <c r="C16" s="2"/>
      <c r="D16" s="2"/>
      <c r="E16" s="2"/>
      <c r="F16" s="2"/>
      <c r="G16" s="2"/>
      <c r="H16" s="2" t="s">
        <v>252</v>
      </c>
      <c r="I16" s="2"/>
      <c r="J16" s="2"/>
      <c r="K16" s="2"/>
      <c r="L16" s="2"/>
      <c r="M16" s="2"/>
      <c r="N16" s="2"/>
      <c r="P16" s="503"/>
      <c r="V16" s="504"/>
    </row>
    <row r="17" spans="1:22" s="7" customFormat="1" ht="24.75" customHeight="1" thickBot="1">
      <c r="A17" s="4" t="s">
        <v>518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"/>
      <c r="N17" s="6" t="s">
        <v>519</v>
      </c>
      <c r="P17" s="503"/>
      <c r="V17" s="504"/>
    </row>
    <row r="18" spans="1:22" ht="18.75" customHeight="1" thickTop="1">
      <c r="A18" s="785" t="s">
        <v>421</v>
      </c>
      <c r="B18" s="486" t="s">
        <v>520</v>
      </c>
      <c r="C18" s="10"/>
      <c r="D18" s="10"/>
      <c r="E18" s="10"/>
      <c r="F18" s="10"/>
      <c r="G18" s="10"/>
      <c r="H18" s="10" t="s">
        <v>521</v>
      </c>
      <c r="I18" s="10"/>
      <c r="J18" s="10"/>
      <c r="K18" s="10"/>
      <c r="L18" s="10"/>
      <c r="M18" s="10"/>
      <c r="N18" s="791" t="s">
        <v>422</v>
      </c>
      <c r="P18" s="11"/>
      <c r="V18" s="11"/>
    </row>
    <row r="19" spans="1:22" ht="18.75" customHeight="1">
      <c r="A19" s="786"/>
      <c r="B19" s="25" t="s">
        <v>105</v>
      </c>
      <c r="C19" s="194"/>
      <c r="D19" s="10" t="s">
        <v>522</v>
      </c>
      <c r="E19" s="194"/>
      <c r="F19" s="10" t="s">
        <v>523</v>
      </c>
      <c r="G19" s="10"/>
      <c r="H19" s="487" t="s">
        <v>106</v>
      </c>
      <c r="I19" s="488"/>
      <c r="J19" s="487" t="s">
        <v>524</v>
      </c>
      <c r="K19" s="488"/>
      <c r="L19" s="487" t="s">
        <v>523</v>
      </c>
      <c r="M19" s="487"/>
      <c r="N19" s="792"/>
      <c r="P19" s="11"/>
      <c r="V19" s="11"/>
    </row>
    <row r="20" spans="1:22" ht="15.95" customHeight="1">
      <c r="A20" s="786"/>
      <c r="B20" s="489" t="s">
        <v>86</v>
      </c>
      <c r="C20" s="193" t="s">
        <v>107</v>
      </c>
      <c r="D20" s="192" t="s">
        <v>86</v>
      </c>
      <c r="E20" s="193" t="s">
        <v>107</v>
      </c>
      <c r="F20" s="192" t="s">
        <v>86</v>
      </c>
      <c r="G20" s="9" t="s">
        <v>107</v>
      </c>
      <c r="H20" s="193" t="s">
        <v>86</v>
      </c>
      <c r="I20" s="193" t="s">
        <v>107</v>
      </c>
      <c r="J20" s="192" t="s">
        <v>86</v>
      </c>
      <c r="K20" s="193" t="s">
        <v>107</v>
      </c>
      <c r="L20" s="192" t="s">
        <v>86</v>
      </c>
      <c r="M20" s="9" t="s">
        <v>107</v>
      </c>
      <c r="N20" s="792"/>
      <c r="P20" s="11"/>
      <c r="V20" s="11"/>
    </row>
    <row r="21" spans="1:22" ht="15" customHeight="1">
      <c r="A21" s="787"/>
      <c r="B21" s="469" t="s">
        <v>41</v>
      </c>
      <c r="C21" s="194" t="s">
        <v>525</v>
      </c>
      <c r="D21" s="469" t="s">
        <v>41</v>
      </c>
      <c r="E21" s="194" t="s">
        <v>525</v>
      </c>
      <c r="F21" s="469" t="s">
        <v>41</v>
      </c>
      <c r="G21" s="25" t="s">
        <v>525</v>
      </c>
      <c r="H21" s="194" t="s">
        <v>41</v>
      </c>
      <c r="I21" s="194" t="s">
        <v>525</v>
      </c>
      <c r="J21" s="469" t="s">
        <v>41</v>
      </c>
      <c r="K21" s="194" t="s">
        <v>525</v>
      </c>
      <c r="L21" s="469" t="s">
        <v>41</v>
      </c>
      <c r="M21" s="194" t="s">
        <v>525</v>
      </c>
      <c r="N21" s="793"/>
      <c r="P21" s="11"/>
      <c r="V21" s="11"/>
    </row>
    <row r="22" spans="1:22" ht="19.5" customHeight="1">
      <c r="A22" s="505" t="s">
        <v>570</v>
      </c>
      <c r="B22" s="454">
        <v>6</v>
      </c>
      <c r="C22" s="506">
        <v>294.39999999999998</v>
      </c>
      <c r="D22" s="455">
        <v>6</v>
      </c>
      <c r="E22" s="506">
        <v>294.39999999999998</v>
      </c>
      <c r="F22" s="493">
        <v>0</v>
      </c>
      <c r="G22" s="493">
        <v>0</v>
      </c>
      <c r="H22" s="492">
        <v>23</v>
      </c>
      <c r="I22" s="507">
        <v>1743.7</v>
      </c>
      <c r="J22" s="492">
        <v>23</v>
      </c>
      <c r="K22" s="507">
        <v>1743.7</v>
      </c>
      <c r="L22" s="493">
        <v>0</v>
      </c>
      <c r="M22" s="493">
        <v>0</v>
      </c>
      <c r="N22" s="201">
        <v>2010</v>
      </c>
    </row>
    <row r="23" spans="1:22" ht="19.5" customHeight="1">
      <c r="A23" s="505" t="s">
        <v>584</v>
      </c>
      <c r="B23" s="454">
        <v>6</v>
      </c>
      <c r="C23" s="506">
        <v>294.39999999999998</v>
      </c>
      <c r="D23" s="455">
        <v>6</v>
      </c>
      <c r="E23" s="506">
        <v>294.39999999999998</v>
      </c>
      <c r="F23" s="493">
        <v>0</v>
      </c>
      <c r="G23" s="493">
        <v>0</v>
      </c>
      <c r="H23" s="492">
        <v>23</v>
      </c>
      <c r="I23" s="507">
        <v>1743.7</v>
      </c>
      <c r="J23" s="492">
        <v>23</v>
      </c>
      <c r="K23" s="507">
        <v>1743.7</v>
      </c>
      <c r="L23" s="493">
        <v>0</v>
      </c>
      <c r="M23" s="493">
        <v>0</v>
      </c>
      <c r="N23" s="201">
        <v>2011</v>
      </c>
    </row>
    <row r="24" spans="1:22" ht="19.5" customHeight="1">
      <c r="A24" s="505" t="s">
        <v>587</v>
      </c>
      <c r="B24" s="454">
        <v>6</v>
      </c>
      <c r="C24" s="506">
        <v>294.39999999999998</v>
      </c>
      <c r="D24" s="455">
        <v>6</v>
      </c>
      <c r="E24" s="506">
        <v>294.39999999999998</v>
      </c>
      <c r="F24" s="493">
        <v>0</v>
      </c>
      <c r="G24" s="493">
        <v>0</v>
      </c>
      <c r="H24" s="492">
        <v>25</v>
      </c>
      <c r="I24" s="507">
        <v>1743.7</v>
      </c>
      <c r="J24" s="492">
        <v>25</v>
      </c>
      <c r="K24" s="507">
        <v>1743.7</v>
      </c>
      <c r="L24" s="493">
        <v>0</v>
      </c>
      <c r="M24" s="493">
        <v>0</v>
      </c>
      <c r="N24" s="201">
        <v>2012</v>
      </c>
    </row>
    <row r="25" spans="1:22" ht="19.5" customHeight="1">
      <c r="A25" s="505" t="s">
        <v>597</v>
      </c>
      <c r="B25" s="454">
        <v>6</v>
      </c>
      <c r="C25" s="508">
        <v>294</v>
      </c>
      <c r="D25" s="455">
        <v>6</v>
      </c>
      <c r="E25" s="506">
        <v>294</v>
      </c>
      <c r="F25" s="493">
        <v>0</v>
      </c>
      <c r="G25" s="493">
        <v>0</v>
      </c>
      <c r="H25" s="455">
        <v>23</v>
      </c>
      <c r="I25" s="507">
        <v>1744</v>
      </c>
      <c r="J25" s="492">
        <v>23</v>
      </c>
      <c r="K25" s="507">
        <v>1744</v>
      </c>
      <c r="L25" s="493">
        <v>0</v>
      </c>
      <c r="M25" s="493">
        <v>0</v>
      </c>
      <c r="N25" s="201">
        <v>2013</v>
      </c>
    </row>
    <row r="26" spans="1:22" ht="19.5" customHeight="1">
      <c r="A26" s="505" t="s">
        <v>599</v>
      </c>
      <c r="B26" s="454">
        <v>6</v>
      </c>
      <c r="C26" s="508">
        <v>294</v>
      </c>
      <c r="D26" s="455">
        <v>6</v>
      </c>
      <c r="E26" s="506">
        <v>294</v>
      </c>
      <c r="F26" s="493">
        <v>0</v>
      </c>
      <c r="G26" s="493">
        <v>0</v>
      </c>
      <c r="H26" s="455">
        <v>23</v>
      </c>
      <c r="I26" s="507">
        <v>1744</v>
      </c>
      <c r="J26" s="455">
        <v>23</v>
      </c>
      <c r="K26" s="507">
        <v>1744</v>
      </c>
      <c r="L26" s="493">
        <v>0</v>
      </c>
      <c r="M26" s="493">
        <v>0</v>
      </c>
      <c r="N26" s="201">
        <v>2014</v>
      </c>
      <c r="P26" s="611"/>
    </row>
    <row r="27" spans="1:22" ht="19.5" customHeight="1">
      <c r="A27" s="509" t="s">
        <v>662</v>
      </c>
      <c r="B27" s="760">
        <v>7</v>
      </c>
      <c r="C27" s="768">
        <v>436</v>
      </c>
      <c r="D27" s="708">
        <v>7</v>
      </c>
      <c r="E27" s="769">
        <v>436</v>
      </c>
      <c r="F27" s="766">
        <v>0</v>
      </c>
      <c r="G27" s="766">
        <v>0</v>
      </c>
      <c r="H27" s="708">
        <v>23</v>
      </c>
      <c r="I27" s="770">
        <v>1744</v>
      </c>
      <c r="J27" s="765">
        <v>23</v>
      </c>
      <c r="K27" s="770">
        <v>1744</v>
      </c>
      <c r="L27" s="766">
        <v>0</v>
      </c>
      <c r="M27" s="766">
        <v>0</v>
      </c>
      <c r="N27" s="606">
        <v>2015</v>
      </c>
      <c r="P27" s="611"/>
    </row>
    <row r="28" spans="1:22" ht="4.5" customHeight="1">
      <c r="A28" s="37"/>
      <c r="B28" s="510"/>
      <c r="C28" s="511"/>
      <c r="D28" s="511"/>
      <c r="E28" s="511"/>
      <c r="F28" s="512"/>
      <c r="G28" s="511"/>
      <c r="H28" s="511"/>
      <c r="I28" s="511"/>
      <c r="J28" s="511"/>
      <c r="K28" s="511"/>
      <c r="L28" s="511"/>
      <c r="M28" s="513"/>
      <c r="N28" s="39"/>
    </row>
    <row r="29" spans="1:22" ht="15" customHeight="1">
      <c r="A29" s="40" t="s">
        <v>526</v>
      </c>
      <c r="D29" s="55"/>
      <c r="E29" s="499"/>
      <c r="F29" s="500"/>
      <c r="J29" s="501"/>
      <c r="L29" s="438"/>
      <c r="M29" s="44"/>
      <c r="N29" s="664" t="s">
        <v>648</v>
      </c>
      <c r="P29" s="11"/>
      <c r="V29" s="11"/>
    </row>
    <row r="30" spans="1:22">
      <c r="F30" s="500"/>
    </row>
    <row r="31" spans="1:22">
      <c r="F31" s="500"/>
    </row>
    <row r="32" spans="1:22">
      <c r="F32" s="500"/>
    </row>
    <row r="33" spans="6:6">
      <c r="F33" s="500"/>
    </row>
  </sheetData>
  <mergeCells count="4">
    <mergeCell ref="A3:A6"/>
    <mergeCell ref="A18:A21"/>
    <mergeCell ref="N3:N6"/>
    <mergeCell ref="N18:N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  <ignoredErrors>
    <ignoredError sqref="A22:A25 A26:A27" numberStoredAsText="1"/>
  </ignoredError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tabSelected="1" view="pageBreakPreview" zoomScale="90" zoomScaleNormal="100" zoomScaleSheetLayoutView="9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N32" sqref="N32"/>
    </sheetView>
  </sheetViews>
  <sheetFormatPr defaultRowHeight="12"/>
  <cols>
    <col min="1" max="1" width="8.75" style="631" customWidth="1"/>
    <col min="2" max="2" width="10.625" style="611" customWidth="1"/>
    <col min="3" max="15" width="10.625" style="644" customWidth="1"/>
    <col min="16" max="16384" width="9" style="644"/>
  </cols>
  <sheetData>
    <row r="1" spans="1:16" s="576" customFormat="1" ht="24.75" customHeight="1">
      <c r="A1" s="632" t="s">
        <v>303</v>
      </c>
      <c r="B1" s="607"/>
      <c r="C1" s="633"/>
      <c r="D1" s="633"/>
      <c r="E1" s="633"/>
      <c r="F1" s="633"/>
      <c r="G1" s="633"/>
      <c r="H1" s="633"/>
      <c r="I1" s="633" t="s">
        <v>304</v>
      </c>
      <c r="J1" s="633"/>
      <c r="K1" s="633"/>
      <c r="L1" s="633"/>
      <c r="M1" s="633"/>
      <c r="N1" s="633"/>
      <c r="O1" s="633"/>
      <c r="P1" s="633"/>
    </row>
    <row r="2" spans="1:16" s="637" customFormat="1" ht="26.25" customHeight="1" thickBot="1">
      <c r="A2" s="620" t="s">
        <v>108</v>
      </c>
      <c r="B2" s="608"/>
      <c r="C2" s="635"/>
      <c r="D2" s="635"/>
      <c r="E2" s="635"/>
      <c r="F2" s="635"/>
      <c r="G2" s="635"/>
      <c r="H2" s="635"/>
      <c r="I2" s="635"/>
      <c r="J2" s="635"/>
      <c r="K2" s="635"/>
      <c r="L2" s="635"/>
      <c r="M2" s="635"/>
      <c r="N2" s="635"/>
      <c r="O2" s="636"/>
      <c r="P2" s="636" t="s">
        <v>52</v>
      </c>
    </row>
    <row r="3" spans="1:16" s="566" customFormat="1" ht="20.25" customHeight="1" thickTop="1">
      <c r="A3" s="785" t="s">
        <v>112</v>
      </c>
      <c r="B3" s="567" t="s">
        <v>80</v>
      </c>
      <c r="C3" s="661" t="s">
        <v>257</v>
      </c>
      <c r="D3" s="661" t="s">
        <v>53</v>
      </c>
      <c r="E3" s="661" t="s">
        <v>527</v>
      </c>
      <c r="F3" s="661" t="s">
        <v>54</v>
      </c>
      <c r="G3" s="661" t="s">
        <v>55</v>
      </c>
      <c r="H3" s="661" t="s">
        <v>56</v>
      </c>
      <c r="I3" s="641" t="s">
        <v>528</v>
      </c>
      <c r="J3" s="560" t="s">
        <v>529</v>
      </c>
      <c r="K3" s="647" t="s">
        <v>530</v>
      </c>
      <c r="L3" s="657" t="s">
        <v>531</v>
      </c>
      <c r="M3" s="657"/>
      <c r="N3" s="657"/>
      <c r="O3" s="577"/>
      <c r="P3" s="791" t="s">
        <v>532</v>
      </c>
    </row>
    <row r="4" spans="1:16" s="566" customFormat="1" ht="17.25" customHeight="1">
      <c r="A4" s="786"/>
      <c r="B4" s="613"/>
      <c r="C4" s="662"/>
      <c r="D4" s="662"/>
      <c r="E4" s="662"/>
      <c r="F4" s="662"/>
      <c r="G4" s="662"/>
      <c r="H4" s="662"/>
      <c r="I4" s="647"/>
      <c r="J4" s="651" t="s">
        <v>533</v>
      </c>
      <c r="K4" s="647"/>
      <c r="L4" s="647" t="s">
        <v>57</v>
      </c>
      <c r="M4" s="647" t="s">
        <v>583</v>
      </c>
      <c r="N4" s="647" t="s">
        <v>58</v>
      </c>
      <c r="O4" s="565" t="s">
        <v>59</v>
      </c>
      <c r="P4" s="792"/>
    </row>
    <row r="5" spans="1:16" s="566" customFormat="1" ht="18" customHeight="1">
      <c r="A5" s="786"/>
      <c r="B5" s="613"/>
      <c r="C5" s="662"/>
      <c r="D5" s="662"/>
      <c r="E5" s="662"/>
      <c r="F5" s="662"/>
      <c r="G5" s="662"/>
      <c r="H5" s="662"/>
      <c r="I5" s="647"/>
      <c r="J5" s="560" t="s">
        <v>534</v>
      </c>
      <c r="K5" s="647"/>
      <c r="L5" s="560" t="s">
        <v>60</v>
      </c>
      <c r="M5" s="616"/>
      <c r="N5" s="616"/>
      <c r="O5" s="564"/>
      <c r="P5" s="792"/>
    </row>
    <row r="6" spans="1:16" s="566" customFormat="1" ht="15.75" customHeight="1">
      <c r="A6" s="787"/>
      <c r="B6" s="617" t="s">
        <v>20</v>
      </c>
      <c r="C6" s="663" t="s">
        <v>535</v>
      </c>
      <c r="D6" s="663" t="s">
        <v>536</v>
      </c>
      <c r="E6" s="663" t="s">
        <v>537</v>
      </c>
      <c r="F6" s="663" t="s">
        <v>538</v>
      </c>
      <c r="G6" s="663" t="s">
        <v>539</v>
      </c>
      <c r="H6" s="663" t="s">
        <v>540</v>
      </c>
      <c r="I6" s="655" t="s">
        <v>541</v>
      </c>
      <c r="J6" s="574" t="s">
        <v>542</v>
      </c>
      <c r="K6" s="655" t="s">
        <v>543</v>
      </c>
      <c r="L6" s="655" t="s">
        <v>61</v>
      </c>
      <c r="M6" s="655" t="s">
        <v>544</v>
      </c>
      <c r="N6" s="655" t="s">
        <v>545</v>
      </c>
      <c r="O6" s="563" t="s">
        <v>546</v>
      </c>
      <c r="P6" s="793"/>
    </row>
    <row r="7" spans="1:16" ht="20.25" customHeight="1">
      <c r="A7" s="622">
        <v>2010</v>
      </c>
      <c r="B7" s="621">
        <v>295</v>
      </c>
      <c r="C7" s="623">
        <v>3</v>
      </c>
      <c r="D7" s="624">
        <v>76</v>
      </c>
      <c r="E7" s="624">
        <v>18</v>
      </c>
      <c r="F7" s="625">
        <v>176</v>
      </c>
      <c r="G7" s="645">
        <v>0</v>
      </c>
      <c r="H7" s="624">
        <v>20</v>
      </c>
      <c r="I7" s="645">
        <v>2</v>
      </c>
      <c r="J7" s="645">
        <v>0</v>
      </c>
      <c r="K7" s="623">
        <v>0</v>
      </c>
      <c r="L7" s="645">
        <v>0</v>
      </c>
      <c r="M7" s="645">
        <v>0</v>
      </c>
      <c r="N7" s="645">
        <v>0</v>
      </c>
      <c r="O7" s="645">
        <v>0</v>
      </c>
      <c r="P7" s="626">
        <v>2010</v>
      </c>
    </row>
    <row r="8" spans="1:16" ht="20.25" customHeight="1">
      <c r="A8" s="622">
        <v>2011</v>
      </c>
      <c r="B8" s="621">
        <v>325</v>
      </c>
      <c r="C8" s="623">
        <v>3</v>
      </c>
      <c r="D8" s="624">
        <v>88</v>
      </c>
      <c r="E8" s="624">
        <v>16</v>
      </c>
      <c r="F8" s="625">
        <v>190</v>
      </c>
      <c r="G8" s="645">
        <v>0</v>
      </c>
      <c r="H8" s="624">
        <v>21</v>
      </c>
      <c r="I8" s="645">
        <v>2</v>
      </c>
      <c r="J8" s="645">
        <v>0</v>
      </c>
      <c r="K8" s="623">
        <v>0</v>
      </c>
      <c r="L8" s="645">
        <v>0</v>
      </c>
      <c r="M8" s="645">
        <v>0</v>
      </c>
      <c r="N8" s="645">
        <v>0</v>
      </c>
      <c r="O8" s="645">
        <v>0</v>
      </c>
      <c r="P8" s="626">
        <v>2011</v>
      </c>
    </row>
    <row r="9" spans="1:16" ht="20.25" customHeight="1">
      <c r="A9" s="622">
        <v>2012</v>
      </c>
      <c r="B9" s="621">
        <v>366</v>
      </c>
      <c r="C9" s="623">
        <v>2</v>
      </c>
      <c r="D9" s="624">
        <v>114</v>
      </c>
      <c r="E9" s="624">
        <v>21</v>
      </c>
      <c r="F9" s="625">
        <v>186</v>
      </c>
      <c r="G9" s="645">
        <v>0</v>
      </c>
      <c r="H9" s="624">
        <v>39</v>
      </c>
      <c r="I9" s="645">
        <v>2</v>
      </c>
      <c r="J9" s="645">
        <v>0</v>
      </c>
      <c r="K9" s="623">
        <v>0</v>
      </c>
      <c r="L9" s="645">
        <v>0</v>
      </c>
      <c r="M9" s="645">
        <v>0</v>
      </c>
      <c r="N9" s="645">
        <v>0</v>
      </c>
      <c r="O9" s="645">
        <v>0</v>
      </c>
      <c r="P9" s="626">
        <v>2012</v>
      </c>
    </row>
    <row r="10" spans="1:16" ht="20.25" customHeight="1">
      <c r="A10" s="622">
        <v>2013</v>
      </c>
      <c r="B10" s="621">
        <v>412</v>
      </c>
      <c r="C10" s="623">
        <v>3</v>
      </c>
      <c r="D10" s="624">
        <v>145</v>
      </c>
      <c r="E10" s="624">
        <v>24</v>
      </c>
      <c r="F10" s="625">
        <v>193</v>
      </c>
      <c r="G10" s="645">
        <v>0</v>
      </c>
      <c r="H10" s="624">
        <v>43</v>
      </c>
      <c r="I10" s="645">
        <v>2</v>
      </c>
      <c r="J10" s="645">
        <v>0</v>
      </c>
      <c r="K10" s="623">
        <v>0</v>
      </c>
      <c r="L10" s="645">
        <v>0</v>
      </c>
      <c r="M10" s="645">
        <v>0</v>
      </c>
      <c r="N10" s="645">
        <v>0</v>
      </c>
      <c r="O10" s="645">
        <v>0</v>
      </c>
      <c r="P10" s="626">
        <v>2013</v>
      </c>
    </row>
    <row r="11" spans="1:16" ht="20.25" customHeight="1">
      <c r="A11" s="622">
        <v>2014</v>
      </c>
      <c r="B11" s="621">
        <f>SUM(C11:O11,B26:O26)</f>
        <v>419</v>
      </c>
      <c r="C11" s="623">
        <v>2</v>
      </c>
      <c r="D11" s="624">
        <v>146</v>
      </c>
      <c r="E11" s="624">
        <v>26</v>
      </c>
      <c r="F11" s="625">
        <v>198</v>
      </c>
      <c r="G11" s="645">
        <v>0</v>
      </c>
      <c r="H11" s="624">
        <v>42</v>
      </c>
      <c r="I11" s="645">
        <v>1</v>
      </c>
      <c r="J11" s="645">
        <v>0</v>
      </c>
      <c r="K11" s="623">
        <v>0</v>
      </c>
      <c r="L11" s="645">
        <v>0</v>
      </c>
      <c r="M11" s="645">
        <v>0</v>
      </c>
      <c r="N11" s="645">
        <v>0</v>
      </c>
      <c r="O11" s="645">
        <v>0</v>
      </c>
      <c r="P11" s="626">
        <v>2014</v>
      </c>
    </row>
    <row r="12" spans="1:16" ht="20.25" customHeight="1">
      <c r="A12" s="627">
        <v>2015</v>
      </c>
      <c r="B12" s="717">
        <v>421</v>
      </c>
      <c r="C12" s="717">
        <v>2</v>
      </c>
      <c r="D12" s="717">
        <v>130</v>
      </c>
      <c r="E12" s="717">
        <v>33</v>
      </c>
      <c r="F12" s="717">
        <v>213</v>
      </c>
      <c r="G12" s="717" t="s">
        <v>684</v>
      </c>
      <c r="H12" s="717">
        <v>39</v>
      </c>
      <c r="I12" s="718">
        <v>1</v>
      </c>
      <c r="J12" s="718" t="s">
        <v>684</v>
      </c>
      <c r="K12" s="717" t="s">
        <v>684</v>
      </c>
      <c r="L12" s="718" t="s">
        <v>684</v>
      </c>
      <c r="M12" s="718" t="s">
        <v>684</v>
      </c>
      <c r="N12" s="718" t="s">
        <v>684</v>
      </c>
      <c r="O12" s="718" t="s">
        <v>684</v>
      </c>
      <c r="P12" s="628">
        <v>2015</v>
      </c>
    </row>
    <row r="13" spans="1:16" ht="1.5" customHeight="1">
      <c r="A13" s="629"/>
      <c r="B13" s="610"/>
      <c r="C13" s="642"/>
      <c r="D13" s="642"/>
      <c r="E13" s="642"/>
      <c r="F13" s="642" t="s">
        <v>562</v>
      </c>
      <c r="G13" s="642"/>
      <c r="H13" s="642"/>
      <c r="I13" s="642"/>
      <c r="J13" s="642"/>
      <c r="K13" s="642"/>
      <c r="L13" s="642"/>
      <c r="M13" s="642"/>
      <c r="N13" s="642"/>
      <c r="O13" s="642"/>
      <c r="P13" s="630"/>
    </row>
    <row r="14" spans="1:16" ht="15" customHeight="1">
      <c r="A14" s="631" t="s">
        <v>561</v>
      </c>
      <c r="O14" s="612"/>
      <c r="P14" s="664" t="s">
        <v>648</v>
      </c>
    </row>
    <row r="15" spans="1:16" ht="48.75" customHeight="1"/>
    <row r="16" spans="1:16" s="643" customFormat="1" ht="25.5" customHeight="1">
      <c r="A16" s="632" t="s">
        <v>227</v>
      </c>
      <c r="B16" s="619"/>
      <c r="C16" s="619"/>
      <c r="D16" s="633"/>
      <c r="E16" s="633"/>
      <c r="F16" s="633"/>
      <c r="G16" s="633"/>
      <c r="H16" s="633"/>
      <c r="I16" s="633" t="s">
        <v>253</v>
      </c>
      <c r="J16" s="619"/>
      <c r="K16" s="633"/>
      <c r="L16" s="633"/>
      <c r="M16" s="634"/>
      <c r="N16" s="633"/>
      <c r="O16" s="633"/>
      <c r="P16" s="634"/>
    </row>
    <row r="17" spans="1:16" s="637" customFormat="1" ht="25.5" customHeight="1" thickBot="1">
      <c r="A17" s="620" t="s">
        <v>108</v>
      </c>
      <c r="B17" s="608"/>
      <c r="C17" s="608"/>
      <c r="D17" s="635"/>
      <c r="E17" s="635"/>
      <c r="F17" s="635"/>
      <c r="G17" s="635"/>
      <c r="H17" s="635"/>
      <c r="I17" s="635"/>
      <c r="J17" s="635"/>
      <c r="K17" s="635"/>
      <c r="L17" s="635"/>
      <c r="M17" s="635"/>
      <c r="N17" s="635"/>
      <c r="O17" s="636"/>
      <c r="P17" s="636" t="s">
        <v>52</v>
      </c>
    </row>
    <row r="18" spans="1:16" ht="20.25" customHeight="1" thickTop="1">
      <c r="A18" s="785" t="s">
        <v>421</v>
      </c>
      <c r="B18" s="615"/>
      <c r="C18" s="609" t="s">
        <v>109</v>
      </c>
      <c r="D18" s="638"/>
      <c r="E18" s="639"/>
      <c r="F18" s="640" t="s">
        <v>62</v>
      </c>
      <c r="G18" s="640" t="s">
        <v>63</v>
      </c>
      <c r="H18" s="661" t="s">
        <v>64</v>
      </c>
      <c r="I18" s="641" t="s">
        <v>65</v>
      </c>
      <c r="J18" s="646" t="s">
        <v>66</v>
      </c>
      <c r="K18" s="646" t="s">
        <v>67</v>
      </c>
      <c r="L18" s="647" t="s">
        <v>68</v>
      </c>
      <c r="M18" s="646" t="s">
        <v>69</v>
      </c>
      <c r="N18" s="647" t="s">
        <v>110</v>
      </c>
      <c r="O18" s="648" t="s">
        <v>547</v>
      </c>
      <c r="P18" s="791" t="s">
        <v>548</v>
      </c>
    </row>
    <row r="19" spans="1:16" ht="17.25" customHeight="1">
      <c r="A19" s="786"/>
      <c r="B19" s="618" t="s">
        <v>111</v>
      </c>
      <c r="C19" s="614" t="s">
        <v>70</v>
      </c>
      <c r="D19" s="640" t="s">
        <v>583</v>
      </c>
      <c r="E19" s="640" t="s">
        <v>58</v>
      </c>
      <c r="F19" s="649"/>
      <c r="G19" s="640"/>
      <c r="H19" s="662"/>
      <c r="I19" s="647"/>
      <c r="J19" s="650"/>
      <c r="K19" s="650"/>
      <c r="L19" s="647"/>
      <c r="M19" s="650" t="s">
        <v>71</v>
      </c>
      <c r="N19" s="651"/>
      <c r="O19" s="648"/>
      <c r="P19" s="792"/>
    </row>
    <row r="20" spans="1:16" ht="16.5" customHeight="1">
      <c r="A20" s="786"/>
      <c r="B20" s="613"/>
      <c r="C20" s="614"/>
      <c r="D20" s="640"/>
      <c r="E20" s="640"/>
      <c r="F20" s="640" t="s">
        <v>72</v>
      </c>
      <c r="G20" s="649"/>
      <c r="H20" s="662"/>
      <c r="I20" s="647" t="s">
        <v>73</v>
      </c>
      <c r="J20" s="650" t="s">
        <v>74</v>
      </c>
      <c r="K20" s="652"/>
      <c r="L20" s="647" t="s">
        <v>75</v>
      </c>
      <c r="M20" s="650" t="s">
        <v>549</v>
      </c>
      <c r="N20" s="653"/>
      <c r="O20" s="654"/>
      <c r="P20" s="792"/>
    </row>
    <row r="21" spans="1:16" ht="15.75" customHeight="1">
      <c r="A21" s="787"/>
      <c r="B21" s="617" t="s">
        <v>550</v>
      </c>
      <c r="C21" s="615" t="s">
        <v>551</v>
      </c>
      <c r="D21" s="639" t="s">
        <v>544</v>
      </c>
      <c r="E21" s="639" t="s">
        <v>545</v>
      </c>
      <c r="F21" s="639" t="s">
        <v>552</v>
      </c>
      <c r="G21" s="639" t="s">
        <v>553</v>
      </c>
      <c r="H21" s="663" t="s">
        <v>554</v>
      </c>
      <c r="I21" s="655" t="s">
        <v>76</v>
      </c>
      <c r="J21" s="656" t="s">
        <v>555</v>
      </c>
      <c r="K21" s="656" t="s">
        <v>556</v>
      </c>
      <c r="L21" s="655" t="s">
        <v>557</v>
      </c>
      <c r="M21" s="656" t="s">
        <v>558</v>
      </c>
      <c r="N21" s="655" t="s">
        <v>559</v>
      </c>
      <c r="O21" s="657" t="s">
        <v>560</v>
      </c>
      <c r="P21" s="793"/>
    </row>
    <row r="22" spans="1:16" ht="20.25" customHeight="1">
      <c r="A22" s="622">
        <v>2010</v>
      </c>
      <c r="B22" s="658">
        <v>0</v>
      </c>
      <c r="C22" s="659">
        <v>0</v>
      </c>
      <c r="D22" s="645">
        <v>0</v>
      </c>
      <c r="E22" s="645">
        <v>0</v>
      </c>
      <c r="F22" s="645">
        <v>0</v>
      </c>
      <c r="G22" s="645">
        <v>1</v>
      </c>
      <c r="H22" s="645">
        <v>0</v>
      </c>
      <c r="I22" s="623">
        <v>0</v>
      </c>
      <c r="J22" s="645">
        <v>0</v>
      </c>
      <c r="K22" s="645">
        <v>0</v>
      </c>
      <c r="L22" s="645">
        <v>0</v>
      </c>
      <c r="M22" s="645">
        <v>0</v>
      </c>
      <c r="N22" s="645">
        <v>0</v>
      </c>
      <c r="O22" s="645">
        <v>4</v>
      </c>
      <c r="P22" s="626">
        <v>2010</v>
      </c>
    </row>
    <row r="23" spans="1:16" ht="20.25" customHeight="1">
      <c r="A23" s="622">
        <v>2011</v>
      </c>
      <c r="B23" s="658">
        <v>0</v>
      </c>
      <c r="C23" s="659">
        <v>0</v>
      </c>
      <c r="D23" s="645">
        <v>0</v>
      </c>
      <c r="E23" s="645">
        <v>0</v>
      </c>
      <c r="F23" s="645">
        <v>0</v>
      </c>
      <c r="G23" s="645">
        <v>1</v>
      </c>
      <c r="H23" s="645">
        <v>0</v>
      </c>
      <c r="I23" s="623">
        <v>0</v>
      </c>
      <c r="J23" s="645">
        <v>0</v>
      </c>
      <c r="K23" s="645">
        <v>0</v>
      </c>
      <c r="L23" s="645">
        <v>0</v>
      </c>
      <c r="M23" s="645">
        <v>0</v>
      </c>
      <c r="N23" s="645">
        <v>0</v>
      </c>
      <c r="O23" s="645">
        <v>4</v>
      </c>
      <c r="P23" s="626">
        <v>2011</v>
      </c>
    </row>
    <row r="24" spans="1:16" ht="20.25" customHeight="1">
      <c r="A24" s="622">
        <v>2012</v>
      </c>
      <c r="B24" s="658">
        <v>0</v>
      </c>
      <c r="C24" s="659">
        <v>0</v>
      </c>
      <c r="D24" s="645">
        <v>0</v>
      </c>
      <c r="E24" s="645">
        <v>0</v>
      </c>
      <c r="F24" s="645">
        <v>0</v>
      </c>
      <c r="G24" s="645">
        <v>0</v>
      </c>
      <c r="H24" s="645">
        <v>0</v>
      </c>
      <c r="I24" s="623">
        <v>0</v>
      </c>
      <c r="J24" s="645">
        <v>0</v>
      </c>
      <c r="K24" s="645">
        <v>0</v>
      </c>
      <c r="L24" s="645">
        <v>0</v>
      </c>
      <c r="M24" s="645">
        <v>0</v>
      </c>
      <c r="N24" s="645">
        <v>0</v>
      </c>
      <c r="O24" s="645">
        <v>2</v>
      </c>
      <c r="P24" s="626">
        <v>2012</v>
      </c>
    </row>
    <row r="25" spans="1:16" ht="20.25" customHeight="1">
      <c r="A25" s="622">
        <v>2013</v>
      </c>
      <c r="B25" s="658">
        <v>0</v>
      </c>
      <c r="C25" s="659">
        <v>0</v>
      </c>
      <c r="D25" s="645">
        <v>0</v>
      </c>
      <c r="E25" s="645">
        <v>0</v>
      </c>
      <c r="F25" s="645">
        <v>0</v>
      </c>
      <c r="G25" s="645">
        <v>0</v>
      </c>
      <c r="H25" s="645">
        <v>0</v>
      </c>
      <c r="I25" s="623">
        <v>0</v>
      </c>
      <c r="J25" s="645">
        <v>0</v>
      </c>
      <c r="K25" s="645">
        <v>0</v>
      </c>
      <c r="L25" s="645">
        <v>0</v>
      </c>
      <c r="M25" s="645">
        <v>0</v>
      </c>
      <c r="N25" s="645">
        <v>0</v>
      </c>
      <c r="O25" s="645">
        <v>2</v>
      </c>
      <c r="P25" s="626">
        <v>2013</v>
      </c>
    </row>
    <row r="26" spans="1:16" ht="20.25" customHeight="1">
      <c r="A26" s="622">
        <v>2014</v>
      </c>
      <c r="B26" s="658">
        <v>0</v>
      </c>
      <c r="C26" s="659">
        <v>0</v>
      </c>
      <c r="D26" s="645">
        <v>0</v>
      </c>
      <c r="E26" s="645">
        <v>0</v>
      </c>
      <c r="F26" s="645">
        <v>0</v>
      </c>
      <c r="G26" s="645">
        <v>0</v>
      </c>
      <c r="H26" s="645">
        <v>0</v>
      </c>
      <c r="I26" s="645">
        <v>2</v>
      </c>
      <c r="J26" s="645">
        <v>0</v>
      </c>
      <c r="K26" s="645">
        <v>0</v>
      </c>
      <c r="L26" s="645">
        <v>0</v>
      </c>
      <c r="M26" s="645">
        <v>0</v>
      </c>
      <c r="N26" s="645">
        <v>0</v>
      </c>
      <c r="O26" s="645">
        <v>2</v>
      </c>
      <c r="P26" s="626">
        <v>2014</v>
      </c>
    </row>
    <row r="27" spans="1:16" ht="20.25" customHeight="1">
      <c r="A27" s="627">
        <v>2015</v>
      </c>
      <c r="B27" s="719" t="s">
        <v>684</v>
      </c>
      <c r="C27" s="720" t="s">
        <v>684</v>
      </c>
      <c r="D27" s="718" t="s">
        <v>684</v>
      </c>
      <c r="E27" s="718" t="s">
        <v>684</v>
      </c>
      <c r="F27" s="718" t="s">
        <v>684</v>
      </c>
      <c r="G27" s="718" t="s">
        <v>684</v>
      </c>
      <c r="H27" s="718" t="s">
        <v>684</v>
      </c>
      <c r="I27" s="717">
        <v>2</v>
      </c>
      <c r="J27" s="718" t="s">
        <v>684</v>
      </c>
      <c r="K27" s="718" t="s">
        <v>684</v>
      </c>
      <c r="L27" s="718" t="s">
        <v>684</v>
      </c>
      <c r="M27" s="718" t="s">
        <v>684</v>
      </c>
      <c r="N27" s="718" t="s">
        <v>684</v>
      </c>
      <c r="O27" s="718">
        <v>1</v>
      </c>
      <c r="P27" s="628">
        <v>2015</v>
      </c>
    </row>
    <row r="28" spans="1:16" ht="3" customHeight="1">
      <c r="A28" s="660"/>
      <c r="B28" s="610"/>
      <c r="C28" s="610"/>
      <c r="D28" s="638"/>
      <c r="E28" s="638"/>
      <c r="F28" s="638"/>
      <c r="G28" s="638"/>
      <c r="H28" s="638"/>
      <c r="I28" s="642"/>
      <c r="J28" s="642"/>
      <c r="K28" s="561"/>
      <c r="L28" s="642"/>
      <c r="M28" s="642"/>
      <c r="N28" s="642"/>
      <c r="O28" s="562"/>
      <c r="P28" s="630"/>
    </row>
    <row r="29" spans="1:16" ht="15" customHeight="1">
      <c r="A29" s="631" t="s">
        <v>561</v>
      </c>
      <c r="C29" s="611"/>
      <c r="O29" s="612"/>
      <c r="P29" s="664" t="s">
        <v>648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  <ignoredErrors>
    <ignoredError sqref="B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7"/>
  <sheetViews>
    <sheetView view="pageBreakPreview" zoomScaleNormal="100" zoomScaleSheetLayoutView="100" workbookViewId="0">
      <selection activeCell="I29" sqref="I29"/>
    </sheetView>
  </sheetViews>
  <sheetFormatPr defaultColWidth="10" defaultRowHeight="13.5"/>
  <cols>
    <col min="1" max="1" width="13.375" style="65" customWidth="1"/>
    <col min="2" max="2" width="9.75" style="65" customWidth="1"/>
    <col min="3" max="14" width="9.5" style="65" customWidth="1"/>
    <col min="15" max="15" width="16.125" style="65" customWidth="1"/>
    <col min="16" max="16384" width="10" style="65"/>
  </cols>
  <sheetData>
    <row r="1" spans="1:16" s="670" customFormat="1" ht="63" customHeight="1">
      <c r="A1" s="795" t="s">
        <v>269</v>
      </c>
      <c r="B1" s="795"/>
      <c r="C1" s="795"/>
      <c r="D1" s="795"/>
      <c r="E1" s="795"/>
      <c r="F1" s="795"/>
      <c r="G1" s="795"/>
      <c r="H1" s="795"/>
      <c r="I1" s="794" t="s">
        <v>10</v>
      </c>
      <c r="J1" s="794"/>
      <c r="K1" s="794"/>
      <c r="L1" s="794"/>
      <c r="M1" s="794"/>
      <c r="N1" s="794"/>
      <c r="O1" s="794"/>
    </row>
    <row r="2" spans="1:16" s="61" customFormat="1" ht="26.25" customHeight="1" thickBot="1">
      <c r="A2" s="58" t="s">
        <v>270</v>
      </c>
      <c r="B2" s="59"/>
      <c r="C2" s="59"/>
      <c r="D2" s="59"/>
      <c r="E2" s="59"/>
      <c r="F2" s="59"/>
      <c r="G2" s="59"/>
      <c r="H2" s="59"/>
      <c r="I2" s="59"/>
      <c r="J2" s="60"/>
      <c r="K2" s="74"/>
      <c r="L2" s="74"/>
      <c r="M2" s="74"/>
      <c r="O2" s="60" t="s">
        <v>271</v>
      </c>
    </row>
    <row r="3" spans="1:16" s="62" customFormat="1" ht="22.5" customHeight="1" thickTop="1">
      <c r="A3" s="796" t="s">
        <v>305</v>
      </c>
      <c r="B3" s="798" t="s">
        <v>563</v>
      </c>
      <c r="C3" s="804" t="s">
        <v>306</v>
      </c>
      <c r="D3" s="802"/>
      <c r="E3" s="802"/>
      <c r="F3" s="802"/>
      <c r="G3" s="802"/>
      <c r="H3" s="802"/>
      <c r="I3" s="802" t="s">
        <v>307</v>
      </c>
      <c r="J3" s="802"/>
      <c r="K3" s="802"/>
      <c r="L3" s="802"/>
      <c r="M3" s="802"/>
      <c r="N3" s="803"/>
      <c r="O3" s="800" t="s">
        <v>11</v>
      </c>
    </row>
    <row r="4" spans="1:16" s="62" customFormat="1" ht="42" customHeight="1">
      <c r="A4" s="797"/>
      <c r="B4" s="799"/>
      <c r="C4" s="63">
        <v>2015</v>
      </c>
      <c r="D4" s="63">
        <v>2014</v>
      </c>
      <c r="E4" s="63">
        <v>2013</v>
      </c>
      <c r="F4" s="63">
        <v>2012</v>
      </c>
      <c r="G4" s="63">
        <v>2011</v>
      </c>
      <c r="H4" s="63" t="s">
        <v>669</v>
      </c>
      <c r="I4" s="63" t="s">
        <v>671</v>
      </c>
      <c r="J4" s="63" t="s">
        <v>672</v>
      </c>
      <c r="K4" s="63" t="s">
        <v>673</v>
      </c>
      <c r="L4" s="63" t="s">
        <v>674</v>
      </c>
      <c r="M4" s="63" t="s">
        <v>675</v>
      </c>
      <c r="N4" s="63" t="s">
        <v>670</v>
      </c>
      <c r="O4" s="801"/>
    </row>
    <row r="5" spans="1:16" s="64" customFormat="1" ht="107.25" customHeight="1">
      <c r="A5" s="69" t="s">
        <v>683</v>
      </c>
      <c r="B5" s="732">
        <f>C5+D5+E5+F5+G5+H5+I5+J5+K5+L5+M5+N5</f>
        <v>35335</v>
      </c>
      <c r="C5" s="733">
        <v>481</v>
      </c>
      <c r="D5" s="733">
        <v>523</v>
      </c>
      <c r="E5" s="733">
        <v>496</v>
      </c>
      <c r="F5" s="733">
        <v>649</v>
      </c>
      <c r="G5" s="733">
        <v>860</v>
      </c>
      <c r="H5" s="733">
        <v>3468</v>
      </c>
      <c r="I5" s="733">
        <v>11961</v>
      </c>
      <c r="J5" s="733">
        <v>4947</v>
      </c>
      <c r="K5" s="733">
        <v>6751</v>
      </c>
      <c r="L5" s="733">
        <v>2685</v>
      </c>
      <c r="M5" s="733">
        <v>1151</v>
      </c>
      <c r="N5" s="733">
        <v>1363</v>
      </c>
      <c r="O5" s="70" t="s">
        <v>683</v>
      </c>
      <c r="P5" s="67"/>
    </row>
    <row r="6" spans="1:16" s="11" customFormat="1" ht="15" customHeight="1">
      <c r="A6" s="68" t="s">
        <v>173</v>
      </c>
      <c r="F6" s="21"/>
      <c r="O6" s="671" t="s">
        <v>653</v>
      </c>
    </row>
    <row r="7" spans="1:16" s="68" customFormat="1" ht="15" customHeight="1">
      <c r="A7" s="68" t="s">
        <v>596</v>
      </c>
      <c r="N7" s="56"/>
      <c r="O7" s="56"/>
    </row>
  </sheetData>
  <mergeCells count="7">
    <mergeCell ref="I1:O1"/>
    <mergeCell ref="A1:H1"/>
    <mergeCell ref="A3:A4"/>
    <mergeCell ref="B3:B4"/>
    <mergeCell ref="O3:O4"/>
    <mergeCell ref="I3:N3"/>
    <mergeCell ref="C3:H3"/>
  </mergeCells>
  <phoneticPr fontId="3" type="noConversion"/>
  <pageMargins left="0.39370078740157483" right="0.39370078740157483" top="0.78740157480314965" bottom="0.78740157480314965" header="0" footer="0"/>
  <pageSetup paperSize="150" scale="55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7"/>
  <sheetViews>
    <sheetView view="pageBreakPreview" zoomScale="85" zoomScaleNormal="100" zoomScaleSheetLayoutView="85" workbookViewId="0"/>
  </sheetViews>
  <sheetFormatPr defaultColWidth="10" defaultRowHeight="13.5"/>
  <cols>
    <col min="1" max="1" width="20" style="92" customWidth="1"/>
    <col min="2" max="3" width="20" style="65" customWidth="1"/>
    <col min="4" max="4" width="20.25" style="65" customWidth="1"/>
    <col min="5" max="5" width="19.625" style="65" customWidth="1"/>
    <col min="6" max="6" width="20" style="65" customWidth="1"/>
    <col min="7" max="7" width="19.75" style="65" customWidth="1"/>
    <col min="8" max="8" width="21" style="65" customWidth="1"/>
    <col min="9" max="16384" width="10" style="65"/>
  </cols>
  <sheetData>
    <row r="1" spans="1:23" s="57" customFormat="1" ht="44.25" customHeight="1">
      <c r="A1" s="71" t="s">
        <v>585</v>
      </c>
      <c r="B1" s="71"/>
      <c r="C1" s="71"/>
      <c r="D1" s="71"/>
      <c r="E1" s="808" t="s">
        <v>272</v>
      </c>
      <c r="F1" s="808"/>
      <c r="G1" s="808"/>
      <c r="H1" s="808"/>
      <c r="I1" s="72"/>
      <c r="J1" s="72"/>
      <c r="K1" s="72"/>
      <c r="L1" s="72"/>
      <c r="N1" s="73"/>
      <c r="O1" s="71"/>
      <c r="P1" s="808"/>
      <c r="Q1" s="808"/>
      <c r="R1" s="808"/>
      <c r="S1" s="808"/>
      <c r="T1" s="808"/>
      <c r="U1" s="808"/>
      <c r="V1" s="808"/>
      <c r="W1" s="808"/>
    </row>
    <row r="2" spans="1:23" s="61" customFormat="1" ht="26.25" customHeight="1" thickBot="1">
      <c r="A2" s="58" t="s">
        <v>270</v>
      </c>
      <c r="B2" s="59"/>
      <c r="C2" s="59"/>
      <c r="D2" s="59"/>
      <c r="F2" s="59"/>
      <c r="H2" s="60" t="s">
        <v>271</v>
      </c>
      <c r="K2" s="74"/>
      <c r="L2" s="74"/>
      <c r="M2" s="74"/>
      <c r="O2" s="74"/>
    </row>
    <row r="3" spans="1:23" s="62" customFormat="1" ht="33" customHeight="1" thickTop="1">
      <c r="A3" s="796" t="s">
        <v>389</v>
      </c>
      <c r="B3" s="798" t="s">
        <v>308</v>
      </c>
      <c r="C3" s="75" t="s">
        <v>166</v>
      </c>
      <c r="D3" s="75" t="s">
        <v>167</v>
      </c>
      <c r="E3" s="76" t="s">
        <v>169</v>
      </c>
      <c r="F3" s="75" t="s">
        <v>170</v>
      </c>
      <c r="G3" s="75" t="s">
        <v>171</v>
      </c>
      <c r="H3" s="800" t="s">
        <v>390</v>
      </c>
      <c r="I3" s="68"/>
      <c r="J3" s="68"/>
      <c r="K3" s="68"/>
      <c r="L3" s="68"/>
      <c r="M3" s="68"/>
      <c r="O3" s="68"/>
    </row>
    <row r="4" spans="1:23" s="62" customFormat="1" ht="28.5" customHeight="1">
      <c r="A4" s="806"/>
      <c r="B4" s="805"/>
      <c r="C4" s="77" t="s">
        <v>309</v>
      </c>
      <c r="D4" s="665" t="s">
        <v>168</v>
      </c>
      <c r="E4" s="78" t="s">
        <v>310</v>
      </c>
      <c r="F4" s="79" t="s">
        <v>311</v>
      </c>
      <c r="G4" s="77" t="s">
        <v>172</v>
      </c>
      <c r="H4" s="807"/>
    </row>
    <row r="5" spans="1:23" s="62" customFormat="1" ht="45" customHeight="1">
      <c r="A5" s="80">
        <v>2005</v>
      </c>
      <c r="B5" s="81">
        <v>24113</v>
      </c>
      <c r="C5" s="82">
        <v>6356</v>
      </c>
      <c r="D5" s="82">
        <v>12940</v>
      </c>
      <c r="E5" s="82">
        <v>2189</v>
      </c>
      <c r="F5" s="82">
        <v>2231</v>
      </c>
      <c r="G5" s="83">
        <v>397</v>
      </c>
      <c r="H5" s="84">
        <v>2005</v>
      </c>
    </row>
    <row r="6" spans="1:23" s="87" customFormat="1" ht="45" customHeight="1">
      <c r="A6" s="681">
        <v>2010</v>
      </c>
      <c r="B6" s="88">
        <f t="shared" ref="B6:G6" si="0">SUM(B8:B16)</f>
        <v>29848</v>
      </c>
      <c r="C6" s="89">
        <f t="shared" si="0"/>
        <v>6134</v>
      </c>
      <c r="D6" s="89">
        <f t="shared" si="0"/>
        <v>18406</v>
      </c>
      <c r="E6" s="89">
        <f t="shared" si="0"/>
        <v>2246</v>
      </c>
      <c r="F6" s="89">
        <f t="shared" si="0"/>
        <v>2745</v>
      </c>
      <c r="G6" s="90">
        <f t="shared" si="0"/>
        <v>317</v>
      </c>
      <c r="H6" s="682">
        <v>2010</v>
      </c>
    </row>
    <row r="7" spans="1:23" s="87" customFormat="1" ht="45" customHeight="1">
      <c r="A7" s="85">
        <v>2015</v>
      </c>
      <c r="B7" s="66">
        <f>SUM(B8:B16)</f>
        <v>29848</v>
      </c>
      <c r="C7" s="66">
        <f>SUM(C8:C16)</f>
        <v>6134</v>
      </c>
      <c r="D7" s="66">
        <f t="shared" ref="D7:G7" si="1">SUM(D8:D16)</f>
        <v>18406</v>
      </c>
      <c r="E7" s="66">
        <f t="shared" si="1"/>
        <v>2246</v>
      </c>
      <c r="F7" s="66">
        <f t="shared" si="1"/>
        <v>2745</v>
      </c>
      <c r="G7" s="66">
        <f t="shared" si="1"/>
        <v>317</v>
      </c>
      <c r="H7" s="86">
        <v>2015</v>
      </c>
    </row>
    <row r="8" spans="1:23" s="91" customFormat="1" ht="45" customHeight="1">
      <c r="A8" s="13" t="s">
        <v>392</v>
      </c>
      <c r="B8" s="88">
        <f>SUM(C8:G8)</f>
        <v>41</v>
      </c>
      <c r="C8" s="89">
        <v>33</v>
      </c>
      <c r="D8" s="721">
        <v>0</v>
      </c>
      <c r="E8" s="89">
        <v>2</v>
      </c>
      <c r="F8" s="722">
        <v>0</v>
      </c>
      <c r="G8" s="90">
        <v>6</v>
      </c>
      <c r="H8" s="19" t="s">
        <v>392</v>
      </c>
    </row>
    <row r="9" spans="1:23" s="91" customFormat="1" ht="45" customHeight="1">
      <c r="A9" s="13" t="s">
        <v>393</v>
      </c>
      <c r="B9" s="88">
        <f t="shared" ref="B9:B16" si="2">SUM(C9:G9)</f>
        <v>1402</v>
      </c>
      <c r="C9" s="89">
        <v>470</v>
      </c>
      <c r="D9" s="89">
        <v>657</v>
      </c>
      <c r="E9" s="89">
        <v>25</v>
      </c>
      <c r="F9" s="89">
        <v>172</v>
      </c>
      <c r="G9" s="90">
        <v>78</v>
      </c>
      <c r="H9" s="19" t="s">
        <v>393</v>
      </c>
    </row>
    <row r="10" spans="1:23" s="91" customFormat="1" ht="45" customHeight="1">
      <c r="A10" s="13" t="s">
        <v>394</v>
      </c>
      <c r="B10" s="88">
        <f t="shared" si="2"/>
        <v>13373</v>
      </c>
      <c r="C10" s="89">
        <v>900</v>
      </c>
      <c r="D10" s="89">
        <v>10273</v>
      </c>
      <c r="E10" s="89">
        <v>908</v>
      </c>
      <c r="F10" s="89">
        <v>1234</v>
      </c>
      <c r="G10" s="90">
        <v>58</v>
      </c>
      <c r="H10" s="19" t="s">
        <v>394</v>
      </c>
    </row>
    <row r="11" spans="1:23" s="91" customFormat="1" ht="45" customHeight="1">
      <c r="A11" s="13" t="s">
        <v>395</v>
      </c>
      <c r="B11" s="88">
        <f t="shared" si="2"/>
        <v>9933</v>
      </c>
      <c r="C11" s="89">
        <v>1805</v>
      </c>
      <c r="D11" s="89">
        <v>6074</v>
      </c>
      <c r="E11" s="89">
        <v>1009</v>
      </c>
      <c r="F11" s="89">
        <v>981</v>
      </c>
      <c r="G11" s="90">
        <v>64</v>
      </c>
      <c r="H11" s="19" t="s">
        <v>395</v>
      </c>
    </row>
    <row r="12" spans="1:23" s="91" customFormat="1" ht="45" customHeight="1">
      <c r="A12" s="13" t="s">
        <v>396</v>
      </c>
      <c r="B12" s="88">
        <f t="shared" si="2"/>
        <v>1979</v>
      </c>
      <c r="C12" s="89">
        <v>1090</v>
      </c>
      <c r="D12" s="89">
        <v>419</v>
      </c>
      <c r="E12" s="89">
        <v>165</v>
      </c>
      <c r="F12" s="89">
        <v>261</v>
      </c>
      <c r="G12" s="90">
        <v>44</v>
      </c>
      <c r="H12" s="19" t="s">
        <v>396</v>
      </c>
    </row>
    <row r="13" spans="1:23" s="91" customFormat="1" ht="45" customHeight="1">
      <c r="A13" s="13" t="s">
        <v>397</v>
      </c>
      <c r="B13" s="88">
        <f t="shared" si="2"/>
        <v>1842</v>
      </c>
      <c r="C13" s="89">
        <v>671</v>
      </c>
      <c r="D13" s="89">
        <v>910</v>
      </c>
      <c r="E13" s="89">
        <v>134</v>
      </c>
      <c r="F13" s="89">
        <v>94</v>
      </c>
      <c r="G13" s="90">
        <v>33</v>
      </c>
      <c r="H13" s="19" t="s">
        <v>397</v>
      </c>
    </row>
    <row r="14" spans="1:23" s="91" customFormat="1" ht="45" customHeight="1">
      <c r="A14" s="13" t="s">
        <v>398</v>
      </c>
      <c r="B14" s="88">
        <f t="shared" si="2"/>
        <v>758</v>
      </c>
      <c r="C14" s="89">
        <v>664</v>
      </c>
      <c r="D14" s="723">
        <v>73</v>
      </c>
      <c r="E14" s="89">
        <v>3</v>
      </c>
      <c r="F14" s="89">
        <v>3</v>
      </c>
      <c r="G14" s="90">
        <v>15</v>
      </c>
      <c r="H14" s="19" t="s">
        <v>398</v>
      </c>
    </row>
    <row r="15" spans="1:23" s="91" customFormat="1" ht="45" customHeight="1">
      <c r="A15" s="13" t="s">
        <v>399</v>
      </c>
      <c r="B15" s="88">
        <f t="shared" si="2"/>
        <v>387</v>
      </c>
      <c r="C15" s="89">
        <v>375</v>
      </c>
      <c r="D15" s="722">
        <v>0</v>
      </c>
      <c r="E15" s="722">
        <v>0</v>
      </c>
      <c r="F15" s="722">
        <v>0</v>
      </c>
      <c r="G15" s="90">
        <v>12</v>
      </c>
      <c r="H15" s="19" t="s">
        <v>399</v>
      </c>
    </row>
    <row r="16" spans="1:23" s="91" customFormat="1" ht="45" customHeight="1">
      <c r="A16" s="23" t="s">
        <v>400</v>
      </c>
      <c r="B16" s="724">
        <f t="shared" si="2"/>
        <v>133</v>
      </c>
      <c r="C16" s="725">
        <v>126</v>
      </c>
      <c r="D16" s="726">
        <v>0</v>
      </c>
      <c r="E16" s="726">
        <v>0</v>
      </c>
      <c r="F16" s="726">
        <v>0</v>
      </c>
      <c r="G16" s="727">
        <v>7</v>
      </c>
      <c r="H16" s="27" t="s">
        <v>400</v>
      </c>
    </row>
    <row r="17" spans="1:8" s="62" customFormat="1" ht="16.5" customHeight="1">
      <c r="A17" s="68" t="s">
        <v>174</v>
      </c>
      <c r="H17" s="672" t="s">
        <v>653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topLeftCell="P1" zoomScale="85" zoomScaleNormal="100" zoomScaleSheetLayoutView="85" workbookViewId="0">
      <selection activeCell="AL23" sqref="AL23"/>
    </sheetView>
  </sheetViews>
  <sheetFormatPr defaultRowHeight="12"/>
  <cols>
    <col min="1" max="1" width="8.125" style="144" customWidth="1"/>
    <col min="2" max="2" width="7.25" style="144" customWidth="1"/>
    <col min="3" max="9" width="10.625" style="107" customWidth="1"/>
    <col min="10" max="10" width="1.75" style="103" customWidth="1"/>
    <col min="11" max="17" width="10.625" style="107" customWidth="1"/>
    <col min="18" max="18" width="9.625" style="107" customWidth="1"/>
    <col min="19" max="19" width="10.625" style="114" customWidth="1"/>
    <col min="20" max="20" width="9.625" style="144" customWidth="1"/>
    <col min="21" max="21" width="6" style="144" customWidth="1"/>
    <col min="22" max="28" width="10.625" style="107" customWidth="1"/>
    <col min="29" max="29" width="2.125" style="103" customWidth="1"/>
    <col min="30" max="36" width="10.625" style="107" customWidth="1"/>
    <col min="37" max="37" width="10.375" style="107" customWidth="1"/>
    <col min="38" max="38" width="8.625" style="114" customWidth="1"/>
    <col min="39" max="16384" width="9" style="107"/>
  </cols>
  <sheetData>
    <row r="1" spans="1:38" s="96" customFormat="1" ht="24.75" customHeight="1">
      <c r="A1" s="93" t="s">
        <v>273</v>
      </c>
      <c r="B1" s="93"/>
      <c r="C1" s="94"/>
      <c r="D1" s="94"/>
      <c r="E1" s="94"/>
      <c r="F1" s="94"/>
      <c r="G1" s="94"/>
      <c r="H1" s="94"/>
      <c r="I1" s="94"/>
      <c r="J1" s="95"/>
      <c r="K1" s="94" t="s">
        <v>274</v>
      </c>
      <c r="L1" s="94"/>
      <c r="M1" s="94"/>
      <c r="N1" s="94"/>
      <c r="O1" s="94"/>
      <c r="P1" s="94"/>
      <c r="Q1" s="94"/>
      <c r="R1" s="94"/>
      <c r="S1" s="94"/>
      <c r="T1" s="93" t="s">
        <v>275</v>
      </c>
      <c r="U1" s="93"/>
      <c r="V1" s="94"/>
      <c r="W1" s="94"/>
      <c r="X1" s="94"/>
      <c r="Y1" s="94"/>
      <c r="Z1" s="94"/>
      <c r="AA1" s="94"/>
      <c r="AB1" s="94"/>
      <c r="AC1" s="95"/>
      <c r="AD1" s="94" t="s">
        <v>12</v>
      </c>
      <c r="AE1" s="94"/>
      <c r="AF1" s="94"/>
      <c r="AG1" s="94"/>
      <c r="AH1" s="94"/>
      <c r="AI1" s="94"/>
      <c r="AJ1" s="94"/>
      <c r="AK1" s="94"/>
      <c r="AL1" s="94"/>
    </row>
    <row r="2" spans="1:38" s="100" customFormat="1" ht="26.25" customHeight="1" thickBot="1">
      <c r="A2" s="97" t="s">
        <v>276</v>
      </c>
      <c r="B2" s="97"/>
      <c r="C2" s="97"/>
      <c r="D2" s="97"/>
      <c r="E2" s="97"/>
      <c r="F2" s="97"/>
      <c r="G2" s="97"/>
      <c r="H2" s="97"/>
      <c r="I2" s="97"/>
      <c r="J2" s="98"/>
      <c r="K2" s="97"/>
      <c r="L2" s="97"/>
      <c r="M2" s="97"/>
      <c r="N2" s="97"/>
      <c r="O2" s="97"/>
      <c r="P2" s="97"/>
      <c r="Q2" s="97"/>
      <c r="R2" s="97"/>
      <c r="S2" s="99" t="s">
        <v>656</v>
      </c>
      <c r="T2" s="97" t="s">
        <v>276</v>
      </c>
      <c r="U2" s="97"/>
      <c r="V2" s="97"/>
      <c r="W2" s="97"/>
      <c r="X2" s="97"/>
      <c r="Y2" s="97"/>
      <c r="Z2" s="97"/>
      <c r="AA2" s="97"/>
      <c r="AB2" s="97"/>
      <c r="AC2" s="98"/>
      <c r="AD2" s="97"/>
      <c r="AE2" s="97"/>
      <c r="AF2" s="97"/>
      <c r="AG2" s="97"/>
      <c r="AH2" s="97"/>
      <c r="AI2" s="97"/>
      <c r="AJ2" s="97"/>
      <c r="AK2" s="97"/>
      <c r="AL2" s="99" t="s">
        <v>657</v>
      </c>
    </row>
    <row r="3" spans="1:38" ht="16.5" customHeight="1" thickTop="1">
      <c r="A3" s="809" t="s">
        <v>312</v>
      </c>
      <c r="B3" s="810"/>
      <c r="C3" s="101" t="s">
        <v>82</v>
      </c>
      <c r="D3" s="102"/>
      <c r="E3" s="102"/>
      <c r="F3" s="102"/>
      <c r="G3" s="102"/>
      <c r="H3" s="102"/>
      <c r="I3" s="102"/>
      <c r="K3" s="102" t="s">
        <v>83</v>
      </c>
      <c r="L3" s="102"/>
      <c r="M3" s="102"/>
      <c r="N3" s="102"/>
      <c r="O3" s="102"/>
      <c r="P3" s="102"/>
      <c r="Q3" s="104"/>
      <c r="R3" s="103"/>
      <c r="S3" s="103"/>
      <c r="T3" s="809" t="s">
        <v>312</v>
      </c>
      <c r="U3" s="810"/>
      <c r="V3" s="101" t="s">
        <v>228</v>
      </c>
      <c r="W3" s="102"/>
      <c r="X3" s="102"/>
      <c r="Y3" s="102"/>
      <c r="Z3" s="102"/>
      <c r="AA3" s="102"/>
      <c r="AB3" s="102"/>
      <c r="AD3" s="102" t="s">
        <v>313</v>
      </c>
      <c r="AE3" s="102"/>
      <c r="AF3" s="102"/>
      <c r="AG3" s="102"/>
      <c r="AH3" s="102"/>
      <c r="AI3" s="102"/>
      <c r="AJ3" s="102"/>
      <c r="AK3" s="105"/>
      <c r="AL3" s="106"/>
    </row>
    <row r="4" spans="1:38" ht="15.75" customHeight="1">
      <c r="A4" s="811"/>
      <c r="B4" s="812"/>
      <c r="C4" s="108" t="s">
        <v>22</v>
      </c>
      <c r="D4" s="108" t="s">
        <v>160</v>
      </c>
      <c r="E4" s="108" t="s">
        <v>161</v>
      </c>
      <c r="F4" s="109" t="s">
        <v>162</v>
      </c>
      <c r="G4" s="110" t="s">
        <v>165</v>
      </c>
      <c r="H4" s="110" t="s">
        <v>163</v>
      </c>
      <c r="I4" s="111" t="s">
        <v>84</v>
      </c>
      <c r="K4" s="112" t="s">
        <v>22</v>
      </c>
      <c r="L4" s="108" t="s">
        <v>160</v>
      </c>
      <c r="M4" s="108" t="s">
        <v>161</v>
      </c>
      <c r="N4" s="109" t="s">
        <v>162</v>
      </c>
      <c r="O4" s="110" t="s">
        <v>165</v>
      </c>
      <c r="P4" s="110" t="s">
        <v>163</v>
      </c>
      <c r="Q4" s="113" t="s">
        <v>314</v>
      </c>
      <c r="R4" s="114" t="s">
        <v>315</v>
      </c>
      <c r="T4" s="811"/>
      <c r="U4" s="812"/>
      <c r="V4" s="109" t="s">
        <v>22</v>
      </c>
      <c r="W4" s="108" t="s">
        <v>160</v>
      </c>
      <c r="X4" s="108" t="s">
        <v>161</v>
      </c>
      <c r="Y4" s="109" t="s">
        <v>162</v>
      </c>
      <c r="Z4" s="110" t="s">
        <v>165</v>
      </c>
      <c r="AA4" s="110" t="s">
        <v>163</v>
      </c>
      <c r="AB4" s="111" t="s">
        <v>84</v>
      </c>
      <c r="AD4" s="115" t="s">
        <v>22</v>
      </c>
      <c r="AE4" s="108" t="s">
        <v>160</v>
      </c>
      <c r="AF4" s="108" t="s">
        <v>161</v>
      </c>
      <c r="AG4" s="109" t="s">
        <v>162</v>
      </c>
      <c r="AH4" s="110" t="s">
        <v>165</v>
      </c>
      <c r="AI4" s="110" t="s">
        <v>163</v>
      </c>
      <c r="AJ4" s="116" t="s">
        <v>316</v>
      </c>
      <c r="AK4" s="117" t="s">
        <v>315</v>
      </c>
    </row>
    <row r="5" spans="1:38" ht="12" customHeight="1">
      <c r="A5" s="811"/>
      <c r="B5" s="812"/>
      <c r="C5" s="118"/>
      <c r="D5" s="119"/>
      <c r="E5" s="120"/>
      <c r="F5" s="119"/>
      <c r="G5" s="119" t="s">
        <v>23</v>
      </c>
      <c r="H5" s="121"/>
      <c r="I5" s="121"/>
      <c r="K5" s="115"/>
      <c r="L5" s="119"/>
      <c r="M5" s="120"/>
      <c r="N5" s="119"/>
      <c r="O5" s="119" t="s">
        <v>23</v>
      </c>
      <c r="P5" s="121"/>
      <c r="Q5" s="120"/>
      <c r="R5" s="114" t="s">
        <v>317</v>
      </c>
      <c r="T5" s="811"/>
      <c r="U5" s="812"/>
      <c r="V5" s="118"/>
      <c r="W5" s="119"/>
      <c r="X5" s="122"/>
      <c r="Y5" s="119"/>
      <c r="Z5" s="120" t="s">
        <v>23</v>
      </c>
      <c r="AA5" s="121"/>
      <c r="AB5" s="117"/>
      <c r="AD5" s="115"/>
      <c r="AE5" s="119"/>
      <c r="AF5" s="122"/>
      <c r="AG5" s="119"/>
      <c r="AH5" s="120" t="s">
        <v>23</v>
      </c>
      <c r="AI5" s="121"/>
      <c r="AJ5" s="116"/>
      <c r="AK5" s="117" t="s">
        <v>317</v>
      </c>
    </row>
    <row r="6" spans="1:38" ht="15" customHeight="1">
      <c r="A6" s="813"/>
      <c r="B6" s="814"/>
      <c r="C6" s="123" t="s">
        <v>20</v>
      </c>
      <c r="D6" s="124" t="s">
        <v>24</v>
      </c>
      <c r="E6" s="123" t="s">
        <v>23</v>
      </c>
      <c r="F6" s="124" t="s">
        <v>164</v>
      </c>
      <c r="G6" s="123" t="s">
        <v>24</v>
      </c>
      <c r="H6" s="124" t="s">
        <v>25</v>
      </c>
      <c r="I6" s="101" t="s">
        <v>124</v>
      </c>
      <c r="K6" s="125" t="s">
        <v>20</v>
      </c>
      <c r="L6" s="124" t="s">
        <v>24</v>
      </c>
      <c r="M6" s="123" t="s">
        <v>23</v>
      </c>
      <c r="N6" s="124" t="s">
        <v>164</v>
      </c>
      <c r="O6" s="123" t="s">
        <v>24</v>
      </c>
      <c r="P6" s="124" t="s">
        <v>25</v>
      </c>
      <c r="Q6" s="124" t="s">
        <v>124</v>
      </c>
      <c r="R6" s="126"/>
      <c r="S6" s="102"/>
      <c r="T6" s="813"/>
      <c r="U6" s="814"/>
      <c r="V6" s="123" t="s">
        <v>20</v>
      </c>
      <c r="W6" s="123" t="s">
        <v>24</v>
      </c>
      <c r="X6" s="123" t="s">
        <v>23</v>
      </c>
      <c r="Y6" s="124" t="s">
        <v>164</v>
      </c>
      <c r="Z6" s="124" t="s">
        <v>24</v>
      </c>
      <c r="AA6" s="124" t="s">
        <v>25</v>
      </c>
      <c r="AB6" s="101" t="s">
        <v>124</v>
      </c>
      <c r="AD6" s="125" t="s">
        <v>20</v>
      </c>
      <c r="AE6" s="123" t="s">
        <v>24</v>
      </c>
      <c r="AF6" s="123" t="s">
        <v>23</v>
      </c>
      <c r="AG6" s="124" t="s">
        <v>164</v>
      </c>
      <c r="AH6" s="124" t="s">
        <v>24</v>
      </c>
      <c r="AI6" s="124" t="s">
        <v>25</v>
      </c>
      <c r="AJ6" s="127" t="s">
        <v>318</v>
      </c>
      <c r="AK6" s="128"/>
      <c r="AL6" s="102"/>
    </row>
    <row r="7" spans="1:38" ht="18.95" customHeight="1">
      <c r="A7" s="129">
        <v>2010</v>
      </c>
      <c r="B7" s="130" t="s">
        <v>26</v>
      </c>
      <c r="C7" s="131">
        <v>406</v>
      </c>
      <c r="D7" s="131">
        <v>183</v>
      </c>
      <c r="E7" s="131">
        <v>174</v>
      </c>
      <c r="F7" s="131">
        <v>14</v>
      </c>
      <c r="G7" s="131">
        <v>4</v>
      </c>
      <c r="H7" s="131">
        <v>31</v>
      </c>
      <c r="I7" s="131">
        <v>0</v>
      </c>
      <c r="J7" s="131"/>
      <c r="K7" s="131">
        <v>279</v>
      </c>
      <c r="L7" s="131">
        <v>124</v>
      </c>
      <c r="M7" s="131">
        <v>121</v>
      </c>
      <c r="N7" s="131">
        <v>4</v>
      </c>
      <c r="O7" s="131">
        <v>2</v>
      </c>
      <c r="P7" s="131">
        <v>28</v>
      </c>
      <c r="Q7" s="131">
        <v>0</v>
      </c>
      <c r="R7" s="132" t="s">
        <v>570</v>
      </c>
      <c r="S7" s="133" t="s">
        <v>27</v>
      </c>
      <c r="T7" s="129">
        <v>2010</v>
      </c>
      <c r="U7" s="130" t="s">
        <v>26</v>
      </c>
      <c r="V7" s="131">
        <v>76</v>
      </c>
      <c r="W7" s="131">
        <v>22</v>
      </c>
      <c r="X7" s="131">
        <v>49</v>
      </c>
      <c r="Y7" s="131">
        <v>3</v>
      </c>
      <c r="Z7" s="131">
        <v>1</v>
      </c>
      <c r="AA7" s="131">
        <v>1</v>
      </c>
      <c r="AB7" s="131">
        <v>0</v>
      </c>
      <c r="AC7" s="131"/>
      <c r="AD7" s="134">
        <v>52</v>
      </c>
      <c r="AE7" s="134">
        <v>37</v>
      </c>
      <c r="AF7" s="134">
        <v>4</v>
      </c>
      <c r="AG7" s="134">
        <v>8</v>
      </c>
      <c r="AH7" s="134">
        <v>1</v>
      </c>
      <c r="AI7" s="131">
        <v>2</v>
      </c>
      <c r="AJ7" s="131">
        <v>0</v>
      </c>
      <c r="AK7" s="132" t="s">
        <v>570</v>
      </c>
      <c r="AL7" s="133" t="s">
        <v>27</v>
      </c>
    </row>
    <row r="8" spans="1:38" ht="18.95" customHeight="1">
      <c r="A8" s="129"/>
      <c r="B8" s="130" t="s">
        <v>28</v>
      </c>
      <c r="C8" s="131">
        <v>167880</v>
      </c>
      <c r="D8" s="131">
        <v>109245</v>
      </c>
      <c r="E8" s="131">
        <v>48828</v>
      </c>
      <c r="F8" s="131">
        <v>1302</v>
      </c>
      <c r="G8" s="131">
        <v>5205</v>
      </c>
      <c r="H8" s="131">
        <v>3300</v>
      </c>
      <c r="I8" s="131">
        <v>0</v>
      </c>
      <c r="J8" s="131"/>
      <c r="K8" s="131">
        <v>122498</v>
      </c>
      <c r="L8" s="131">
        <v>76887</v>
      </c>
      <c r="M8" s="131">
        <v>39902</v>
      </c>
      <c r="N8" s="131">
        <v>353</v>
      </c>
      <c r="O8" s="131">
        <v>2138</v>
      </c>
      <c r="P8" s="131">
        <v>3218</v>
      </c>
      <c r="Q8" s="131">
        <v>0</v>
      </c>
      <c r="R8" s="135" t="s">
        <v>129</v>
      </c>
      <c r="S8" s="136"/>
      <c r="T8" s="129"/>
      <c r="U8" s="130" t="s">
        <v>28</v>
      </c>
      <c r="V8" s="131">
        <v>29162</v>
      </c>
      <c r="W8" s="131">
        <v>17658</v>
      </c>
      <c r="X8" s="131">
        <v>8228</v>
      </c>
      <c r="Y8" s="131">
        <v>519</v>
      </c>
      <c r="Z8" s="131">
        <v>2711</v>
      </c>
      <c r="AA8" s="131">
        <v>46</v>
      </c>
      <c r="AB8" s="131">
        <v>0</v>
      </c>
      <c r="AC8" s="131"/>
      <c r="AD8" s="134">
        <v>16387</v>
      </c>
      <c r="AE8" s="134">
        <v>14700</v>
      </c>
      <c r="AF8" s="134">
        <v>723</v>
      </c>
      <c r="AG8" s="134">
        <v>572</v>
      </c>
      <c r="AH8" s="134">
        <v>356</v>
      </c>
      <c r="AI8" s="131">
        <v>36</v>
      </c>
      <c r="AJ8" s="131">
        <v>0</v>
      </c>
      <c r="AK8" s="135" t="s">
        <v>129</v>
      </c>
      <c r="AL8" s="136"/>
    </row>
    <row r="9" spans="1:38" ht="18.95" customHeight="1">
      <c r="A9" s="129">
        <v>2011</v>
      </c>
      <c r="B9" s="130" t="s">
        <v>26</v>
      </c>
      <c r="C9" s="131">
        <v>500</v>
      </c>
      <c r="D9" s="131">
        <v>234</v>
      </c>
      <c r="E9" s="131">
        <v>202</v>
      </c>
      <c r="F9" s="131">
        <v>23</v>
      </c>
      <c r="G9" s="131">
        <v>2</v>
      </c>
      <c r="H9" s="131">
        <v>39</v>
      </c>
      <c r="I9" s="131">
        <v>0</v>
      </c>
      <c r="J9" s="131"/>
      <c r="K9" s="131">
        <v>346</v>
      </c>
      <c r="L9" s="131">
        <v>166</v>
      </c>
      <c r="M9" s="131">
        <v>140</v>
      </c>
      <c r="N9" s="131">
        <v>7</v>
      </c>
      <c r="O9" s="131">
        <v>0</v>
      </c>
      <c r="P9" s="131">
        <v>33</v>
      </c>
      <c r="Q9" s="131">
        <v>0</v>
      </c>
      <c r="R9" s="137" t="s">
        <v>584</v>
      </c>
      <c r="S9" s="136" t="s">
        <v>27</v>
      </c>
      <c r="T9" s="129">
        <v>2011</v>
      </c>
      <c r="U9" s="130" t="s">
        <v>26</v>
      </c>
      <c r="V9" s="131">
        <v>104</v>
      </c>
      <c r="W9" s="131">
        <v>32</v>
      </c>
      <c r="X9" s="131">
        <v>59</v>
      </c>
      <c r="Y9" s="131">
        <v>9</v>
      </c>
      <c r="Z9" s="131">
        <v>0</v>
      </c>
      <c r="AA9" s="131">
        <v>4</v>
      </c>
      <c r="AB9" s="131">
        <v>0</v>
      </c>
      <c r="AC9" s="131"/>
      <c r="AD9" s="134">
        <v>50</v>
      </c>
      <c r="AE9" s="134">
        <v>36</v>
      </c>
      <c r="AF9" s="134">
        <v>3</v>
      </c>
      <c r="AG9" s="134">
        <v>7</v>
      </c>
      <c r="AH9" s="134">
        <v>2</v>
      </c>
      <c r="AI9" s="131">
        <v>2</v>
      </c>
      <c r="AJ9" s="131">
        <v>0</v>
      </c>
      <c r="AK9" s="137" t="s">
        <v>584</v>
      </c>
      <c r="AL9" s="136" t="s">
        <v>27</v>
      </c>
    </row>
    <row r="10" spans="1:38" ht="18.95" customHeight="1">
      <c r="A10" s="129"/>
      <c r="B10" s="130" t="s">
        <v>28</v>
      </c>
      <c r="C10" s="131">
        <v>272435</v>
      </c>
      <c r="D10" s="131">
        <v>215708</v>
      </c>
      <c r="E10" s="131">
        <v>50275</v>
      </c>
      <c r="F10" s="131">
        <v>2352</v>
      </c>
      <c r="G10" s="131">
        <v>327</v>
      </c>
      <c r="H10" s="131">
        <v>3773</v>
      </c>
      <c r="I10" s="131">
        <v>0</v>
      </c>
      <c r="J10" s="131"/>
      <c r="K10" s="131">
        <v>227041</v>
      </c>
      <c r="L10" s="131">
        <v>184991</v>
      </c>
      <c r="M10" s="131">
        <v>37481</v>
      </c>
      <c r="N10" s="131">
        <v>773</v>
      </c>
      <c r="O10" s="131">
        <v>136</v>
      </c>
      <c r="P10" s="131">
        <v>3660</v>
      </c>
      <c r="Q10" s="131">
        <v>0</v>
      </c>
      <c r="R10" s="135" t="s">
        <v>129</v>
      </c>
      <c r="S10" s="136"/>
      <c r="T10" s="129"/>
      <c r="U10" s="130" t="s">
        <v>28</v>
      </c>
      <c r="V10" s="131">
        <v>33543</v>
      </c>
      <c r="W10" s="131">
        <v>20238</v>
      </c>
      <c r="X10" s="131">
        <v>12569</v>
      </c>
      <c r="Y10" s="131">
        <v>659</v>
      </c>
      <c r="Z10" s="131">
        <v>0</v>
      </c>
      <c r="AA10" s="131">
        <v>77</v>
      </c>
      <c r="AB10" s="131">
        <v>0</v>
      </c>
      <c r="AC10" s="131"/>
      <c r="AD10" s="134">
        <v>11851</v>
      </c>
      <c r="AE10" s="134">
        <v>10479</v>
      </c>
      <c r="AF10" s="134">
        <v>225</v>
      </c>
      <c r="AG10" s="134">
        <v>920</v>
      </c>
      <c r="AH10" s="134">
        <v>191</v>
      </c>
      <c r="AI10" s="131">
        <v>36</v>
      </c>
      <c r="AJ10" s="131">
        <v>0</v>
      </c>
      <c r="AK10" s="135" t="s">
        <v>129</v>
      </c>
      <c r="AL10" s="136"/>
    </row>
    <row r="11" spans="1:38" ht="18.95" customHeight="1">
      <c r="A11" s="129">
        <v>2012</v>
      </c>
      <c r="B11" s="130" t="s">
        <v>26</v>
      </c>
      <c r="C11" s="131">
        <v>433</v>
      </c>
      <c r="D11" s="131">
        <v>257</v>
      </c>
      <c r="E11" s="131">
        <v>62</v>
      </c>
      <c r="F11" s="131">
        <v>12</v>
      </c>
      <c r="G11" s="131">
        <v>2</v>
      </c>
      <c r="H11" s="131">
        <v>39</v>
      </c>
      <c r="I11" s="131">
        <v>61</v>
      </c>
      <c r="J11" s="131"/>
      <c r="K11" s="131">
        <v>315</v>
      </c>
      <c r="L11" s="131">
        <v>203</v>
      </c>
      <c r="M11" s="131">
        <v>36</v>
      </c>
      <c r="N11" s="131">
        <v>5</v>
      </c>
      <c r="O11" s="131">
        <v>1</v>
      </c>
      <c r="P11" s="131">
        <v>37</v>
      </c>
      <c r="Q11" s="131">
        <v>33</v>
      </c>
      <c r="R11" s="137" t="s">
        <v>587</v>
      </c>
      <c r="S11" s="136" t="s">
        <v>27</v>
      </c>
      <c r="T11" s="129">
        <v>2012</v>
      </c>
      <c r="U11" s="130" t="s">
        <v>26</v>
      </c>
      <c r="V11" s="131">
        <v>66</v>
      </c>
      <c r="W11" s="131">
        <v>18</v>
      </c>
      <c r="X11" s="131">
        <v>23</v>
      </c>
      <c r="Y11" s="131">
        <v>4</v>
      </c>
      <c r="Z11" s="131">
        <v>0</v>
      </c>
      <c r="AA11" s="131">
        <v>0</v>
      </c>
      <c r="AB11" s="131">
        <v>21</v>
      </c>
      <c r="AC11" s="131"/>
      <c r="AD11" s="134">
        <v>53</v>
      </c>
      <c r="AE11" s="134">
        <v>36</v>
      </c>
      <c r="AF11" s="134">
        <v>3</v>
      </c>
      <c r="AG11" s="134">
        <v>4</v>
      </c>
      <c r="AH11" s="134">
        <v>1</v>
      </c>
      <c r="AI11" s="131">
        <v>2</v>
      </c>
      <c r="AJ11" s="131">
        <v>7</v>
      </c>
      <c r="AK11" s="137" t="s">
        <v>587</v>
      </c>
      <c r="AL11" s="136" t="s">
        <v>27</v>
      </c>
    </row>
    <row r="12" spans="1:38" ht="18.95" customHeight="1">
      <c r="A12" s="129"/>
      <c r="B12" s="130" t="s">
        <v>28</v>
      </c>
      <c r="C12" s="131">
        <v>252385.3</v>
      </c>
      <c r="D12" s="131">
        <v>150181.10999999999</v>
      </c>
      <c r="E12" s="131">
        <v>68441.8</v>
      </c>
      <c r="F12" s="131">
        <v>1480.1399999999999</v>
      </c>
      <c r="G12" s="131">
        <v>20578.2</v>
      </c>
      <c r="H12" s="131">
        <v>5229</v>
      </c>
      <c r="I12" s="131">
        <v>6475.0499999999993</v>
      </c>
      <c r="J12" s="131"/>
      <c r="K12" s="131">
        <v>157526.24</v>
      </c>
      <c r="L12" s="131">
        <v>78810.399999999994</v>
      </c>
      <c r="M12" s="131">
        <v>62861</v>
      </c>
      <c r="N12" s="131">
        <v>670.54</v>
      </c>
      <c r="O12" s="131">
        <v>6364.8</v>
      </c>
      <c r="P12" s="131">
        <v>5061.6000000000004</v>
      </c>
      <c r="Q12" s="131">
        <v>3757.9000000000005</v>
      </c>
      <c r="R12" s="135" t="s">
        <v>129</v>
      </c>
      <c r="S12" s="136"/>
      <c r="T12" s="129"/>
      <c r="U12" s="130" t="s">
        <v>28</v>
      </c>
      <c r="V12" s="131">
        <v>12231.409999999998</v>
      </c>
      <c r="W12" s="131">
        <v>4903.8099999999995</v>
      </c>
      <c r="X12" s="131">
        <v>5195.1000000000004</v>
      </c>
      <c r="Y12" s="131">
        <v>261.5</v>
      </c>
      <c r="Z12" s="131">
        <v>0</v>
      </c>
      <c r="AA12" s="131">
        <v>0</v>
      </c>
      <c r="AB12" s="131">
        <v>1871</v>
      </c>
      <c r="AC12" s="131"/>
      <c r="AD12" s="134">
        <v>82648.049999999974</v>
      </c>
      <c r="AE12" s="134">
        <v>66466.899999999994</v>
      </c>
      <c r="AF12" s="134">
        <v>385.7</v>
      </c>
      <c r="AG12" s="134">
        <v>568.5</v>
      </c>
      <c r="AH12" s="134">
        <v>14213.4</v>
      </c>
      <c r="AI12" s="131">
        <v>167.4</v>
      </c>
      <c r="AJ12" s="131">
        <v>846.15000000000009</v>
      </c>
      <c r="AK12" s="135" t="s">
        <v>129</v>
      </c>
      <c r="AL12" s="136"/>
    </row>
    <row r="13" spans="1:38" ht="18.95" customHeight="1">
      <c r="A13" s="129">
        <v>2013</v>
      </c>
      <c r="B13" s="130" t="s">
        <v>26</v>
      </c>
      <c r="C13" s="131">
        <v>289</v>
      </c>
      <c r="D13" s="131">
        <v>146</v>
      </c>
      <c r="E13" s="131">
        <v>88</v>
      </c>
      <c r="F13" s="131">
        <v>23</v>
      </c>
      <c r="G13" s="131">
        <v>4</v>
      </c>
      <c r="H13" s="131">
        <v>28</v>
      </c>
      <c r="I13" s="131">
        <v>0</v>
      </c>
      <c r="J13" s="131"/>
      <c r="K13" s="131">
        <v>174</v>
      </c>
      <c r="L13" s="131">
        <v>121</v>
      </c>
      <c r="M13" s="131">
        <v>19</v>
      </c>
      <c r="N13" s="131">
        <v>5</v>
      </c>
      <c r="O13" s="131">
        <v>4</v>
      </c>
      <c r="P13" s="131">
        <v>25</v>
      </c>
      <c r="Q13" s="131">
        <v>0</v>
      </c>
      <c r="R13" s="137" t="s">
        <v>682</v>
      </c>
      <c r="S13" s="136" t="s">
        <v>27</v>
      </c>
      <c r="T13" s="129">
        <v>2013</v>
      </c>
      <c r="U13" s="130" t="s">
        <v>26</v>
      </c>
      <c r="V13" s="131">
        <v>86</v>
      </c>
      <c r="W13" s="131">
        <v>13</v>
      </c>
      <c r="X13" s="131">
        <v>62</v>
      </c>
      <c r="Y13" s="131">
        <v>9</v>
      </c>
      <c r="Z13" s="131">
        <v>0</v>
      </c>
      <c r="AA13" s="131">
        <v>2</v>
      </c>
      <c r="AB13" s="131">
        <v>0</v>
      </c>
      <c r="AC13" s="131"/>
      <c r="AD13" s="134">
        <v>29</v>
      </c>
      <c r="AE13" s="134">
        <v>12</v>
      </c>
      <c r="AF13" s="134">
        <v>7</v>
      </c>
      <c r="AG13" s="134">
        <v>9</v>
      </c>
      <c r="AH13" s="134">
        <v>0</v>
      </c>
      <c r="AI13" s="131">
        <v>1</v>
      </c>
      <c r="AJ13" s="131">
        <v>0</v>
      </c>
      <c r="AK13" s="137">
        <v>2013</v>
      </c>
      <c r="AL13" s="136" t="s">
        <v>27</v>
      </c>
    </row>
    <row r="14" spans="1:38" ht="18.95" customHeight="1">
      <c r="A14" s="129"/>
      <c r="B14" s="130" t="s">
        <v>28</v>
      </c>
      <c r="C14" s="131">
        <v>207463.16100000002</v>
      </c>
      <c r="D14" s="131">
        <v>139609.481</v>
      </c>
      <c r="E14" s="131">
        <v>60246.92</v>
      </c>
      <c r="F14" s="131">
        <v>3589.33</v>
      </c>
      <c r="G14" s="131">
        <v>1319</v>
      </c>
      <c r="H14" s="131">
        <v>2698.43</v>
      </c>
      <c r="I14" s="131">
        <v>0</v>
      </c>
      <c r="J14" s="131"/>
      <c r="K14" s="131">
        <v>70955.990999999995</v>
      </c>
      <c r="L14" s="131">
        <v>60676.790999999997</v>
      </c>
      <c r="M14" s="131">
        <v>6052.6900000000005</v>
      </c>
      <c r="N14" s="131">
        <v>524.51</v>
      </c>
      <c r="O14" s="131">
        <v>1319</v>
      </c>
      <c r="P14" s="131">
        <v>2383</v>
      </c>
      <c r="Q14" s="131">
        <v>0</v>
      </c>
      <c r="R14" s="135" t="s">
        <v>129</v>
      </c>
      <c r="S14" s="136"/>
      <c r="T14" s="129"/>
      <c r="U14" s="130" t="s">
        <v>28</v>
      </c>
      <c r="V14" s="131">
        <v>87734.88</v>
      </c>
      <c r="W14" s="131">
        <v>33986.410000000003</v>
      </c>
      <c r="X14" s="131">
        <v>51323.14</v>
      </c>
      <c r="Y14" s="131">
        <v>2162.5299999999997</v>
      </c>
      <c r="Z14" s="131">
        <v>0</v>
      </c>
      <c r="AA14" s="131">
        <v>262.8</v>
      </c>
      <c r="AB14" s="131">
        <v>0</v>
      </c>
      <c r="AC14" s="131"/>
      <c r="AD14" s="134">
        <v>48772.29</v>
      </c>
      <c r="AE14" s="134">
        <v>44946.28</v>
      </c>
      <c r="AF14" s="134">
        <v>2871.09</v>
      </c>
      <c r="AG14" s="134">
        <v>902.29</v>
      </c>
      <c r="AH14" s="134">
        <v>0</v>
      </c>
      <c r="AI14" s="131">
        <v>52.63</v>
      </c>
      <c r="AJ14" s="131">
        <v>0</v>
      </c>
      <c r="AK14" s="135" t="s">
        <v>129</v>
      </c>
      <c r="AL14" s="136"/>
    </row>
    <row r="15" spans="1:38" s="598" customFormat="1" ht="18.95" customHeight="1">
      <c r="A15" s="694">
        <v>2014</v>
      </c>
      <c r="B15" s="594" t="s">
        <v>26</v>
      </c>
      <c r="C15" s="695">
        <v>292</v>
      </c>
      <c r="D15" s="578">
        <v>136</v>
      </c>
      <c r="E15" s="578">
        <v>119</v>
      </c>
      <c r="F15" s="578">
        <v>9</v>
      </c>
      <c r="G15" s="578">
        <v>6</v>
      </c>
      <c r="H15" s="578">
        <v>22</v>
      </c>
      <c r="I15" s="578">
        <v>0</v>
      </c>
      <c r="J15" s="593"/>
      <c r="K15" s="593">
        <v>174</v>
      </c>
      <c r="L15" s="593">
        <v>83</v>
      </c>
      <c r="M15" s="593">
        <v>65</v>
      </c>
      <c r="N15" s="593">
        <v>4</v>
      </c>
      <c r="O15" s="593">
        <v>3</v>
      </c>
      <c r="P15" s="593">
        <v>19</v>
      </c>
      <c r="Q15" s="593">
        <v>0</v>
      </c>
      <c r="R15" s="683" t="s">
        <v>680</v>
      </c>
      <c r="S15" s="591" t="s">
        <v>27</v>
      </c>
      <c r="T15" s="694">
        <v>2014</v>
      </c>
      <c r="U15" s="594" t="s">
        <v>26</v>
      </c>
      <c r="V15" s="593">
        <v>62</v>
      </c>
      <c r="W15" s="593">
        <v>14</v>
      </c>
      <c r="X15" s="593">
        <v>46</v>
      </c>
      <c r="Y15" s="593">
        <v>0</v>
      </c>
      <c r="Z15" s="593">
        <v>1</v>
      </c>
      <c r="AA15" s="593">
        <v>1</v>
      </c>
      <c r="AB15" s="593">
        <v>0</v>
      </c>
      <c r="AC15" s="593"/>
      <c r="AD15" s="593">
        <v>56</v>
      </c>
      <c r="AE15" s="593">
        <v>39</v>
      </c>
      <c r="AF15" s="593">
        <v>8</v>
      </c>
      <c r="AG15" s="593">
        <v>5</v>
      </c>
      <c r="AH15" s="593">
        <v>2</v>
      </c>
      <c r="AI15" s="593">
        <v>2</v>
      </c>
      <c r="AJ15" s="593">
        <v>0</v>
      </c>
      <c r="AK15" s="683">
        <v>2014</v>
      </c>
      <c r="AL15" s="591" t="s">
        <v>27</v>
      </c>
    </row>
    <row r="16" spans="1:38" s="598" customFormat="1" ht="18.95" customHeight="1">
      <c r="A16" s="694"/>
      <c r="B16" s="594" t="s">
        <v>28</v>
      </c>
      <c r="C16" s="579">
        <v>107650</v>
      </c>
      <c r="D16" s="578">
        <v>67314</v>
      </c>
      <c r="E16" s="578">
        <v>28670</v>
      </c>
      <c r="F16" s="578">
        <v>1517</v>
      </c>
      <c r="G16" s="578">
        <v>8328</v>
      </c>
      <c r="H16" s="578">
        <v>2021</v>
      </c>
      <c r="I16" s="578">
        <v>0</v>
      </c>
      <c r="J16" s="593"/>
      <c r="K16" s="593">
        <v>56506</v>
      </c>
      <c r="L16" s="593">
        <v>39482</v>
      </c>
      <c r="M16" s="593">
        <v>13088</v>
      </c>
      <c r="N16" s="593">
        <v>569</v>
      </c>
      <c r="O16" s="593">
        <v>1639</v>
      </c>
      <c r="P16" s="593">
        <v>1728</v>
      </c>
      <c r="Q16" s="593">
        <v>0</v>
      </c>
      <c r="R16" s="592" t="s">
        <v>129</v>
      </c>
      <c r="S16" s="585"/>
      <c r="T16" s="602"/>
      <c r="U16" s="594" t="s">
        <v>28</v>
      </c>
      <c r="V16" s="593">
        <v>24693</v>
      </c>
      <c r="W16" s="593">
        <v>6517</v>
      </c>
      <c r="X16" s="593">
        <v>13184</v>
      </c>
      <c r="Y16" s="593">
        <v>308</v>
      </c>
      <c r="Z16" s="593">
        <v>4579</v>
      </c>
      <c r="AA16" s="593">
        <v>105</v>
      </c>
      <c r="AB16" s="593">
        <v>0</v>
      </c>
      <c r="AC16" s="593"/>
      <c r="AD16" s="593">
        <v>26651</v>
      </c>
      <c r="AE16" s="593">
        <v>21315</v>
      </c>
      <c r="AF16" s="593">
        <v>2398</v>
      </c>
      <c r="AG16" s="593">
        <v>640</v>
      </c>
      <c r="AH16" s="593">
        <v>2110</v>
      </c>
      <c r="AI16" s="593">
        <v>188</v>
      </c>
      <c r="AJ16" s="593">
        <v>0</v>
      </c>
      <c r="AK16" s="592" t="s">
        <v>659</v>
      </c>
      <c r="AL16" s="585"/>
    </row>
    <row r="17" spans="1:38" s="598" customFormat="1" ht="18.95" customHeight="1">
      <c r="A17" s="602">
        <v>2015</v>
      </c>
      <c r="B17" s="601" t="s">
        <v>26</v>
      </c>
      <c r="C17" s="771">
        <f>SUM(D17:I17)</f>
        <v>415</v>
      </c>
      <c r="D17" s="772">
        <f>L17+W17+AE17</f>
        <v>192</v>
      </c>
      <c r="E17" s="772">
        <f t="shared" ref="E17:I32" si="0">M17+X17+AF17</f>
        <v>161</v>
      </c>
      <c r="F17" s="772">
        <f t="shared" si="0"/>
        <v>30</v>
      </c>
      <c r="G17" s="772">
        <f t="shared" si="0"/>
        <v>3</v>
      </c>
      <c r="H17" s="772">
        <f t="shared" si="0"/>
        <v>29</v>
      </c>
      <c r="I17" s="772">
        <f t="shared" si="0"/>
        <v>0</v>
      </c>
      <c r="J17" s="773"/>
      <c r="K17" s="771">
        <f>SUM(L17:Q17)</f>
        <v>272</v>
      </c>
      <c r="L17" s="773">
        <f>L19+L21+L23+L25+L27+L29+L31</f>
        <v>144</v>
      </c>
      <c r="M17" s="773">
        <f t="shared" ref="M17:Q17" si="1">M19+M21+M23+M25+M27+M29+M31</f>
        <v>91</v>
      </c>
      <c r="N17" s="773">
        <f t="shared" si="1"/>
        <v>7</v>
      </c>
      <c r="O17" s="773">
        <f t="shared" si="1"/>
        <v>2</v>
      </c>
      <c r="P17" s="773">
        <f t="shared" si="1"/>
        <v>28</v>
      </c>
      <c r="Q17" s="773">
        <f t="shared" si="1"/>
        <v>0</v>
      </c>
      <c r="R17" s="693" t="s">
        <v>681</v>
      </c>
      <c r="S17" s="599" t="s">
        <v>27</v>
      </c>
      <c r="T17" s="602">
        <v>2015</v>
      </c>
      <c r="U17" s="601" t="s">
        <v>26</v>
      </c>
      <c r="V17" s="771">
        <f>SUM(W17:AB17)</f>
        <v>88</v>
      </c>
      <c r="W17" s="773">
        <f>W19+W21+W23+W25+W27+W29+W31</f>
        <v>18</v>
      </c>
      <c r="X17" s="773">
        <f t="shared" ref="X17:AB17" si="2">X19+X21+X23+X25+X27+X29+X31</f>
        <v>61</v>
      </c>
      <c r="Y17" s="773">
        <f t="shared" si="2"/>
        <v>8</v>
      </c>
      <c r="Z17" s="773">
        <f t="shared" si="2"/>
        <v>0</v>
      </c>
      <c r="AA17" s="773">
        <f t="shared" si="2"/>
        <v>1</v>
      </c>
      <c r="AB17" s="773">
        <f t="shared" si="2"/>
        <v>0</v>
      </c>
      <c r="AC17" s="773"/>
      <c r="AD17" s="771">
        <f>SUM(AE17:AJ17)</f>
        <v>55</v>
      </c>
      <c r="AE17" s="773">
        <f>AE19+AE21+AE23+AE25+AE27+AE29+AE31</f>
        <v>30</v>
      </c>
      <c r="AF17" s="773">
        <f t="shared" ref="AF17:AJ17" si="3">AF19+AF21+AF23+AF25+AF27+AF29+AF31</f>
        <v>9</v>
      </c>
      <c r="AG17" s="773">
        <f t="shared" si="3"/>
        <v>15</v>
      </c>
      <c r="AH17" s="773">
        <f t="shared" si="3"/>
        <v>1</v>
      </c>
      <c r="AI17" s="773">
        <f t="shared" si="3"/>
        <v>0</v>
      </c>
      <c r="AJ17" s="773">
        <f t="shared" si="3"/>
        <v>0</v>
      </c>
      <c r="AK17" s="600">
        <v>2015</v>
      </c>
      <c r="AL17" s="599" t="s">
        <v>27</v>
      </c>
    </row>
    <row r="18" spans="1:38" s="598" customFormat="1" ht="18.95" customHeight="1">
      <c r="A18" s="602"/>
      <c r="B18" s="601" t="s">
        <v>28</v>
      </c>
      <c r="C18" s="771">
        <f t="shared" ref="C18:C32" si="4">SUM(D18:I18)</f>
        <v>208889</v>
      </c>
      <c r="D18" s="772">
        <f t="shared" ref="D18:D32" si="5">L18+W18+AE18</f>
        <v>136906</v>
      </c>
      <c r="E18" s="772">
        <f t="shared" si="0"/>
        <v>31602</v>
      </c>
      <c r="F18" s="772">
        <f t="shared" si="0"/>
        <v>22798</v>
      </c>
      <c r="G18" s="772">
        <f t="shared" si="0"/>
        <v>14313</v>
      </c>
      <c r="H18" s="772">
        <f t="shared" si="0"/>
        <v>3270</v>
      </c>
      <c r="I18" s="772">
        <f t="shared" si="0"/>
        <v>0</v>
      </c>
      <c r="J18" s="773"/>
      <c r="K18" s="771">
        <f t="shared" ref="K18:K32" si="6">SUM(L18:Q18)</f>
        <v>150524</v>
      </c>
      <c r="L18" s="773">
        <f t="shared" ref="L18:Q18" si="7">L20+L22+L24+L26+L28+L30+L32</f>
        <v>116653</v>
      </c>
      <c r="M18" s="773">
        <f t="shared" si="7"/>
        <v>18301</v>
      </c>
      <c r="N18" s="773">
        <f t="shared" si="7"/>
        <v>766</v>
      </c>
      <c r="O18" s="773">
        <f t="shared" si="7"/>
        <v>11626</v>
      </c>
      <c r="P18" s="773">
        <f t="shared" si="7"/>
        <v>3178</v>
      </c>
      <c r="Q18" s="773">
        <f t="shared" si="7"/>
        <v>0</v>
      </c>
      <c r="R18" s="597" t="s">
        <v>129</v>
      </c>
      <c r="S18" s="596"/>
      <c r="T18" s="602"/>
      <c r="U18" s="601" t="s">
        <v>28</v>
      </c>
      <c r="V18" s="771">
        <f t="shared" ref="V18:V32" si="8">SUM(W18:AB18)</f>
        <v>22494</v>
      </c>
      <c r="W18" s="773">
        <f t="shared" ref="W18:AB18" si="9">W20+W22+W24+W26+W28+W30+W32</f>
        <v>7929</v>
      </c>
      <c r="X18" s="773">
        <f t="shared" si="9"/>
        <v>11581</v>
      </c>
      <c r="Y18" s="773">
        <f t="shared" si="9"/>
        <v>343</v>
      </c>
      <c r="Z18" s="773">
        <f t="shared" si="9"/>
        <v>2549</v>
      </c>
      <c r="AA18" s="773">
        <f t="shared" si="9"/>
        <v>92</v>
      </c>
      <c r="AB18" s="773">
        <f t="shared" si="9"/>
        <v>0</v>
      </c>
      <c r="AC18" s="773"/>
      <c r="AD18" s="771">
        <f t="shared" ref="AD18:AD32" si="10">SUM(AE18:AJ18)</f>
        <v>35871</v>
      </c>
      <c r="AE18" s="773">
        <f t="shared" ref="AE18:AJ18" si="11">AE20+AE22+AE24+AE26+AE28+AE30+AE32</f>
        <v>12324</v>
      </c>
      <c r="AF18" s="773">
        <f t="shared" si="11"/>
        <v>1720</v>
      </c>
      <c r="AG18" s="773">
        <f t="shared" si="11"/>
        <v>21689</v>
      </c>
      <c r="AH18" s="773">
        <f t="shared" si="11"/>
        <v>138</v>
      </c>
      <c r="AI18" s="773">
        <f t="shared" si="11"/>
        <v>0</v>
      </c>
      <c r="AJ18" s="778">
        <f t="shared" si="11"/>
        <v>0</v>
      </c>
      <c r="AK18" s="774" t="s">
        <v>659</v>
      </c>
      <c r="AL18" s="596"/>
    </row>
    <row r="19" spans="1:38" s="588" customFormat="1" ht="18.95" customHeight="1">
      <c r="A19" s="595" t="s">
        <v>258</v>
      </c>
      <c r="B19" s="594" t="s">
        <v>259</v>
      </c>
      <c r="C19" s="579">
        <f t="shared" si="4"/>
        <v>191</v>
      </c>
      <c r="D19" s="578">
        <f t="shared" si="5"/>
        <v>122</v>
      </c>
      <c r="E19" s="578">
        <f t="shared" si="0"/>
        <v>45</v>
      </c>
      <c r="F19" s="578">
        <f t="shared" si="0"/>
        <v>14</v>
      </c>
      <c r="G19" s="578">
        <f t="shared" si="0"/>
        <v>0</v>
      </c>
      <c r="H19" s="578">
        <f t="shared" si="0"/>
        <v>10</v>
      </c>
      <c r="I19" s="578">
        <f t="shared" si="0"/>
        <v>0</v>
      </c>
      <c r="J19" s="593"/>
      <c r="K19" s="579">
        <f t="shared" si="6"/>
        <v>168</v>
      </c>
      <c r="L19" s="593">
        <v>114</v>
      </c>
      <c r="M19" s="593">
        <v>38</v>
      </c>
      <c r="N19" s="593">
        <v>7</v>
      </c>
      <c r="O19" s="593">
        <v>0</v>
      </c>
      <c r="P19" s="593">
        <v>9</v>
      </c>
      <c r="Q19" s="593">
        <v>0</v>
      </c>
      <c r="R19" s="592"/>
      <c r="S19" s="591" t="s">
        <v>29</v>
      </c>
      <c r="T19" s="590" t="s">
        <v>258</v>
      </c>
      <c r="U19" s="589" t="s">
        <v>26</v>
      </c>
      <c r="V19" s="579">
        <f t="shared" si="8"/>
        <v>20</v>
      </c>
      <c r="W19" s="593">
        <v>7</v>
      </c>
      <c r="X19" s="593">
        <v>7</v>
      </c>
      <c r="Y19" s="593">
        <v>5</v>
      </c>
      <c r="Z19" s="593">
        <v>0</v>
      </c>
      <c r="AA19" s="593">
        <v>1</v>
      </c>
      <c r="AB19" s="593">
        <v>0</v>
      </c>
      <c r="AC19" s="593"/>
      <c r="AD19" s="579">
        <f t="shared" si="10"/>
        <v>3</v>
      </c>
      <c r="AE19" s="593">
        <v>1</v>
      </c>
      <c r="AF19" s="593">
        <v>0</v>
      </c>
      <c r="AG19" s="593">
        <v>2</v>
      </c>
      <c r="AH19" s="593">
        <v>0</v>
      </c>
      <c r="AI19" s="593">
        <v>0</v>
      </c>
      <c r="AJ19" s="780">
        <v>0</v>
      </c>
      <c r="AK19" s="591" t="s">
        <v>676</v>
      </c>
      <c r="AL19" s="591" t="s">
        <v>29</v>
      </c>
    </row>
    <row r="20" spans="1:38" s="588" customFormat="1" ht="18.95" customHeight="1">
      <c r="A20" s="587"/>
      <c r="B20" s="586" t="s">
        <v>28</v>
      </c>
      <c r="C20" s="579">
        <f t="shared" si="4"/>
        <v>82621</v>
      </c>
      <c r="D20" s="578">
        <f t="shared" si="5"/>
        <v>76495</v>
      </c>
      <c r="E20" s="578">
        <f t="shared" si="0"/>
        <v>3758</v>
      </c>
      <c r="F20" s="578">
        <f t="shared" si="0"/>
        <v>962</v>
      </c>
      <c r="G20" s="578">
        <f t="shared" si="0"/>
        <v>0</v>
      </c>
      <c r="H20" s="578">
        <f t="shared" si="0"/>
        <v>1406</v>
      </c>
      <c r="I20" s="578">
        <f t="shared" si="0"/>
        <v>0</v>
      </c>
      <c r="J20" s="593"/>
      <c r="K20" s="579">
        <f t="shared" si="6"/>
        <v>80991</v>
      </c>
      <c r="L20" s="593">
        <v>75597</v>
      </c>
      <c r="M20" s="593">
        <v>3314</v>
      </c>
      <c r="N20" s="593">
        <v>766</v>
      </c>
      <c r="O20" s="593">
        <v>0</v>
      </c>
      <c r="P20" s="593">
        <v>1314</v>
      </c>
      <c r="Q20" s="593">
        <v>0</v>
      </c>
      <c r="R20" s="592" t="s">
        <v>129</v>
      </c>
      <c r="S20" s="585"/>
      <c r="T20" s="584"/>
      <c r="U20" s="583" t="s">
        <v>28</v>
      </c>
      <c r="V20" s="579">
        <f t="shared" si="8"/>
        <v>1406</v>
      </c>
      <c r="W20" s="593">
        <v>781</v>
      </c>
      <c r="X20" s="593">
        <v>444</v>
      </c>
      <c r="Y20" s="593">
        <v>89</v>
      </c>
      <c r="Z20" s="593">
        <v>0</v>
      </c>
      <c r="AA20" s="593">
        <v>92</v>
      </c>
      <c r="AB20" s="593">
        <v>0</v>
      </c>
      <c r="AC20" s="593"/>
      <c r="AD20" s="579">
        <f t="shared" si="10"/>
        <v>224</v>
      </c>
      <c r="AE20" s="593">
        <v>117</v>
      </c>
      <c r="AF20" s="593">
        <v>0</v>
      </c>
      <c r="AG20" s="593">
        <v>107</v>
      </c>
      <c r="AH20" s="593">
        <v>0</v>
      </c>
      <c r="AI20" s="593">
        <v>0</v>
      </c>
      <c r="AJ20" s="780">
        <v>0</v>
      </c>
      <c r="AK20" s="691" t="s">
        <v>418</v>
      </c>
      <c r="AL20" s="585"/>
    </row>
    <row r="21" spans="1:38" s="588" customFormat="1" ht="18.95" customHeight="1">
      <c r="A21" s="582" t="s">
        <v>260</v>
      </c>
      <c r="B21" s="586" t="s">
        <v>26</v>
      </c>
      <c r="C21" s="579">
        <f t="shared" si="4"/>
        <v>133</v>
      </c>
      <c r="D21" s="578">
        <f t="shared" si="5"/>
        <v>50</v>
      </c>
      <c r="E21" s="578">
        <f t="shared" si="0"/>
        <v>69</v>
      </c>
      <c r="F21" s="578">
        <f t="shared" si="0"/>
        <v>5</v>
      </c>
      <c r="G21" s="578">
        <f t="shared" si="0"/>
        <v>2</v>
      </c>
      <c r="H21" s="578">
        <f t="shared" si="0"/>
        <v>7</v>
      </c>
      <c r="I21" s="578">
        <f t="shared" si="0"/>
        <v>0</v>
      </c>
      <c r="J21" s="593"/>
      <c r="K21" s="579">
        <f t="shared" si="6"/>
        <v>69</v>
      </c>
      <c r="L21" s="593">
        <v>20</v>
      </c>
      <c r="M21" s="593">
        <v>41</v>
      </c>
      <c r="N21" s="593">
        <v>0</v>
      </c>
      <c r="O21" s="593">
        <v>1</v>
      </c>
      <c r="P21" s="593">
        <v>7</v>
      </c>
      <c r="Q21" s="593">
        <v>0</v>
      </c>
      <c r="R21" s="581"/>
      <c r="S21" s="591" t="s">
        <v>29</v>
      </c>
      <c r="T21" s="584" t="s">
        <v>260</v>
      </c>
      <c r="U21" s="583" t="s">
        <v>26</v>
      </c>
      <c r="V21" s="579">
        <f t="shared" si="8"/>
        <v>32</v>
      </c>
      <c r="W21" s="593">
        <v>7</v>
      </c>
      <c r="X21" s="593">
        <v>24</v>
      </c>
      <c r="Y21" s="593">
        <v>1</v>
      </c>
      <c r="Z21" s="593">
        <v>0</v>
      </c>
      <c r="AA21" s="593">
        <v>0</v>
      </c>
      <c r="AB21" s="593">
        <v>0</v>
      </c>
      <c r="AC21" s="593"/>
      <c r="AD21" s="579">
        <f t="shared" si="10"/>
        <v>32</v>
      </c>
      <c r="AE21" s="593">
        <v>23</v>
      </c>
      <c r="AF21" s="593">
        <v>4</v>
      </c>
      <c r="AG21" s="593">
        <v>4</v>
      </c>
      <c r="AH21" s="593">
        <v>1</v>
      </c>
      <c r="AI21" s="593">
        <v>0</v>
      </c>
      <c r="AJ21" s="780">
        <v>0</v>
      </c>
      <c r="AK21" s="591" t="s">
        <v>192</v>
      </c>
      <c r="AL21" s="591" t="s">
        <v>29</v>
      </c>
    </row>
    <row r="22" spans="1:38" s="588" customFormat="1" ht="18.95" customHeight="1">
      <c r="A22" s="587"/>
      <c r="B22" s="586" t="s">
        <v>28</v>
      </c>
      <c r="C22" s="579">
        <f t="shared" si="4"/>
        <v>44438</v>
      </c>
      <c r="D22" s="578">
        <f t="shared" si="5"/>
        <v>29389</v>
      </c>
      <c r="E22" s="578">
        <f t="shared" si="0"/>
        <v>13573</v>
      </c>
      <c r="F22" s="578">
        <f t="shared" si="0"/>
        <v>471</v>
      </c>
      <c r="G22" s="578">
        <f t="shared" si="0"/>
        <v>628</v>
      </c>
      <c r="H22" s="578">
        <f t="shared" si="0"/>
        <v>377</v>
      </c>
      <c r="I22" s="578">
        <f t="shared" si="0"/>
        <v>0</v>
      </c>
      <c r="J22" s="593"/>
      <c r="K22" s="579">
        <f t="shared" si="6"/>
        <v>30793</v>
      </c>
      <c r="L22" s="593">
        <v>19130</v>
      </c>
      <c r="M22" s="593">
        <v>10816</v>
      </c>
      <c r="N22" s="593">
        <v>0</v>
      </c>
      <c r="O22" s="593">
        <v>470</v>
      </c>
      <c r="P22" s="593">
        <v>377</v>
      </c>
      <c r="Q22" s="593">
        <v>0</v>
      </c>
      <c r="R22" s="592" t="s">
        <v>129</v>
      </c>
      <c r="S22" s="585"/>
      <c r="T22" s="584"/>
      <c r="U22" s="583" t="s">
        <v>28</v>
      </c>
      <c r="V22" s="579">
        <f t="shared" si="8"/>
        <v>3640</v>
      </c>
      <c r="W22" s="593">
        <v>1555</v>
      </c>
      <c r="X22" s="593">
        <v>2011</v>
      </c>
      <c r="Y22" s="593">
        <v>54</v>
      </c>
      <c r="Z22" s="593">
        <v>20</v>
      </c>
      <c r="AA22" s="593">
        <v>0</v>
      </c>
      <c r="AB22" s="593">
        <v>0</v>
      </c>
      <c r="AC22" s="593"/>
      <c r="AD22" s="579">
        <f t="shared" si="10"/>
        <v>10005</v>
      </c>
      <c r="AE22" s="593">
        <v>8704</v>
      </c>
      <c r="AF22" s="593">
        <v>746</v>
      </c>
      <c r="AG22" s="593">
        <v>417</v>
      </c>
      <c r="AH22" s="593">
        <v>138</v>
      </c>
      <c r="AI22" s="593">
        <v>0</v>
      </c>
      <c r="AJ22" s="780">
        <v>0</v>
      </c>
      <c r="AK22" s="691" t="s">
        <v>418</v>
      </c>
      <c r="AL22" s="585"/>
    </row>
    <row r="23" spans="1:38" s="588" customFormat="1" ht="18.95" customHeight="1">
      <c r="A23" s="587" t="s">
        <v>261</v>
      </c>
      <c r="B23" s="586" t="s">
        <v>26</v>
      </c>
      <c r="C23" s="579">
        <f t="shared" si="4"/>
        <v>14</v>
      </c>
      <c r="D23" s="578">
        <f t="shared" si="5"/>
        <v>0</v>
      </c>
      <c r="E23" s="578">
        <f t="shared" si="0"/>
        <v>14</v>
      </c>
      <c r="F23" s="578">
        <f t="shared" si="0"/>
        <v>0</v>
      </c>
      <c r="G23" s="578">
        <f t="shared" si="0"/>
        <v>0</v>
      </c>
      <c r="H23" s="578">
        <f t="shared" si="0"/>
        <v>0</v>
      </c>
      <c r="I23" s="578">
        <f t="shared" si="0"/>
        <v>0</v>
      </c>
      <c r="J23" s="593"/>
      <c r="K23" s="579">
        <f t="shared" si="6"/>
        <v>6</v>
      </c>
      <c r="L23" s="593">
        <v>0</v>
      </c>
      <c r="M23" s="593">
        <v>6</v>
      </c>
      <c r="N23" s="593">
        <v>0</v>
      </c>
      <c r="O23" s="593">
        <v>0</v>
      </c>
      <c r="P23" s="593">
        <v>0</v>
      </c>
      <c r="Q23" s="593">
        <v>0</v>
      </c>
      <c r="R23" s="581"/>
      <c r="S23" s="591" t="s">
        <v>29</v>
      </c>
      <c r="T23" s="584" t="s">
        <v>261</v>
      </c>
      <c r="U23" s="583" t="s">
        <v>26</v>
      </c>
      <c r="V23" s="579">
        <f t="shared" si="8"/>
        <v>8</v>
      </c>
      <c r="W23" s="593">
        <v>0</v>
      </c>
      <c r="X23" s="593">
        <v>8</v>
      </c>
      <c r="Y23" s="593">
        <v>0</v>
      </c>
      <c r="Z23" s="593">
        <v>0</v>
      </c>
      <c r="AA23" s="593">
        <v>0</v>
      </c>
      <c r="AB23" s="593">
        <v>0</v>
      </c>
      <c r="AC23" s="593"/>
      <c r="AD23" s="579">
        <f t="shared" si="10"/>
        <v>0</v>
      </c>
      <c r="AE23" s="593">
        <v>0</v>
      </c>
      <c r="AF23" s="593">
        <v>0</v>
      </c>
      <c r="AG23" s="593">
        <v>0</v>
      </c>
      <c r="AH23" s="593">
        <v>0</v>
      </c>
      <c r="AI23" s="593">
        <v>0</v>
      </c>
      <c r="AJ23" s="780">
        <v>0</v>
      </c>
      <c r="AK23" s="775" t="s">
        <v>677</v>
      </c>
      <c r="AL23" s="591" t="s">
        <v>29</v>
      </c>
    </row>
    <row r="24" spans="1:38" s="588" customFormat="1" ht="18.95" customHeight="1">
      <c r="A24" s="587"/>
      <c r="B24" s="586" t="s">
        <v>28</v>
      </c>
      <c r="C24" s="579">
        <f t="shared" si="4"/>
        <v>3730</v>
      </c>
      <c r="D24" s="578">
        <f t="shared" si="5"/>
        <v>0</v>
      </c>
      <c r="E24" s="578">
        <f t="shared" si="0"/>
        <v>3730</v>
      </c>
      <c r="F24" s="578">
        <f t="shared" si="0"/>
        <v>0</v>
      </c>
      <c r="G24" s="578">
        <f t="shared" si="0"/>
        <v>0</v>
      </c>
      <c r="H24" s="578">
        <f t="shared" si="0"/>
        <v>0</v>
      </c>
      <c r="I24" s="578">
        <f t="shared" si="0"/>
        <v>0</v>
      </c>
      <c r="J24" s="593"/>
      <c r="K24" s="579">
        <f t="shared" si="6"/>
        <v>2112</v>
      </c>
      <c r="L24" s="593">
        <v>0</v>
      </c>
      <c r="M24" s="593">
        <v>2112</v>
      </c>
      <c r="N24" s="593">
        <v>0</v>
      </c>
      <c r="O24" s="593">
        <v>0</v>
      </c>
      <c r="P24" s="593">
        <v>0</v>
      </c>
      <c r="Q24" s="593">
        <v>0</v>
      </c>
      <c r="R24" s="592" t="s">
        <v>129</v>
      </c>
      <c r="S24" s="585"/>
      <c r="T24" s="584"/>
      <c r="U24" s="583" t="s">
        <v>28</v>
      </c>
      <c r="V24" s="579">
        <f t="shared" si="8"/>
        <v>1618</v>
      </c>
      <c r="W24" s="593">
        <v>0</v>
      </c>
      <c r="X24" s="593">
        <v>1618</v>
      </c>
      <c r="Y24" s="593">
        <v>0</v>
      </c>
      <c r="Z24" s="593">
        <v>0</v>
      </c>
      <c r="AA24" s="593">
        <v>0</v>
      </c>
      <c r="AB24" s="593">
        <v>0</v>
      </c>
      <c r="AC24" s="593"/>
      <c r="AD24" s="579">
        <f t="shared" si="10"/>
        <v>0</v>
      </c>
      <c r="AE24" s="593">
        <v>0</v>
      </c>
      <c r="AF24" s="593">
        <v>0</v>
      </c>
      <c r="AG24" s="593">
        <v>0</v>
      </c>
      <c r="AH24" s="593">
        <v>0</v>
      </c>
      <c r="AI24" s="593">
        <v>0</v>
      </c>
      <c r="AJ24" s="780">
        <v>0</v>
      </c>
      <c r="AK24" s="691" t="s">
        <v>418</v>
      </c>
      <c r="AL24" s="585"/>
    </row>
    <row r="25" spans="1:38" s="588" customFormat="1" ht="18.95" customHeight="1">
      <c r="A25" s="587" t="s">
        <v>262</v>
      </c>
      <c r="B25" s="586" t="s">
        <v>26</v>
      </c>
      <c r="C25" s="579">
        <f t="shared" si="4"/>
        <v>17</v>
      </c>
      <c r="D25" s="578">
        <f t="shared" si="5"/>
        <v>1</v>
      </c>
      <c r="E25" s="578">
        <f t="shared" si="0"/>
        <v>15</v>
      </c>
      <c r="F25" s="578">
        <f t="shared" si="0"/>
        <v>1</v>
      </c>
      <c r="G25" s="578">
        <f t="shared" si="0"/>
        <v>0</v>
      </c>
      <c r="H25" s="578">
        <f t="shared" si="0"/>
        <v>0</v>
      </c>
      <c r="I25" s="578">
        <f t="shared" si="0"/>
        <v>0</v>
      </c>
      <c r="J25" s="593"/>
      <c r="K25" s="579">
        <f t="shared" si="6"/>
        <v>2</v>
      </c>
      <c r="L25" s="593">
        <v>0</v>
      </c>
      <c r="M25" s="593">
        <v>2</v>
      </c>
      <c r="N25" s="593">
        <v>0</v>
      </c>
      <c r="O25" s="593">
        <v>0</v>
      </c>
      <c r="P25" s="593">
        <v>0</v>
      </c>
      <c r="Q25" s="593">
        <v>0</v>
      </c>
      <c r="R25" s="581"/>
      <c r="S25" s="591" t="s">
        <v>29</v>
      </c>
      <c r="T25" s="584" t="s">
        <v>262</v>
      </c>
      <c r="U25" s="583" t="s">
        <v>26</v>
      </c>
      <c r="V25" s="579">
        <f t="shared" si="8"/>
        <v>15</v>
      </c>
      <c r="W25" s="593">
        <v>1</v>
      </c>
      <c r="X25" s="593">
        <v>13</v>
      </c>
      <c r="Y25" s="593">
        <v>1</v>
      </c>
      <c r="Z25" s="593">
        <v>0</v>
      </c>
      <c r="AA25" s="593">
        <v>0</v>
      </c>
      <c r="AB25" s="593">
        <v>0</v>
      </c>
      <c r="AC25" s="593"/>
      <c r="AD25" s="579">
        <f t="shared" si="10"/>
        <v>0</v>
      </c>
      <c r="AE25" s="593">
        <v>0</v>
      </c>
      <c r="AF25" s="593">
        <v>0</v>
      </c>
      <c r="AG25" s="593">
        <v>0</v>
      </c>
      <c r="AH25" s="593">
        <v>0</v>
      </c>
      <c r="AI25" s="593">
        <v>0</v>
      </c>
      <c r="AJ25" s="780">
        <v>0</v>
      </c>
      <c r="AK25" s="692" t="s">
        <v>678</v>
      </c>
      <c r="AL25" s="591" t="s">
        <v>29</v>
      </c>
    </row>
    <row r="26" spans="1:38" s="588" customFormat="1" ht="18.95" customHeight="1">
      <c r="A26" s="587"/>
      <c r="B26" s="586" t="s">
        <v>28</v>
      </c>
      <c r="C26" s="579">
        <f t="shared" si="4"/>
        <v>9228</v>
      </c>
      <c r="D26" s="578">
        <f t="shared" si="5"/>
        <v>1989</v>
      </c>
      <c r="E26" s="578">
        <f t="shared" si="0"/>
        <v>7155</v>
      </c>
      <c r="F26" s="578">
        <f t="shared" si="0"/>
        <v>84</v>
      </c>
      <c r="G26" s="578">
        <f t="shared" si="0"/>
        <v>0</v>
      </c>
      <c r="H26" s="578">
        <f t="shared" si="0"/>
        <v>0</v>
      </c>
      <c r="I26" s="578">
        <f t="shared" si="0"/>
        <v>0</v>
      </c>
      <c r="J26" s="593"/>
      <c r="K26" s="579">
        <f t="shared" si="6"/>
        <v>986</v>
      </c>
      <c r="L26" s="593">
        <v>0</v>
      </c>
      <c r="M26" s="593">
        <v>986</v>
      </c>
      <c r="N26" s="593">
        <v>0</v>
      </c>
      <c r="O26" s="593">
        <v>0</v>
      </c>
      <c r="P26" s="593">
        <v>0</v>
      </c>
      <c r="Q26" s="593">
        <v>0</v>
      </c>
      <c r="R26" s="592" t="s">
        <v>129</v>
      </c>
      <c r="S26" s="585"/>
      <c r="T26" s="584"/>
      <c r="U26" s="583" t="s">
        <v>28</v>
      </c>
      <c r="V26" s="579">
        <f t="shared" si="8"/>
        <v>8012</v>
      </c>
      <c r="W26" s="593">
        <v>1759</v>
      </c>
      <c r="X26" s="593">
        <v>6169</v>
      </c>
      <c r="Y26" s="593">
        <v>84</v>
      </c>
      <c r="Z26" s="593">
        <v>0</v>
      </c>
      <c r="AA26" s="593">
        <v>0</v>
      </c>
      <c r="AB26" s="593">
        <v>0</v>
      </c>
      <c r="AC26" s="593"/>
      <c r="AD26" s="579">
        <f t="shared" si="10"/>
        <v>230</v>
      </c>
      <c r="AE26" s="593">
        <v>230</v>
      </c>
      <c r="AF26" s="593">
        <v>0</v>
      </c>
      <c r="AG26" s="593">
        <v>0</v>
      </c>
      <c r="AH26" s="593">
        <v>0</v>
      </c>
      <c r="AI26" s="593">
        <v>0</v>
      </c>
      <c r="AJ26" s="780">
        <v>0</v>
      </c>
      <c r="AK26" s="691" t="s">
        <v>418</v>
      </c>
      <c r="AL26" s="585"/>
    </row>
    <row r="27" spans="1:38" s="588" customFormat="1" ht="18.95" customHeight="1">
      <c r="A27" s="587" t="s">
        <v>642</v>
      </c>
      <c r="B27" s="586" t="s">
        <v>26</v>
      </c>
      <c r="C27" s="579">
        <f t="shared" si="4"/>
        <v>24</v>
      </c>
      <c r="D27" s="578">
        <f t="shared" si="5"/>
        <v>9</v>
      </c>
      <c r="E27" s="578">
        <f t="shared" si="0"/>
        <v>5</v>
      </c>
      <c r="F27" s="578">
        <f t="shared" si="0"/>
        <v>9</v>
      </c>
      <c r="G27" s="578">
        <f t="shared" si="0"/>
        <v>1</v>
      </c>
      <c r="H27" s="578">
        <f t="shared" si="0"/>
        <v>0</v>
      </c>
      <c r="I27" s="578">
        <f t="shared" si="0"/>
        <v>0</v>
      </c>
      <c r="J27" s="593"/>
      <c r="K27" s="579">
        <f t="shared" si="6"/>
        <v>2</v>
      </c>
      <c r="L27" s="593">
        <v>1</v>
      </c>
      <c r="M27" s="593">
        <v>0</v>
      </c>
      <c r="N27" s="593">
        <v>0</v>
      </c>
      <c r="O27" s="593">
        <v>1</v>
      </c>
      <c r="P27" s="593">
        <v>0</v>
      </c>
      <c r="Q27" s="593">
        <v>0</v>
      </c>
      <c r="R27" s="581"/>
      <c r="S27" s="591" t="s">
        <v>29</v>
      </c>
      <c r="T27" s="584" t="s">
        <v>643</v>
      </c>
      <c r="U27" s="583" t="s">
        <v>26</v>
      </c>
      <c r="V27" s="579">
        <f t="shared" si="8"/>
        <v>6</v>
      </c>
      <c r="W27" s="593">
        <v>3</v>
      </c>
      <c r="X27" s="593">
        <v>3</v>
      </c>
      <c r="Y27" s="593">
        <v>0</v>
      </c>
      <c r="Z27" s="593">
        <v>0</v>
      </c>
      <c r="AA27" s="593">
        <v>0</v>
      </c>
      <c r="AB27" s="593">
        <v>0</v>
      </c>
      <c r="AC27" s="593"/>
      <c r="AD27" s="579">
        <f t="shared" si="10"/>
        <v>16</v>
      </c>
      <c r="AE27" s="593">
        <v>5</v>
      </c>
      <c r="AF27" s="593">
        <v>2</v>
      </c>
      <c r="AG27" s="593">
        <v>9</v>
      </c>
      <c r="AH27" s="593">
        <v>0</v>
      </c>
      <c r="AI27" s="593">
        <v>0</v>
      </c>
      <c r="AJ27" s="780">
        <v>0</v>
      </c>
      <c r="AK27" s="776" t="s">
        <v>679</v>
      </c>
      <c r="AL27" s="591" t="s">
        <v>29</v>
      </c>
    </row>
    <row r="28" spans="1:38" s="588" customFormat="1" ht="18.95" customHeight="1">
      <c r="A28" s="587"/>
      <c r="B28" s="586" t="s">
        <v>28</v>
      </c>
      <c r="C28" s="579">
        <f t="shared" si="4"/>
        <v>45138</v>
      </c>
      <c r="D28" s="578">
        <f t="shared" si="5"/>
        <v>9186</v>
      </c>
      <c r="E28" s="578">
        <f t="shared" si="0"/>
        <v>986</v>
      </c>
      <c r="F28" s="578">
        <f t="shared" si="0"/>
        <v>21281</v>
      </c>
      <c r="G28" s="578">
        <f t="shared" si="0"/>
        <v>13685</v>
      </c>
      <c r="H28" s="578">
        <f t="shared" si="0"/>
        <v>0</v>
      </c>
      <c r="I28" s="578">
        <f t="shared" si="0"/>
        <v>0</v>
      </c>
      <c r="J28" s="593"/>
      <c r="K28" s="579">
        <f t="shared" si="6"/>
        <v>13469</v>
      </c>
      <c r="L28" s="593">
        <v>2313</v>
      </c>
      <c r="M28" s="593">
        <v>0</v>
      </c>
      <c r="N28" s="593">
        <v>0</v>
      </c>
      <c r="O28" s="593">
        <v>11156</v>
      </c>
      <c r="P28" s="593">
        <v>0</v>
      </c>
      <c r="Q28" s="593">
        <v>0</v>
      </c>
      <c r="R28" s="592" t="s">
        <v>129</v>
      </c>
      <c r="S28" s="585"/>
      <c r="T28" s="584"/>
      <c r="U28" s="583" t="s">
        <v>28</v>
      </c>
      <c r="V28" s="579">
        <f t="shared" si="8"/>
        <v>7235</v>
      </c>
      <c r="W28" s="593">
        <v>3834</v>
      </c>
      <c r="X28" s="593">
        <v>756</v>
      </c>
      <c r="Y28" s="593">
        <v>116</v>
      </c>
      <c r="Z28" s="593">
        <v>2529</v>
      </c>
      <c r="AA28" s="593">
        <v>0</v>
      </c>
      <c r="AB28" s="593">
        <v>0</v>
      </c>
      <c r="AC28" s="593"/>
      <c r="AD28" s="579">
        <f t="shared" si="10"/>
        <v>24434</v>
      </c>
      <c r="AE28" s="593">
        <v>3039</v>
      </c>
      <c r="AF28" s="593">
        <v>230</v>
      </c>
      <c r="AG28" s="593">
        <v>21165</v>
      </c>
      <c r="AH28" s="593">
        <v>0</v>
      </c>
      <c r="AI28" s="593">
        <v>0</v>
      </c>
      <c r="AJ28" s="780">
        <v>0</v>
      </c>
      <c r="AK28" s="691" t="s">
        <v>418</v>
      </c>
      <c r="AL28" s="585"/>
    </row>
    <row r="29" spans="1:38" s="588" customFormat="1" ht="18.95" customHeight="1">
      <c r="A29" s="587" t="s">
        <v>263</v>
      </c>
      <c r="B29" s="586" t="s">
        <v>26</v>
      </c>
      <c r="C29" s="579">
        <f t="shared" si="4"/>
        <v>15</v>
      </c>
      <c r="D29" s="578">
        <f t="shared" si="5"/>
        <v>2</v>
      </c>
      <c r="E29" s="578">
        <f t="shared" si="0"/>
        <v>1</v>
      </c>
      <c r="F29" s="578">
        <f t="shared" si="0"/>
        <v>0</v>
      </c>
      <c r="G29" s="578">
        <f t="shared" si="0"/>
        <v>0</v>
      </c>
      <c r="H29" s="578">
        <f t="shared" si="0"/>
        <v>12</v>
      </c>
      <c r="I29" s="578">
        <f t="shared" si="0"/>
        <v>0</v>
      </c>
      <c r="J29" s="593"/>
      <c r="K29" s="579">
        <f t="shared" si="6"/>
        <v>15</v>
      </c>
      <c r="L29" s="593">
        <v>2</v>
      </c>
      <c r="M29" s="593">
        <v>1</v>
      </c>
      <c r="N29" s="593">
        <v>0</v>
      </c>
      <c r="O29" s="593">
        <v>0</v>
      </c>
      <c r="P29" s="593">
        <v>12</v>
      </c>
      <c r="Q29" s="593">
        <v>0</v>
      </c>
      <c r="R29" s="580" t="s">
        <v>155</v>
      </c>
      <c r="S29" s="591" t="s">
        <v>29</v>
      </c>
      <c r="T29" s="584" t="s">
        <v>263</v>
      </c>
      <c r="U29" s="583" t="s">
        <v>26</v>
      </c>
      <c r="V29" s="579">
        <f t="shared" si="8"/>
        <v>0</v>
      </c>
      <c r="W29" s="593">
        <v>0</v>
      </c>
      <c r="X29" s="593">
        <v>0</v>
      </c>
      <c r="Y29" s="593">
        <v>0</v>
      </c>
      <c r="Z29" s="593">
        <v>0</v>
      </c>
      <c r="AA29" s="593">
        <v>0</v>
      </c>
      <c r="AB29" s="593">
        <v>0</v>
      </c>
      <c r="AC29" s="593"/>
      <c r="AD29" s="579">
        <f t="shared" si="10"/>
        <v>0</v>
      </c>
      <c r="AE29" s="593">
        <v>0</v>
      </c>
      <c r="AF29" s="593">
        <v>0</v>
      </c>
      <c r="AG29" s="593">
        <v>0</v>
      </c>
      <c r="AH29" s="593">
        <v>0</v>
      </c>
      <c r="AI29" s="593">
        <v>0</v>
      </c>
      <c r="AJ29" s="780">
        <v>0</v>
      </c>
      <c r="AK29" s="777" t="s">
        <v>419</v>
      </c>
      <c r="AL29" s="591" t="s">
        <v>29</v>
      </c>
    </row>
    <row r="30" spans="1:38" s="588" customFormat="1" ht="18.95" customHeight="1">
      <c r="A30" s="587"/>
      <c r="B30" s="586" t="s">
        <v>28</v>
      </c>
      <c r="C30" s="579">
        <f t="shared" si="4"/>
        <v>3684</v>
      </c>
      <c r="D30" s="578">
        <f t="shared" si="5"/>
        <v>1574</v>
      </c>
      <c r="E30" s="578">
        <f t="shared" si="0"/>
        <v>623</v>
      </c>
      <c r="F30" s="578">
        <f t="shared" si="0"/>
        <v>0</v>
      </c>
      <c r="G30" s="578">
        <f t="shared" si="0"/>
        <v>0</v>
      </c>
      <c r="H30" s="578">
        <f t="shared" si="0"/>
        <v>1487</v>
      </c>
      <c r="I30" s="578">
        <f t="shared" si="0"/>
        <v>0</v>
      </c>
      <c r="J30" s="593"/>
      <c r="K30" s="579">
        <f t="shared" si="6"/>
        <v>3684</v>
      </c>
      <c r="L30" s="593">
        <v>1574</v>
      </c>
      <c r="M30" s="593">
        <v>623</v>
      </c>
      <c r="N30" s="593">
        <v>0</v>
      </c>
      <c r="O30" s="593">
        <v>0</v>
      </c>
      <c r="P30" s="593">
        <v>1487</v>
      </c>
      <c r="Q30" s="593">
        <v>0</v>
      </c>
      <c r="R30" s="592" t="s">
        <v>129</v>
      </c>
      <c r="S30" s="585"/>
      <c r="T30" s="584"/>
      <c r="U30" s="583" t="s">
        <v>28</v>
      </c>
      <c r="V30" s="579">
        <f t="shared" si="8"/>
        <v>0</v>
      </c>
      <c r="W30" s="593">
        <v>0</v>
      </c>
      <c r="X30" s="593">
        <v>0</v>
      </c>
      <c r="Y30" s="593">
        <v>0</v>
      </c>
      <c r="Z30" s="593">
        <v>0</v>
      </c>
      <c r="AA30" s="593">
        <v>0</v>
      </c>
      <c r="AB30" s="593">
        <v>0</v>
      </c>
      <c r="AC30" s="593"/>
      <c r="AD30" s="579">
        <f t="shared" si="10"/>
        <v>0</v>
      </c>
      <c r="AE30" s="593">
        <v>0</v>
      </c>
      <c r="AF30" s="593">
        <v>0</v>
      </c>
      <c r="AG30" s="593">
        <v>0</v>
      </c>
      <c r="AH30" s="593">
        <v>0</v>
      </c>
      <c r="AI30" s="593">
        <v>0</v>
      </c>
      <c r="AJ30" s="780">
        <v>0</v>
      </c>
      <c r="AK30" s="691" t="s">
        <v>418</v>
      </c>
      <c r="AL30" s="585"/>
    </row>
    <row r="31" spans="1:38" s="588" customFormat="1" ht="18.95" customHeight="1">
      <c r="A31" s="587" t="s">
        <v>264</v>
      </c>
      <c r="B31" s="586" t="s">
        <v>26</v>
      </c>
      <c r="C31" s="579">
        <f t="shared" si="4"/>
        <v>21</v>
      </c>
      <c r="D31" s="578">
        <f t="shared" si="5"/>
        <v>8</v>
      </c>
      <c r="E31" s="578">
        <f t="shared" si="0"/>
        <v>12</v>
      </c>
      <c r="F31" s="578">
        <f t="shared" si="0"/>
        <v>1</v>
      </c>
      <c r="G31" s="578">
        <f t="shared" si="0"/>
        <v>0</v>
      </c>
      <c r="H31" s="578">
        <f t="shared" si="0"/>
        <v>0</v>
      </c>
      <c r="I31" s="578">
        <f t="shared" si="0"/>
        <v>0</v>
      </c>
      <c r="J31" s="593"/>
      <c r="K31" s="579">
        <f t="shared" si="6"/>
        <v>10</v>
      </c>
      <c r="L31" s="593">
        <v>7</v>
      </c>
      <c r="M31" s="593">
        <v>3</v>
      </c>
      <c r="N31" s="593">
        <v>0</v>
      </c>
      <c r="O31" s="593">
        <v>0</v>
      </c>
      <c r="P31" s="593">
        <v>0</v>
      </c>
      <c r="Q31" s="593">
        <v>0</v>
      </c>
      <c r="R31" s="581" t="s">
        <v>265</v>
      </c>
      <c r="S31" s="591" t="s">
        <v>29</v>
      </c>
      <c r="T31" s="584" t="s">
        <v>264</v>
      </c>
      <c r="U31" s="583" t="s">
        <v>26</v>
      </c>
      <c r="V31" s="579">
        <f t="shared" si="8"/>
        <v>7</v>
      </c>
      <c r="W31" s="593">
        <v>0</v>
      </c>
      <c r="X31" s="593">
        <v>6</v>
      </c>
      <c r="Y31" s="593">
        <v>1</v>
      </c>
      <c r="Z31" s="593">
        <v>0</v>
      </c>
      <c r="AA31" s="593">
        <v>0</v>
      </c>
      <c r="AB31" s="593">
        <v>0</v>
      </c>
      <c r="AC31" s="593"/>
      <c r="AD31" s="579">
        <f t="shared" si="10"/>
        <v>4</v>
      </c>
      <c r="AE31" s="593">
        <v>1</v>
      </c>
      <c r="AF31" s="593">
        <v>3</v>
      </c>
      <c r="AG31" s="593">
        <v>0</v>
      </c>
      <c r="AH31" s="593">
        <v>0</v>
      </c>
      <c r="AI31" s="593">
        <v>0</v>
      </c>
      <c r="AJ31" s="780">
        <v>0</v>
      </c>
      <c r="AK31" s="590" t="s">
        <v>124</v>
      </c>
      <c r="AL31" s="591" t="s">
        <v>29</v>
      </c>
    </row>
    <row r="32" spans="1:38" s="588" customFormat="1" ht="18.95" customHeight="1">
      <c r="A32" s="587"/>
      <c r="B32" s="586" t="s">
        <v>28</v>
      </c>
      <c r="C32" s="579">
        <f t="shared" si="4"/>
        <v>20050</v>
      </c>
      <c r="D32" s="578">
        <f t="shared" si="5"/>
        <v>18273</v>
      </c>
      <c r="E32" s="578">
        <f t="shared" si="0"/>
        <v>1777</v>
      </c>
      <c r="F32" s="578">
        <f t="shared" si="0"/>
        <v>0</v>
      </c>
      <c r="G32" s="578">
        <f t="shared" si="0"/>
        <v>0</v>
      </c>
      <c r="H32" s="578">
        <f t="shared" si="0"/>
        <v>0</v>
      </c>
      <c r="I32" s="578">
        <f t="shared" si="0"/>
        <v>0</v>
      </c>
      <c r="J32" s="593"/>
      <c r="K32" s="579">
        <f t="shared" si="6"/>
        <v>18489</v>
      </c>
      <c r="L32" s="593">
        <v>18039</v>
      </c>
      <c r="M32" s="593">
        <v>450</v>
      </c>
      <c r="N32" s="593">
        <v>0</v>
      </c>
      <c r="O32" s="593">
        <v>0</v>
      </c>
      <c r="P32" s="593">
        <v>0</v>
      </c>
      <c r="Q32" s="593">
        <v>0</v>
      </c>
      <c r="R32" s="592" t="s">
        <v>129</v>
      </c>
      <c r="S32" s="585"/>
      <c r="T32" s="584"/>
      <c r="U32" s="583" t="s">
        <v>28</v>
      </c>
      <c r="V32" s="579">
        <f t="shared" si="8"/>
        <v>583</v>
      </c>
      <c r="W32" s="593">
        <v>0</v>
      </c>
      <c r="X32" s="593">
        <v>583</v>
      </c>
      <c r="Y32" s="593">
        <v>0</v>
      </c>
      <c r="Z32" s="593">
        <v>0</v>
      </c>
      <c r="AA32" s="593">
        <v>0</v>
      </c>
      <c r="AB32" s="593">
        <v>0</v>
      </c>
      <c r="AC32" s="593"/>
      <c r="AD32" s="579">
        <f t="shared" si="10"/>
        <v>978</v>
      </c>
      <c r="AE32" s="593">
        <v>234</v>
      </c>
      <c r="AF32" s="593">
        <v>744</v>
      </c>
      <c r="AG32" s="593">
        <v>0</v>
      </c>
      <c r="AH32" s="593">
        <v>0</v>
      </c>
      <c r="AI32" s="593">
        <v>0</v>
      </c>
      <c r="AJ32" s="780">
        <v>0</v>
      </c>
      <c r="AK32" s="691" t="s">
        <v>418</v>
      </c>
      <c r="AL32" s="585"/>
    </row>
    <row r="33" spans="1:38" ht="4.5" customHeight="1">
      <c r="A33" s="126"/>
      <c r="B33" s="140"/>
      <c r="C33" s="191"/>
      <c r="D33" s="142"/>
      <c r="E33" s="143"/>
      <c r="F33" s="143"/>
      <c r="G33" s="143"/>
      <c r="H33" s="143"/>
      <c r="I33" s="143"/>
      <c r="J33" s="779"/>
      <c r="K33" s="143"/>
      <c r="L33" s="143"/>
      <c r="M33" s="143"/>
      <c r="N33" s="143"/>
      <c r="O33" s="143"/>
      <c r="P33" s="143"/>
      <c r="Q33" s="143"/>
      <c r="R33" s="141"/>
      <c r="S33" s="102"/>
      <c r="T33" s="126"/>
      <c r="U33" s="126"/>
      <c r="V33" s="141"/>
      <c r="W33" s="142"/>
      <c r="X33" s="142"/>
      <c r="Y33" s="142"/>
      <c r="Z33" s="142"/>
      <c r="AA33" s="142"/>
      <c r="AB33" s="142"/>
      <c r="AC33" s="779"/>
      <c r="AD33" s="142"/>
      <c r="AE33" s="142"/>
      <c r="AF33" s="142"/>
      <c r="AG33" s="142"/>
      <c r="AH33" s="142"/>
      <c r="AI33" s="142"/>
      <c r="AJ33" s="142"/>
      <c r="AK33" s="141"/>
      <c r="AL33" s="102"/>
    </row>
    <row r="34" spans="1:38" ht="14.25" customHeight="1">
      <c r="A34" s="144" t="s">
        <v>420</v>
      </c>
      <c r="E34" s="56"/>
      <c r="F34" s="56"/>
      <c r="G34" s="56"/>
      <c r="H34" s="56"/>
      <c r="I34" s="56"/>
      <c r="K34" s="103"/>
      <c r="L34" s="56"/>
      <c r="M34" s="103"/>
      <c r="N34" s="56"/>
      <c r="O34" s="56"/>
      <c r="P34" s="56"/>
      <c r="Q34" s="56"/>
      <c r="S34" s="664" t="s">
        <v>644</v>
      </c>
      <c r="T34" s="144" t="s">
        <v>319</v>
      </c>
      <c r="AD34" s="103"/>
      <c r="AE34" s="56"/>
      <c r="AF34" s="103"/>
      <c r="AL34" s="664" t="s">
        <v>644</v>
      </c>
    </row>
    <row r="35" spans="1:38" ht="14.25" customHeight="1"/>
  </sheetData>
  <dataConsolidate/>
  <mergeCells count="2">
    <mergeCell ref="A3:B6"/>
    <mergeCell ref="T3:U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2" manualBreakCount="2">
    <brk id="10" max="33" man="1"/>
    <brk id="19" max="1048575" man="1"/>
  </colBreaks>
  <ignoredErrors>
    <ignoredError sqref="AK7:AK11 R7:R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13" sqref="A13"/>
    </sheetView>
  </sheetViews>
  <sheetFormatPr defaultRowHeight="14.25"/>
  <cols>
    <col min="1" max="1" width="9.25" style="186" bestFit="1" customWidth="1"/>
    <col min="2" max="2" width="10.625" style="186" customWidth="1"/>
    <col min="3" max="3" width="13.625" style="186" customWidth="1"/>
    <col min="4" max="4" width="10.625" style="186" customWidth="1"/>
    <col min="5" max="5" width="13.625" style="186" customWidth="1"/>
    <col min="6" max="6" width="10.625" style="186" customWidth="1"/>
    <col min="7" max="7" width="13.625" style="186" customWidth="1"/>
    <col min="8" max="8" width="10.625" style="186" customWidth="1"/>
    <col min="9" max="9" width="13.625" style="186" customWidth="1"/>
    <col min="10" max="10" width="10.625" style="186" customWidth="1"/>
    <col min="11" max="11" width="13.625" style="186" customWidth="1"/>
    <col min="12" max="12" width="10.625" style="186" customWidth="1"/>
    <col min="13" max="13" width="13.625" style="186" customWidth="1"/>
    <col min="14" max="14" width="10.625" style="186" customWidth="1"/>
    <col min="15" max="15" width="13.625" style="186" customWidth="1"/>
    <col min="16" max="16" width="10.625" style="186" customWidth="1"/>
    <col min="17" max="17" width="13.625" style="186" customWidth="1"/>
    <col min="18" max="18" width="9.25" style="186" bestFit="1" customWidth="1"/>
    <col min="19" max="16384" width="9" style="186"/>
  </cols>
  <sheetData>
    <row r="1" spans="1:18" s="148" customFormat="1" ht="24.75" customHeight="1">
      <c r="A1" s="1" t="s">
        <v>277</v>
      </c>
      <c r="B1" s="146"/>
      <c r="C1" s="146"/>
      <c r="D1" s="147"/>
      <c r="E1" s="147"/>
      <c r="F1" s="147"/>
      <c r="G1" s="147"/>
      <c r="H1" s="147"/>
      <c r="I1" s="147"/>
      <c r="J1" s="1" t="s">
        <v>15</v>
      </c>
      <c r="K1" s="147"/>
      <c r="L1" s="147"/>
      <c r="M1" s="146"/>
      <c r="N1" s="146"/>
      <c r="O1" s="147"/>
      <c r="P1" s="147"/>
      <c r="Q1" s="147"/>
      <c r="R1" s="147"/>
    </row>
    <row r="2" spans="1:18" s="151" customFormat="1" ht="26.25" customHeight="1" thickBot="1">
      <c r="A2" s="149" t="s">
        <v>276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50"/>
      <c r="Q2" s="150"/>
      <c r="R2" s="150" t="s">
        <v>658</v>
      </c>
    </row>
    <row r="3" spans="1:18" s="158" customFormat="1" ht="36" customHeight="1" thickTop="1">
      <c r="A3" s="139"/>
      <c r="B3" s="152" t="s">
        <v>175</v>
      </c>
      <c r="C3" s="153"/>
      <c r="D3" s="819" t="s">
        <v>176</v>
      </c>
      <c r="E3" s="820"/>
      <c r="F3" s="819" t="s">
        <v>178</v>
      </c>
      <c r="G3" s="820"/>
      <c r="H3" s="154" t="s">
        <v>231</v>
      </c>
      <c r="I3" s="156"/>
      <c r="J3" s="155" t="s">
        <v>177</v>
      </c>
      <c r="K3" s="156"/>
      <c r="L3" s="155" t="s">
        <v>179</v>
      </c>
      <c r="M3" s="155"/>
      <c r="N3" s="154" t="s">
        <v>230</v>
      </c>
      <c r="O3" s="155"/>
      <c r="P3" s="154" t="s">
        <v>180</v>
      </c>
      <c r="Q3" s="155"/>
      <c r="R3" s="157"/>
    </row>
    <row r="4" spans="1:18" s="158" customFormat="1" ht="36" customHeight="1">
      <c r="A4" s="815" t="s">
        <v>215</v>
      </c>
      <c r="B4" s="159" t="s">
        <v>181</v>
      </c>
      <c r="C4" s="160"/>
      <c r="D4" s="816" t="s">
        <v>182</v>
      </c>
      <c r="E4" s="817"/>
      <c r="F4" s="821" t="s">
        <v>192</v>
      </c>
      <c r="G4" s="787"/>
      <c r="H4" s="161" t="s">
        <v>232</v>
      </c>
      <c r="I4" s="187"/>
      <c r="J4" s="160" t="s">
        <v>233</v>
      </c>
      <c r="K4" s="162"/>
      <c r="L4" s="160" t="s">
        <v>183</v>
      </c>
      <c r="M4" s="160"/>
      <c r="N4" s="159" t="s">
        <v>184</v>
      </c>
      <c r="O4" s="160"/>
      <c r="P4" s="159" t="s">
        <v>185</v>
      </c>
      <c r="Q4" s="162"/>
      <c r="R4" s="818" t="s">
        <v>14</v>
      </c>
    </row>
    <row r="5" spans="1:18" s="158" customFormat="1" ht="36" customHeight="1">
      <c r="A5" s="786"/>
      <c r="B5" s="152" t="s">
        <v>186</v>
      </c>
      <c r="C5" s="163" t="s">
        <v>187</v>
      </c>
      <c r="D5" s="152" t="s">
        <v>186</v>
      </c>
      <c r="E5" s="164" t="s">
        <v>187</v>
      </c>
      <c r="F5" s="163" t="s">
        <v>186</v>
      </c>
      <c r="G5" s="165" t="s">
        <v>187</v>
      </c>
      <c r="H5" s="152" t="s">
        <v>186</v>
      </c>
      <c r="I5" s="163" t="s">
        <v>187</v>
      </c>
      <c r="J5" s="153" t="s">
        <v>186</v>
      </c>
      <c r="K5" s="163" t="s">
        <v>187</v>
      </c>
      <c r="L5" s="153" t="s">
        <v>186</v>
      </c>
      <c r="M5" s="166" t="s">
        <v>187</v>
      </c>
      <c r="N5" s="152" t="s">
        <v>186</v>
      </c>
      <c r="O5" s="152" t="s">
        <v>187</v>
      </c>
      <c r="P5" s="152" t="s">
        <v>186</v>
      </c>
      <c r="Q5" s="152" t="s">
        <v>187</v>
      </c>
      <c r="R5" s="792"/>
    </row>
    <row r="6" spans="1:18" s="158" customFormat="1" ht="36" customHeight="1">
      <c r="A6" s="145"/>
      <c r="B6" s="159" t="s">
        <v>188</v>
      </c>
      <c r="C6" s="167" t="s">
        <v>13</v>
      </c>
      <c r="D6" s="159" t="s">
        <v>188</v>
      </c>
      <c r="E6" s="167" t="s">
        <v>13</v>
      </c>
      <c r="F6" s="168" t="s">
        <v>188</v>
      </c>
      <c r="G6" s="167" t="s">
        <v>13</v>
      </c>
      <c r="H6" s="159" t="s">
        <v>188</v>
      </c>
      <c r="I6" s="167" t="s">
        <v>13</v>
      </c>
      <c r="J6" s="160" t="s">
        <v>188</v>
      </c>
      <c r="K6" s="167" t="s">
        <v>13</v>
      </c>
      <c r="L6" s="160" t="s">
        <v>188</v>
      </c>
      <c r="M6" s="167" t="s">
        <v>13</v>
      </c>
      <c r="N6" s="159" t="s">
        <v>188</v>
      </c>
      <c r="O6" s="167" t="s">
        <v>13</v>
      </c>
      <c r="P6" s="159" t="s">
        <v>188</v>
      </c>
      <c r="Q6" s="167" t="s">
        <v>13</v>
      </c>
      <c r="R6" s="169"/>
    </row>
    <row r="7" spans="1:18" s="158" customFormat="1" ht="13.5" customHeight="1">
      <c r="A7" s="139"/>
      <c r="B7" s="152"/>
      <c r="C7" s="537"/>
      <c r="D7" s="153"/>
      <c r="E7" s="537"/>
      <c r="F7" s="153"/>
      <c r="G7" s="537"/>
      <c r="H7" s="153"/>
      <c r="I7" s="537"/>
      <c r="J7" s="153"/>
      <c r="K7" s="537"/>
      <c r="L7" s="153"/>
      <c r="M7" s="537"/>
      <c r="N7" s="153"/>
      <c r="O7" s="537"/>
      <c r="P7" s="153"/>
      <c r="Q7" s="537"/>
      <c r="R7" s="538"/>
    </row>
    <row r="8" spans="1:18" s="158" customFormat="1" ht="35.1" customHeight="1">
      <c r="A8" s="170" t="s">
        <v>570</v>
      </c>
      <c r="B8" s="171">
        <v>404</v>
      </c>
      <c r="C8" s="172">
        <v>168039</v>
      </c>
      <c r="D8" s="172">
        <v>138</v>
      </c>
      <c r="E8" s="172">
        <v>40258</v>
      </c>
      <c r="F8" s="172">
        <v>161</v>
      </c>
      <c r="G8" s="172">
        <v>47518</v>
      </c>
      <c r="H8" s="172">
        <v>2</v>
      </c>
      <c r="I8" s="172">
        <v>558</v>
      </c>
      <c r="J8" s="172">
        <v>34</v>
      </c>
      <c r="K8" s="172">
        <v>24843</v>
      </c>
      <c r="L8" s="172">
        <v>8</v>
      </c>
      <c r="M8" s="172">
        <v>12965</v>
      </c>
      <c r="N8" s="172">
        <v>42</v>
      </c>
      <c r="O8" s="172">
        <v>37774</v>
      </c>
      <c r="P8" s="172">
        <v>19</v>
      </c>
      <c r="Q8" s="172">
        <v>4123</v>
      </c>
      <c r="R8" s="173" t="s">
        <v>570</v>
      </c>
    </row>
    <row r="9" spans="1:18" s="158" customFormat="1" ht="35.1" customHeight="1">
      <c r="A9" s="170" t="s">
        <v>584</v>
      </c>
      <c r="B9" s="171">
        <v>500</v>
      </c>
      <c r="C9" s="172">
        <v>272435</v>
      </c>
      <c r="D9" s="172">
        <v>233</v>
      </c>
      <c r="E9" s="172">
        <v>178955</v>
      </c>
      <c r="F9" s="172">
        <v>173</v>
      </c>
      <c r="G9" s="172">
        <v>37340</v>
      </c>
      <c r="H9" s="172">
        <v>5</v>
      </c>
      <c r="I9" s="172">
        <v>2025</v>
      </c>
      <c r="J9" s="172">
        <v>39</v>
      </c>
      <c r="K9" s="172">
        <v>39355</v>
      </c>
      <c r="L9" s="172">
        <v>1</v>
      </c>
      <c r="M9" s="172">
        <v>312</v>
      </c>
      <c r="N9" s="172">
        <v>28</v>
      </c>
      <c r="O9" s="172">
        <v>12121</v>
      </c>
      <c r="P9" s="172">
        <v>21</v>
      </c>
      <c r="Q9" s="172">
        <v>2327</v>
      </c>
      <c r="R9" s="173" t="s">
        <v>584</v>
      </c>
    </row>
    <row r="10" spans="1:18" s="158" customFormat="1" ht="35.1" customHeight="1">
      <c r="A10" s="170" t="s">
        <v>587</v>
      </c>
      <c r="B10" s="171">
        <v>433</v>
      </c>
      <c r="C10" s="172">
        <v>252386</v>
      </c>
      <c r="D10" s="172">
        <v>243</v>
      </c>
      <c r="E10" s="172">
        <v>61041</v>
      </c>
      <c r="F10" s="172">
        <v>93</v>
      </c>
      <c r="G10" s="172">
        <v>86177</v>
      </c>
      <c r="H10" s="172">
        <v>0</v>
      </c>
      <c r="I10" s="172">
        <v>0</v>
      </c>
      <c r="J10" s="172">
        <v>29</v>
      </c>
      <c r="K10" s="172">
        <v>25705</v>
      </c>
      <c r="L10" s="172">
        <v>3</v>
      </c>
      <c r="M10" s="172">
        <v>697</v>
      </c>
      <c r="N10" s="172">
        <v>11</v>
      </c>
      <c r="O10" s="172">
        <v>9391</v>
      </c>
      <c r="P10" s="172">
        <v>54</v>
      </c>
      <c r="Q10" s="172">
        <v>69375</v>
      </c>
      <c r="R10" s="173" t="s">
        <v>587</v>
      </c>
    </row>
    <row r="11" spans="1:18" s="158" customFormat="1" ht="35.1" customHeight="1">
      <c r="A11" s="170" t="s">
        <v>597</v>
      </c>
      <c r="B11" s="171">
        <v>289</v>
      </c>
      <c r="C11" s="172">
        <v>207430</v>
      </c>
      <c r="D11" s="172">
        <v>133</v>
      </c>
      <c r="E11" s="172">
        <v>37432</v>
      </c>
      <c r="F11" s="172">
        <v>54</v>
      </c>
      <c r="G11" s="172">
        <v>43736</v>
      </c>
      <c r="H11" s="172">
        <v>1</v>
      </c>
      <c r="I11" s="172">
        <v>1062</v>
      </c>
      <c r="J11" s="172">
        <v>75</v>
      </c>
      <c r="K11" s="172">
        <v>66409</v>
      </c>
      <c r="L11" s="172">
        <v>7</v>
      </c>
      <c r="M11" s="172">
        <v>6256</v>
      </c>
      <c r="N11" s="172">
        <v>18</v>
      </c>
      <c r="O11" s="172">
        <v>52364</v>
      </c>
      <c r="P11" s="172">
        <v>1</v>
      </c>
      <c r="Q11" s="172">
        <v>171</v>
      </c>
      <c r="R11" s="173" t="s">
        <v>597</v>
      </c>
    </row>
    <row r="12" spans="1:18" s="158" customFormat="1" ht="35.1" customHeight="1">
      <c r="A12" s="170" t="s">
        <v>599</v>
      </c>
      <c r="B12" s="171">
        <v>292</v>
      </c>
      <c r="C12" s="172">
        <v>107650</v>
      </c>
      <c r="D12" s="172">
        <v>122</v>
      </c>
      <c r="E12" s="172">
        <v>27304</v>
      </c>
      <c r="F12" s="172">
        <v>108</v>
      </c>
      <c r="G12" s="172">
        <v>34297</v>
      </c>
      <c r="H12" s="172">
        <v>6</v>
      </c>
      <c r="I12" s="172">
        <v>1163</v>
      </c>
      <c r="J12" s="172">
        <v>25</v>
      </c>
      <c r="K12" s="172">
        <v>14253</v>
      </c>
      <c r="L12" s="172">
        <v>0</v>
      </c>
      <c r="M12" s="172">
        <v>0</v>
      </c>
      <c r="N12" s="172">
        <v>23</v>
      </c>
      <c r="O12" s="172">
        <v>29318</v>
      </c>
      <c r="P12" s="172">
        <v>8</v>
      </c>
      <c r="Q12" s="172">
        <v>1315</v>
      </c>
      <c r="R12" s="173" t="s">
        <v>599</v>
      </c>
    </row>
    <row r="13" spans="1:18" s="190" customFormat="1" ht="35.1" customHeight="1">
      <c r="A13" s="188" t="s">
        <v>660</v>
      </c>
      <c r="B13" s="728">
        <v>415</v>
      </c>
      <c r="C13" s="729">
        <v>208889</v>
      </c>
      <c r="D13" s="729">
        <v>191</v>
      </c>
      <c r="E13" s="729">
        <v>82621</v>
      </c>
      <c r="F13" s="729">
        <v>133</v>
      </c>
      <c r="G13" s="729">
        <v>44438</v>
      </c>
      <c r="H13" s="729">
        <v>14</v>
      </c>
      <c r="I13" s="729">
        <v>3730</v>
      </c>
      <c r="J13" s="729">
        <v>17</v>
      </c>
      <c r="K13" s="729">
        <v>9228</v>
      </c>
      <c r="L13" s="729">
        <v>15</v>
      </c>
      <c r="M13" s="729">
        <v>3684</v>
      </c>
      <c r="N13" s="729">
        <v>24</v>
      </c>
      <c r="O13" s="729">
        <v>45138</v>
      </c>
      <c r="P13" s="729">
        <v>21</v>
      </c>
      <c r="Q13" s="729">
        <v>20050</v>
      </c>
      <c r="R13" s="189" t="s">
        <v>660</v>
      </c>
    </row>
    <row r="14" spans="1:18" s="158" customFormat="1" ht="10.5" customHeight="1">
      <c r="A14" s="174"/>
      <c r="B14" s="175"/>
      <c r="C14" s="175"/>
      <c r="D14" s="175"/>
      <c r="E14" s="176"/>
      <c r="F14" s="177"/>
      <c r="G14" s="177"/>
      <c r="H14" s="175"/>
      <c r="I14" s="175"/>
      <c r="J14" s="175"/>
      <c r="K14" s="175"/>
      <c r="L14" s="175"/>
      <c r="M14" s="178"/>
      <c r="N14" s="178"/>
      <c r="O14" s="178"/>
      <c r="P14" s="178"/>
      <c r="Q14" s="178"/>
      <c r="R14" s="179"/>
    </row>
    <row r="15" spans="1:18" s="158" customFormat="1" ht="15.75" customHeight="1">
      <c r="A15" s="180" t="s">
        <v>320</v>
      </c>
      <c r="B15" s="181"/>
      <c r="C15" s="180"/>
      <c r="D15" s="182"/>
      <c r="M15" s="183"/>
      <c r="N15" s="183"/>
      <c r="O15" s="184"/>
      <c r="P15" s="185"/>
      <c r="Q15" s="185"/>
      <c r="R15" s="664" t="s">
        <v>644</v>
      </c>
    </row>
    <row r="16" spans="1:18" s="158" customFormat="1" ht="12.95" customHeight="1">
      <c r="A16" s="180" t="s">
        <v>189</v>
      </c>
      <c r="B16" s="180"/>
      <c r="C16" s="180"/>
      <c r="M16" s="180"/>
      <c r="N16" s="180"/>
      <c r="P16" s="182"/>
      <c r="Q16" s="182"/>
      <c r="R16" s="180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13 R8:R13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/>
    </sheetView>
  </sheetViews>
  <sheetFormatPr defaultRowHeight="14.25"/>
  <cols>
    <col min="1" max="3" width="10.625" style="186" customWidth="1"/>
    <col min="4" max="9" width="10.625" style="212" customWidth="1"/>
    <col min="10" max="11" width="10.625" style="186" customWidth="1"/>
    <col min="12" max="16" width="10.625" style="212" customWidth="1"/>
    <col min="17" max="17" width="10.625" style="186" customWidth="1"/>
    <col min="18" max="16384" width="9" style="212"/>
  </cols>
  <sheetData>
    <row r="1" spans="1:17" s="3" customFormat="1" ht="38.25" customHeight="1">
      <c r="A1" s="1" t="s">
        <v>278</v>
      </c>
      <c r="B1" s="1"/>
      <c r="C1" s="1"/>
      <c r="D1" s="2"/>
      <c r="E1" s="2"/>
      <c r="F1" s="2"/>
      <c r="G1" s="2"/>
      <c r="H1" s="1"/>
      <c r="I1" s="2" t="s">
        <v>279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280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281</v>
      </c>
    </row>
    <row r="3" spans="1:17" s="11" customFormat="1" ht="17.25" customHeight="1" thickTop="1">
      <c r="A3" s="823" t="s">
        <v>217</v>
      </c>
      <c r="B3" s="192" t="s">
        <v>229</v>
      </c>
      <c r="C3" s="193" t="s">
        <v>190</v>
      </c>
      <c r="D3" s="825" t="s">
        <v>216</v>
      </c>
      <c r="E3" s="790"/>
      <c r="F3" s="790"/>
      <c r="G3" s="790"/>
      <c r="H3" s="790"/>
      <c r="I3" s="790" t="s">
        <v>237</v>
      </c>
      <c r="J3" s="790"/>
      <c r="K3" s="790"/>
      <c r="L3" s="790"/>
      <c r="M3" s="790"/>
      <c r="N3" s="790"/>
      <c r="O3" s="790"/>
      <c r="P3" s="790"/>
      <c r="Q3" s="822" t="s">
        <v>238</v>
      </c>
    </row>
    <row r="4" spans="1:17" s="11" customFormat="1" ht="17.25" customHeight="1">
      <c r="A4" s="815"/>
      <c r="B4" s="16"/>
      <c r="C4" s="16"/>
      <c r="D4" s="216" t="s">
        <v>218</v>
      </c>
      <c r="E4" s="193" t="s">
        <v>219</v>
      </c>
      <c r="F4" s="193" t="s">
        <v>220</v>
      </c>
      <c r="G4" s="193" t="s">
        <v>221</v>
      </c>
      <c r="H4" s="9" t="s">
        <v>222</v>
      </c>
      <c r="I4" s="194" t="s">
        <v>223</v>
      </c>
      <c r="J4" s="194"/>
      <c r="K4" s="194" t="s">
        <v>224</v>
      </c>
      <c r="L4" s="194"/>
      <c r="M4" s="194" t="s">
        <v>225</v>
      </c>
      <c r="N4" s="194"/>
      <c r="O4" s="10" t="s">
        <v>226</v>
      </c>
      <c r="P4" s="194"/>
      <c r="Q4" s="792"/>
    </row>
    <row r="5" spans="1:17" s="11" customFormat="1" ht="17.25" customHeight="1">
      <c r="A5" s="815"/>
      <c r="B5" s="19" t="s">
        <v>234</v>
      </c>
      <c r="C5" s="19" t="s">
        <v>234</v>
      </c>
      <c r="D5" s="19"/>
      <c r="E5" s="19"/>
      <c r="F5" s="16"/>
      <c r="G5" s="192"/>
      <c r="H5" s="9"/>
      <c r="I5" s="193" t="s">
        <v>26</v>
      </c>
      <c r="J5" s="193" t="s">
        <v>190</v>
      </c>
      <c r="K5" s="193" t="s">
        <v>26</v>
      </c>
      <c r="L5" s="193" t="s">
        <v>190</v>
      </c>
      <c r="M5" s="193" t="s">
        <v>26</v>
      </c>
      <c r="N5" s="193" t="s">
        <v>190</v>
      </c>
      <c r="O5" s="193" t="s">
        <v>26</v>
      </c>
      <c r="P5" s="193" t="s">
        <v>190</v>
      </c>
      <c r="Q5" s="792"/>
    </row>
    <row r="6" spans="1:17" s="11" customFormat="1" ht="17.25" customHeight="1">
      <c r="A6" s="824"/>
      <c r="B6" s="27" t="s">
        <v>235</v>
      </c>
      <c r="C6" s="27" t="s">
        <v>236</v>
      </c>
      <c r="D6" s="27" t="s">
        <v>321</v>
      </c>
      <c r="E6" s="25" t="s">
        <v>321</v>
      </c>
      <c r="F6" s="27" t="s">
        <v>321</v>
      </c>
      <c r="G6" s="27" t="s">
        <v>321</v>
      </c>
      <c r="H6" s="25" t="s">
        <v>322</v>
      </c>
      <c r="I6" s="215" t="s">
        <v>191</v>
      </c>
      <c r="J6" s="195" t="s">
        <v>19</v>
      </c>
      <c r="K6" s="196" t="s">
        <v>191</v>
      </c>
      <c r="L6" s="195" t="s">
        <v>19</v>
      </c>
      <c r="M6" s="195" t="s">
        <v>191</v>
      </c>
      <c r="N6" s="195" t="s">
        <v>19</v>
      </c>
      <c r="O6" s="195" t="s">
        <v>191</v>
      </c>
      <c r="P6" s="195" t="s">
        <v>19</v>
      </c>
      <c r="Q6" s="793"/>
    </row>
    <row r="7" spans="1:17" s="11" customFormat="1" ht="30" customHeight="1">
      <c r="A7" s="197">
        <v>2010</v>
      </c>
      <c r="B7" s="199">
        <v>0</v>
      </c>
      <c r="C7" s="199">
        <v>0</v>
      </c>
      <c r="D7" s="199">
        <v>0</v>
      </c>
      <c r="E7" s="199">
        <v>0</v>
      </c>
      <c r="F7" s="199">
        <v>0</v>
      </c>
      <c r="G7" s="199">
        <v>0</v>
      </c>
      <c r="H7" s="199">
        <v>0</v>
      </c>
      <c r="I7" s="199">
        <v>0</v>
      </c>
      <c r="J7" s="199">
        <v>0</v>
      </c>
      <c r="K7" s="199">
        <v>0</v>
      </c>
      <c r="L7" s="199">
        <v>0</v>
      </c>
      <c r="M7" s="199">
        <v>0</v>
      </c>
      <c r="N7" s="199">
        <v>0</v>
      </c>
      <c r="O7" s="199">
        <v>0</v>
      </c>
      <c r="P7" s="217">
        <v>0</v>
      </c>
      <c r="Q7" s="200">
        <v>2010</v>
      </c>
    </row>
    <row r="8" spans="1:17" s="11" customFormat="1" ht="30" customHeight="1">
      <c r="A8" s="197">
        <v>2011</v>
      </c>
      <c r="B8" s="199">
        <v>13</v>
      </c>
      <c r="C8" s="199">
        <v>906</v>
      </c>
      <c r="D8" s="199">
        <v>136</v>
      </c>
      <c r="E8" s="199">
        <v>0</v>
      </c>
      <c r="F8" s="199">
        <v>492</v>
      </c>
      <c r="G8" s="199">
        <v>0</v>
      </c>
      <c r="H8" s="199">
        <v>278</v>
      </c>
      <c r="I8" s="199">
        <v>0</v>
      </c>
      <c r="J8" s="199">
        <v>0</v>
      </c>
      <c r="K8" s="199">
        <v>1</v>
      </c>
      <c r="L8" s="199">
        <v>136</v>
      </c>
      <c r="M8" s="199">
        <v>7</v>
      </c>
      <c r="N8" s="199">
        <v>492</v>
      </c>
      <c r="O8" s="199">
        <v>5</v>
      </c>
      <c r="P8" s="217">
        <v>278</v>
      </c>
      <c r="Q8" s="200">
        <v>2011</v>
      </c>
    </row>
    <row r="9" spans="1:17" s="11" customFormat="1" ht="30" customHeight="1">
      <c r="A9" s="197">
        <v>2012</v>
      </c>
      <c r="B9" s="199">
        <v>1</v>
      </c>
      <c r="C9" s="199">
        <v>288</v>
      </c>
      <c r="D9" s="199">
        <v>0</v>
      </c>
      <c r="E9" s="199">
        <v>288</v>
      </c>
      <c r="F9" s="199">
        <v>0</v>
      </c>
      <c r="G9" s="199">
        <v>0</v>
      </c>
      <c r="H9" s="199">
        <v>0</v>
      </c>
      <c r="I9" s="199">
        <v>0</v>
      </c>
      <c r="J9" s="199">
        <v>0</v>
      </c>
      <c r="K9" s="199">
        <v>0</v>
      </c>
      <c r="L9" s="199">
        <v>0</v>
      </c>
      <c r="M9" s="199">
        <v>1</v>
      </c>
      <c r="N9" s="199">
        <v>288</v>
      </c>
      <c r="O9" s="199">
        <v>0</v>
      </c>
      <c r="P9" s="217">
        <v>0</v>
      </c>
      <c r="Q9" s="200">
        <v>2012</v>
      </c>
    </row>
    <row r="10" spans="1:17" s="11" customFormat="1" ht="30" customHeight="1">
      <c r="A10" s="197">
        <v>2013</v>
      </c>
      <c r="B10" s="199">
        <v>0</v>
      </c>
      <c r="C10" s="199">
        <v>0</v>
      </c>
      <c r="D10" s="199">
        <v>0</v>
      </c>
      <c r="E10" s="199">
        <v>0</v>
      </c>
      <c r="F10" s="199">
        <v>0</v>
      </c>
      <c r="G10" s="199">
        <v>0</v>
      </c>
      <c r="H10" s="199">
        <v>0</v>
      </c>
      <c r="I10" s="199">
        <v>0</v>
      </c>
      <c r="J10" s="199">
        <v>0</v>
      </c>
      <c r="K10" s="199">
        <v>0</v>
      </c>
      <c r="L10" s="199">
        <v>0</v>
      </c>
      <c r="M10" s="199">
        <v>0</v>
      </c>
      <c r="N10" s="199">
        <v>0</v>
      </c>
      <c r="O10" s="199">
        <v>0</v>
      </c>
      <c r="P10" s="217">
        <v>0</v>
      </c>
      <c r="Q10" s="200">
        <v>2013</v>
      </c>
    </row>
    <row r="11" spans="1:17" s="11" customFormat="1" ht="30" customHeight="1">
      <c r="A11" s="197">
        <v>2014</v>
      </c>
      <c r="B11" s="199">
        <v>1</v>
      </c>
      <c r="C11" s="199">
        <v>278</v>
      </c>
      <c r="D11" s="199">
        <v>0</v>
      </c>
      <c r="E11" s="199">
        <v>0</v>
      </c>
      <c r="F11" s="199">
        <v>278</v>
      </c>
      <c r="G11" s="199">
        <v>0</v>
      </c>
      <c r="H11" s="199">
        <v>0</v>
      </c>
      <c r="I11" s="199">
        <v>0</v>
      </c>
      <c r="J11" s="199">
        <v>0</v>
      </c>
      <c r="K11" s="199">
        <v>0</v>
      </c>
      <c r="L11" s="199">
        <v>0</v>
      </c>
      <c r="M11" s="199">
        <v>1</v>
      </c>
      <c r="N11" s="199">
        <v>278</v>
      </c>
      <c r="O11" s="199">
        <v>0</v>
      </c>
      <c r="P11" s="217">
        <v>0</v>
      </c>
      <c r="Q11" s="200">
        <v>2014</v>
      </c>
    </row>
    <row r="12" spans="1:17" s="36" customFormat="1" ht="30" customHeight="1">
      <c r="A12" s="202">
        <v>2015</v>
      </c>
      <c r="B12" s="734">
        <v>0</v>
      </c>
      <c r="C12" s="734">
        <v>0</v>
      </c>
      <c r="D12" s="199">
        <v>0</v>
      </c>
      <c r="E12" s="199">
        <v>0</v>
      </c>
      <c r="F12" s="199">
        <v>0</v>
      </c>
      <c r="G12" s="199">
        <v>0</v>
      </c>
      <c r="H12" s="199">
        <v>0</v>
      </c>
      <c r="I12" s="734">
        <v>0</v>
      </c>
      <c r="J12" s="734">
        <v>0</v>
      </c>
      <c r="K12" s="734">
        <v>0</v>
      </c>
      <c r="L12" s="734">
        <v>0</v>
      </c>
      <c r="M12" s="734">
        <v>0</v>
      </c>
      <c r="N12" s="734">
        <v>0</v>
      </c>
      <c r="O12" s="734">
        <v>0</v>
      </c>
      <c r="P12" s="735">
        <v>0</v>
      </c>
      <c r="Q12" s="138">
        <v>2015</v>
      </c>
    </row>
    <row r="13" spans="1:17" s="11" customFormat="1" ht="1.5" customHeight="1">
      <c r="A13" s="37"/>
      <c r="B13" s="203"/>
      <c r="C13" s="38"/>
      <c r="D13" s="203"/>
      <c r="E13" s="38"/>
      <c r="F13" s="203"/>
      <c r="G13" s="203"/>
      <c r="H13" s="203"/>
      <c r="I13" s="203"/>
      <c r="J13" s="204"/>
      <c r="K13" s="204"/>
      <c r="L13" s="204"/>
      <c r="M13" s="205"/>
      <c r="N13" s="205"/>
      <c r="O13" s="205"/>
      <c r="P13" s="205"/>
      <c r="Q13" s="39"/>
    </row>
    <row r="14" spans="1:17" s="11" customFormat="1" ht="15" customHeight="1">
      <c r="A14" s="40" t="s">
        <v>319</v>
      </c>
      <c r="B14" s="206"/>
      <c r="C14" s="40"/>
      <c r="D14" s="21" t="s">
        <v>77</v>
      </c>
      <c r="J14" s="207"/>
      <c r="K14" s="207"/>
      <c r="L14" s="208"/>
      <c r="M14" s="55"/>
      <c r="N14" s="55"/>
      <c r="O14" s="55"/>
      <c r="P14" s="55"/>
      <c r="Q14" s="664" t="s">
        <v>644</v>
      </c>
    </row>
    <row r="15" spans="1:17" s="11" customFormat="1" ht="15" customHeight="1">
      <c r="A15" s="40" t="s">
        <v>654</v>
      </c>
      <c r="B15" s="206"/>
      <c r="C15" s="40"/>
      <c r="D15" s="44"/>
      <c r="J15" s="209"/>
      <c r="K15" s="209"/>
      <c r="L15" s="55"/>
      <c r="M15" s="55"/>
      <c r="N15" s="55"/>
      <c r="O15" s="55"/>
      <c r="P15" s="55"/>
      <c r="Q15" s="40"/>
    </row>
    <row r="16" spans="1:17">
      <c r="A16" s="40"/>
      <c r="B16" s="210"/>
      <c r="D16" s="211"/>
      <c r="J16" s="213"/>
      <c r="K16" s="213"/>
      <c r="L16" s="214"/>
      <c r="M16" s="214"/>
      <c r="N16" s="214"/>
      <c r="O16" s="214"/>
      <c r="P16" s="214"/>
    </row>
    <row r="17" spans="2:4">
      <c r="B17" s="210"/>
      <c r="D17" s="211"/>
    </row>
    <row r="18" spans="2:4">
      <c r="B18" s="210"/>
      <c r="D18" s="211"/>
    </row>
    <row r="19" spans="2:4">
      <c r="D19" s="211"/>
    </row>
    <row r="20" spans="2:4">
      <c r="D20" s="211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8"/>
  <sheetViews>
    <sheetView view="pageBreakPreview" zoomScaleNormal="100" zoomScaleSheetLayoutView="100" workbookViewId="0">
      <selection activeCell="N30" sqref="N30"/>
    </sheetView>
  </sheetViews>
  <sheetFormatPr defaultRowHeight="14.25"/>
  <cols>
    <col min="1" max="9" width="9" style="221"/>
    <col min="10" max="10" width="1.25" style="221" customWidth="1"/>
    <col min="11" max="19" width="9" style="221"/>
    <col min="20" max="20" width="2.5" style="221" customWidth="1"/>
    <col min="21" max="29" width="9" style="221"/>
    <col min="30" max="30" width="0.875" style="221" customWidth="1"/>
    <col min="31" max="16384" width="9" style="221"/>
  </cols>
  <sheetData>
    <row r="1" spans="1:39">
      <c r="A1" s="220"/>
    </row>
    <row r="2" spans="1:39" ht="18.75">
      <c r="A2" s="222" t="s">
        <v>625</v>
      </c>
      <c r="B2" s="222"/>
      <c r="C2" s="222"/>
      <c r="D2" s="222"/>
      <c r="E2" s="222"/>
      <c r="F2" s="222"/>
      <c r="G2" s="222"/>
      <c r="H2" s="222"/>
      <c r="I2" s="222"/>
      <c r="J2" s="223"/>
      <c r="K2" s="829" t="s">
        <v>626</v>
      </c>
      <c r="L2" s="829"/>
      <c r="M2" s="829"/>
      <c r="N2" s="829"/>
      <c r="O2" s="829"/>
      <c r="P2" s="829"/>
      <c r="Q2" s="829"/>
      <c r="R2" s="829"/>
      <c r="S2" s="829"/>
      <c r="T2" s="223"/>
      <c r="U2" s="222" t="s">
        <v>628</v>
      </c>
      <c r="V2" s="224"/>
      <c r="W2" s="224"/>
      <c r="X2" s="224"/>
      <c r="Y2" s="224"/>
      <c r="Z2" s="225"/>
      <c r="AA2" s="225"/>
      <c r="AB2" s="225"/>
      <c r="AC2" s="225"/>
      <c r="AD2" s="225"/>
      <c r="AE2" s="829" t="s">
        <v>627</v>
      </c>
      <c r="AF2" s="829"/>
      <c r="AG2" s="829"/>
      <c r="AH2" s="829"/>
      <c r="AI2" s="829"/>
      <c r="AJ2" s="829"/>
      <c r="AK2" s="829"/>
      <c r="AL2" s="829"/>
      <c r="AM2" s="829"/>
    </row>
    <row r="3" spans="1:39" s="239" customFormat="1" ht="12.75" thickBot="1">
      <c r="A3" s="232" t="s">
        <v>600</v>
      </c>
      <c r="B3" s="233"/>
      <c r="C3" s="233"/>
      <c r="D3" s="233"/>
      <c r="E3" s="233"/>
      <c r="F3" s="233"/>
      <c r="G3" s="233"/>
      <c r="H3" s="233"/>
      <c r="I3" s="233"/>
      <c r="J3" s="234"/>
      <c r="K3" s="233"/>
      <c r="L3" s="233"/>
      <c r="M3" s="233"/>
      <c r="N3" s="233"/>
      <c r="O3" s="233"/>
      <c r="P3" s="233"/>
      <c r="Q3" s="233"/>
      <c r="R3" s="233"/>
      <c r="S3" s="235" t="s">
        <v>601</v>
      </c>
      <c r="T3" s="234"/>
      <c r="U3" s="232" t="s">
        <v>600</v>
      </c>
      <c r="V3" s="233"/>
      <c r="W3" s="233"/>
      <c r="X3" s="233"/>
      <c r="Y3" s="233"/>
      <c r="Z3" s="236"/>
      <c r="AA3" s="237"/>
      <c r="AB3" s="237"/>
      <c r="AC3" s="237"/>
      <c r="AD3" s="238"/>
      <c r="AE3" s="237"/>
      <c r="AF3" s="237"/>
      <c r="AG3" s="237"/>
      <c r="AH3" s="237"/>
      <c r="AI3" s="237"/>
      <c r="AJ3" s="237"/>
      <c r="AK3" s="237"/>
      <c r="AL3" s="237"/>
      <c r="AM3" s="235" t="s">
        <v>601</v>
      </c>
    </row>
    <row r="4" spans="1:39" s="239" customFormat="1" ht="21.75" customHeight="1" thickTop="1">
      <c r="A4" s="240"/>
      <c r="B4" s="241" t="s">
        <v>630</v>
      </c>
      <c r="C4" s="242"/>
      <c r="D4" s="241"/>
      <c r="E4" s="243"/>
      <c r="F4" s="242"/>
      <c r="G4" s="242"/>
      <c r="H4" s="242"/>
      <c r="I4" s="242"/>
      <c r="J4" s="244"/>
      <c r="K4" s="242" t="s">
        <v>239</v>
      </c>
      <c r="L4" s="242"/>
      <c r="M4" s="242"/>
      <c r="N4" s="242"/>
      <c r="O4" s="242"/>
      <c r="P4" s="242"/>
      <c r="Q4" s="242"/>
      <c r="R4" s="242"/>
      <c r="S4" s="245"/>
      <c r="T4" s="244"/>
      <c r="U4" s="246"/>
      <c r="V4" s="840" t="s">
        <v>631</v>
      </c>
      <c r="W4" s="840"/>
      <c r="X4" s="840"/>
      <c r="Y4" s="840"/>
      <c r="Z4" s="839" t="s">
        <v>602</v>
      </c>
      <c r="AA4" s="830"/>
      <c r="AB4" s="830"/>
      <c r="AC4" s="830"/>
      <c r="AD4" s="247"/>
      <c r="AE4" s="248"/>
      <c r="AF4" s="830" t="s">
        <v>603</v>
      </c>
      <c r="AG4" s="830"/>
      <c r="AH4" s="830"/>
      <c r="AI4" s="830"/>
      <c r="AJ4" s="830"/>
      <c r="AK4" s="830"/>
      <c r="AL4" s="830"/>
      <c r="AM4" s="249"/>
    </row>
    <row r="5" spans="1:39" s="239" customFormat="1" ht="21.75" customHeight="1">
      <c r="A5" s="240" t="s">
        <v>604</v>
      </c>
      <c r="B5" s="250" t="s">
        <v>80</v>
      </c>
      <c r="C5" s="251"/>
      <c r="D5" s="252" t="s">
        <v>605</v>
      </c>
      <c r="E5" s="243"/>
      <c r="F5" s="243"/>
      <c r="G5" s="243"/>
      <c r="H5" s="242"/>
      <c r="I5" s="242"/>
      <c r="J5" s="244"/>
      <c r="K5" s="242" t="s">
        <v>606</v>
      </c>
      <c r="L5" s="242"/>
      <c r="M5" s="242"/>
      <c r="N5" s="242"/>
      <c r="O5" s="242"/>
      <c r="P5" s="243"/>
      <c r="Q5" s="828" t="s">
        <v>665</v>
      </c>
      <c r="R5" s="827"/>
      <c r="S5" s="254" t="s">
        <v>632</v>
      </c>
      <c r="T5" s="244"/>
      <c r="U5" s="690" t="s">
        <v>604</v>
      </c>
      <c r="V5" s="831" t="s">
        <v>668</v>
      </c>
      <c r="W5" s="845"/>
      <c r="X5" s="845"/>
      <c r="Y5" s="844"/>
      <c r="Z5" s="255" t="s">
        <v>607</v>
      </c>
      <c r="AA5" s="251"/>
      <c r="AB5" s="255" t="s">
        <v>608</v>
      </c>
      <c r="AC5" s="256"/>
      <c r="AD5" s="247"/>
      <c r="AE5" s="835" t="s">
        <v>609</v>
      </c>
      <c r="AF5" s="836"/>
      <c r="AG5" s="255" t="s">
        <v>610</v>
      </c>
      <c r="AH5" s="253"/>
      <c r="AI5" s="255" t="s">
        <v>611</v>
      </c>
      <c r="AJ5" s="251"/>
      <c r="AK5" s="255" t="s">
        <v>81</v>
      </c>
      <c r="AL5" s="256"/>
      <c r="AM5" s="254" t="s">
        <v>632</v>
      </c>
    </row>
    <row r="6" spans="1:39" s="239" customFormat="1" ht="21.75" customHeight="1">
      <c r="A6" s="240"/>
      <c r="B6" s="241" t="s">
        <v>20</v>
      </c>
      <c r="C6" s="242"/>
      <c r="D6" s="828" t="s">
        <v>612</v>
      </c>
      <c r="E6" s="827"/>
      <c r="F6" s="828" t="s">
        <v>613</v>
      </c>
      <c r="G6" s="827"/>
      <c r="H6" s="252" t="s">
        <v>31</v>
      </c>
      <c r="I6" s="242" t="s">
        <v>614</v>
      </c>
      <c r="J6" s="244"/>
      <c r="K6" s="826" t="s">
        <v>615</v>
      </c>
      <c r="L6" s="827"/>
      <c r="M6" s="831" t="s">
        <v>616</v>
      </c>
      <c r="N6" s="832"/>
      <c r="O6" s="831" t="s">
        <v>617</v>
      </c>
      <c r="P6" s="844"/>
      <c r="Q6" s="833" t="s">
        <v>664</v>
      </c>
      <c r="R6" s="834"/>
      <c r="S6" s="254"/>
      <c r="T6" s="244"/>
      <c r="U6" s="240"/>
      <c r="V6" s="841" t="s">
        <v>666</v>
      </c>
      <c r="W6" s="842"/>
      <c r="X6" s="841" t="s">
        <v>667</v>
      </c>
      <c r="Y6" s="843"/>
      <c r="Z6" s="241" t="s">
        <v>618</v>
      </c>
      <c r="AA6" s="243"/>
      <c r="AB6" s="241" t="s">
        <v>619</v>
      </c>
      <c r="AC6" s="242"/>
      <c r="AD6" s="247"/>
      <c r="AE6" s="837" t="s">
        <v>620</v>
      </c>
      <c r="AF6" s="838"/>
      <c r="AG6" s="241" t="s">
        <v>621</v>
      </c>
      <c r="AH6" s="243"/>
      <c r="AI6" s="241" t="s">
        <v>622</v>
      </c>
      <c r="AJ6" s="243"/>
      <c r="AK6" s="241" t="s">
        <v>265</v>
      </c>
      <c r="AL6" s="242"/>
      <c r="AM6" s="254"/>
    </row>
    <row r="7" spans="1:39" s="239" customFormat="1" ht="21.75" customHeight="1">
      <c r="A7" s="257"/>
      <c r="B7" s="258" t="s">
        <v>623</v>
      </c>
      <c r="C7" s="243" t="s">
        <v>624</v>
      </c>
      <c r="D7" s="258" t="s">
        <v>623</v>
      </c>
      <c r="E7" s="243" t="s">
        <v>624</v>
      </c>
      <c r="F7" s="258" t="s">
        <v>623</v>
      </c>
      <c r="G7" s="243" t="s">
        <v>624</v>
      </c>
      <c r="H7" s="258" t="s">
        <v>623</v>
      </c>
      <c r="I7" s="252" t="s">
        <v>624</v>
      </c>
      <c r="J7" s="240"/>
      <c r="K7" s="259" t="s">
        <v>623</v>
      </c>
      <c r="L7" s="243" t="s">
        <v>624</v>
      </c>
      <c r="M7" s="258" t="s">
        <v>623</v>
      </c>
      <c r="N7" s="243" t="s">
        <v>624</v>
      </c>
      <c r="O7" s="258" t="s">
        <v>623</v>
      </c>
      <c r="P7" s="243" t="s">
        <v>624</v>
      </c>
      <c r="Q7" s="260" t="s">
        <v>623</v>
      </c>
      <c r="R7" s="242" t="s">
        <v>624</v>
      </c>
      <c r="S7" s="261"/>
      <c r="T7" s="244"/>
      <c r="U7" s="262"/>
      <c r="V7" s="263" t="s">
        <v>623</v>
      </c>
      <c r="W7" s="264" t="s">
        <v>624</v>
      </c>
      <c r="X7" s="263" t="s">
        <v>623</v>
      </c>
      <c r="Y7" s="264" t="s">
        <v>624</v>
      </c>
      <c r="Z7" s="258" t="s">
        <v>623</v>
      </c>
      <c r="AA7" s="243" t="s">
        <v>624</v>
      </c>
      <c r="AB7" s="258" t="s">
        <v>623</v>
      </c>
      <c r="AC7" s="242" t="s">
        <v>624</v>
      </c>
      <c r="AD7" s="247"/>
      <c r="AE7" s="265" t="s">
        <v>623</v>
      </c>
      <c r="AF7" s="243" t="s">
        <v>624</v>
      </c>
      <c r="AG7" s="258" t="s">
        <v>623</v>
      </c>
      <c r="AH7" s="243" t="s">
        <v>624</v>
      </c>
      <c r="AI7" s="258" t="s">
        <v>623</v>
      </c>
      <c r="AJ7" s="243" t="s">
        <v>624</v>
      </c>
      <c r="AK7" s="258" t="s">
        <v>623</v>
      </c>
      <c r="AL7" s="242" t="s">
        <v>624</v>
      </c>
      <c r="AM7" s="261"/>
    </row>
    <row r="8" spans="1:39" s="360" customFormat="1" ht="12">
      <c r="A8" s="673"/>
      <c r="B8" s="256"/>
      <c r="C8" s="256"/>
      <c r="D8" s="256"/>
      <c r="E8" s="256"/>
      <c r="F8" s="256"/>
      <c r="G8" s="256"/>
      <c r="H8" s="256"/>
      <c r="I8" s="256"/>
      <c r="J8" s="240"/>
      <c r="K8" s="256"/>
      <c r="L8" s="256"/>
      <c r="M8" s="256"/>
      <c r="N8" s="256"/>
      <c r="O8" s="256"/>
      <c r="P8" s="256"/>
      <c r="Q8" s="256"/>
      <c r="R8" s="253"/>
      <c r="S8" s="240"/>
      <c r="T8" s="244"/>
      <c r="U8" s="673"/>
      <c r="V8" s="256"/>
      <c r="W8" s="256"/>
      <c r="X8" s="256"/>
      <c r="Y8" s="256"/>
      <c r="Z8" s="256"/>
      <c r="AA8" s="256"/>
      <c r="AB8" s="256"/>
      <c r="AC8" s="256"/>
      <c r="AD8" s="247"/>
      <c r="AE8" s="256"/>
      <c r="AF8" s="256"/>
      <c r="AG8" s="256"/>
      <c r="AH8" s="256"/>
      <c r="AI8" s="256"/>
      <c r="AJ8" s="256"/>
      <c r="AK8" s="256"/>
      <c r="AL8" s="253"/>
      <c r="AM8" s="240"/>
    </row>
    <row r="9" spans="1:39" s="362" customFormat="1" ht="20.100000000000001" customHeight="1">
      <c r="A9" s="676" t="s">
        <v>570</v>
      </c>
      <c r="B9" s="365">
        <v>4256</v>
      </c>
      <c r="C9" s="365">
        <v>3177</v>
      </c>
      <c r="D9" s="365">
        <v>3337</v>
      </c>
      <c r="E9" s="365">
        <v>1616</v>
      </c>
      <c r="F9" s="365">
        <v>235</v>
      </c>
      <c r="G9" s="365">
        <v>20</v>
      </c>
      <c r="H9" s="365">
        <v>5</v>
      </c>
      <c r="I9" s="365">
        <v>13</v>
      </c>
      <c r="J9" s="365"/>
      <c r="K9" s="267">
        <v>348</v>
      </c>
      <c r="L9" s="267">
        <v>654</v>
      </c>
      <c r="M9" s="267">
        <v>0</v>
      </c>
      <c r="N9" s="267">
        <v>0</v>
      </c>
      <c r="O9" s="267">
        <v>0</v>
      </c>
      <c r="P9" s="267">
        <v>0</v>
      </c>
      <c r="Q9" s="267">
        <v>252</v>
      </c>
      <c r="R9" s="678">
        <v>340</v>
      </c>
      <c r="S9" s="367">
        <v>2010</v>
      </c>
      <c r="T9" s="366"/>
      <c r="U9" s="676">
        <v>2010</v>
      </c>
      <c r="V9" s="267">
        <v>79</v>
      </c>
      <c r="W9" s="267">
        <v>534</v>
      </c>
      <c r="X9" s="267">
        <v>0</v>
      </c>
      <c r="Y9" s="267">
        <v>0</v>
      </c>
      <c r="Z9" s="267">
        <v>289</v>
      </c>
      <c r="AA9" s="267">
        <v>324</v>
      </c>
      <c r="AB9" s="267">
        <v>305</v>
      </c>
      <c r="AC9" s="267">
        <v>72</v>
      </c>
      <c r="AD9" s="365"/>
      <c r="AE9" s="267">
        <v>3180</v>
      </c>
      <c r="AF9" s="267">
        <v>445</v>
      </c>
      <c r="AG9" s="267">
        <v>302</v>
      </c>
      <c r="AH9" s="267">
        <v>2199</v>
      </c>
      <c r="AI9" s="267">
        <v>20</v>
      </c>
      <c r="AJ9" s="267">
        <v>59</v>
      </c>
      <c r="AK9" s="267">
        <v>160</v>
      </c>
      <c r="AL9" s="678">
        <v>78</v>
      </c>
      <c r="AM9" s="367" t="s">
        <v>570</v>
      </c>
    </row>
    <row r="10" spans="1:39" s="362" customFormat="1" ht="20.100000000000001" customHeight="1">
      <c r="A10" s="676" t="s">
        <v>584</v>
      </c>
      <c r="B10" s="365">
        <v>4346</v>
      </c>
      <c r="C10" s="365">
        <v>2781</v>
      </c>
      <c r="D10" s="365">
        <v>3381</v>
      </c>
      <c r="E10" s="365">
        <v>562</v>
      </c>
      <c r="F10" s="365">
        <v>269</v>
      </c>
      <c r="G10" s="365">
        <v>17</v>
      </c>
      <c r="H10" s="365">
        <v>16</v>
      </c>
      <c r="I10" s="365">
        <v>63</v>
      </c>
      <c r="J10" s="266"/>
      <c r="K10" s="267">
        <v>423</v>
      </c>
      <c r="L10" s="267">
        <v>594</v>
      </c>
      <c r="M10" s="267">
        <v>0</v>
      </c>
      <c r="N10" s="267">
        <v>0</v>
      </c>
      <c r="O10" s="267">
        <v>0</v>
      </c>
      <c r="P10" s="267">
        <v>0</v>
      </c>
      <c r="Q10" s="267">
        <v>211</v>
      </c>
      <c r="R10" s="678">
        <v>220</v>
      </c>
      <c r="S10" s="367">
        <v>2011</v>
      </c>
      <c r="T10" s="366"/>
      <c r="U10" s="676">
        <v>2011</v>
      </c>
      <c r="V10" s="267">
        <v>46</v>
      </c>
      <c r="W10" s="267">
        <v>1325</v>
      </c>
      <c r="X10" s="267">
        <v>0</v>
      </c>
      <c r="Y10" s="267">
        <v>0</v>
      </c>
      <c r="Z10" s="267">
        <v>263</v>
      </c>
      <c r="AA10" s="267">
        <v>214</v>
      </c>
      <c r="AB10" s="267">
        <v>156</v>
      </c>
      <c r="AC10" s="267">
        <v>79</v>
      </c>
      <c r="AD10" s="364"/>
      <c r="AE10" s="267">
        <v>3534</v>
      </c>
      <c r="AF10" s="267">
        <v>282</v>
      </c>
      <c r="AG10" s="267">
        <v>200</v>
      </c>
      <c r="AH10" s="267">
        <v>2056</v>
      </c>
      <c r="AI10" s="267">
        <v>30</v>
      </c>
      <c r="AJ10" s="267">
        <v>91</v>
      </c>
      <c r="AK10" s="267">
        <v>163</v>
      </c>
      <c r="AL10" s="678">
        <v>59</v>
      </c>
      <c r="AM10" s="367" t="s">
        <v>584</v>
      </c>
    </row>
    <row r="11" spans="1:39" s="362" customFormat="1" ht="20.100000000000001" customHeight="1">
      <c r="A11" s="676" t="s">
        <v>587</v>
      </c>
      <c r="B11" s="361">
        <v>3732</v>
      </c>
      <c r="C11" s="361">
        <v>2128</v>
      </c>
      <c r="D11" s="361">
        <v>2858</v>
      </c>
      <c r="E11" s="361">
        <v>1059</v>
      </c>
      <c r="F11" s="361">
        <v>319</v>
      </c>
      <c r="G11" s="361">
        <v>15</v>
      </c>
      <c r="H11" s="361">
        <v>13</v>
      </c>
      <c r="I11" s="361">
        <v>53</v>
      </c>
      <c r="J11" s="266"/>
      <c r="K11" s="361">
        <v>285</v>
      </c>
      <c r="L11" s="361">
        <v>363</v>
      </c>
      <c r="M11" s="365">
        <v>0</v>
      </c>
      <c r="N11" s="365">
        <v>0</v>
      </c>
      <c r="O11" s="365">
        <v>0</v>
      </c>
      <c r="P11" s="365">
        <v>0</v>
      </c>
      <c r="Q11" s="361">
        <v>210</v>
      </c>
      <c r="R11" s="679">
        <v>172</v>
      </c>
      <c r="S11" s="367">
        <v>2012</v>
      </c>
      <c r="T11" s="366"/>
      <c r="U11" s="676">
        <v>2012</v>
      </c>
      <c r="V11" s="361">
        <v>47</v>
      </c>
      <c r="W11" s="361">
        <v>463</v>
      </c>
      <c r="X11" s="267">
        <v>0</v>
      </c>
      <c r="Y11" s="267">
        <v>0</v>
      </c>
      <c r="Z11" s="361">
        <v>269</v>
      </c>
      <c r="AA11" s="361">
        <v>156</v>
      </c>
      <c r="AB11" s="361">
        <v>135</v>
      </c>
      <c r="AC11" s="361">
        <v>61</v>
      </c>
      <c r="AD11" s="364"/>
      <c r="AE11" s="361">
        <v>2891</v>
      </c>
      <c r="AF11" s="361">
        <v>362</v>
      </c>
      <c r="AG11" s="361">
        <v>175</v>
      </c>
      <c r="AH11" s="361">
        <v>1438</v>
      </c>
      <c r="AI11" s="361">
        <v>13</v>
      </c>
      <c r="AJ11" s="361">
        <v>51</v>
      </c>
      <c r="AK11" s="361">
        <v>249</v>
      </c>
      <c r="AL11" s="679">
        <v>62</v>
      </c>
      <c r="AM11" s="367" t="s">
        <v>587</v>
      </c>
    </row>
    <row r="12" spans="1:39" s="362" customFormat="1" ht="20.100000000000001" customHeight="1">
      <c r="A12" s="676" t="s">
        <v>597</v>
      </c>
      <c r="B12" s="365">
        <v>3711</v>
      </c>
      <c r="C12" s="365">
        <v>1788</v>
      </c>
      <c r="D12" s="361">
        <v>2990</v>
      </c>
      <c r="E12" s="361">
        <v>821</v>
      </c>
      <c r="F12" s="361">
        <v>247</v>
      </c>
      <c r="G12" s="361">
        <v>13</v>
      </c>
      <c r="H12" s="361">
        <v>18</v>
      </c>
      <c r="I12" s="361">
        <v>57</v>
      </c>
      <c r="J12" s="266"/>
      <c r="K12" s="361">
        <v>298</v>
      </c>
      <c r="L12" s="361">
        <v>455</v>
      </c>
      <c r="M12" s="365">
        <v>0</v>
      </c>
      <c r="N12" s="365">
        <v>0</v>
      </c>
      <c r="O12" s="365">
        <v>0</v>
      </c>
      <c r="P12" s="365">
        <v>0</v>
      </c>
      <c r="Q12" s="361">
        <v>131</v>
      </c>
      <c r="R12" s="679">
        <v>161</v>
      </c>
      <c r="S12" s="367">
        <v>2013</v>
      </c>
      <c r="T12" s="366"/>
      <c r="U12" s="676">
        <v>2013</v>
      </c>
      <c r="V12" s="361">
        <v>27</v>
      </c>
      <c r="W12" s="361">
        <v>281</v>
      </c>
      <c r="X12" s="267">
        <v>0</v>
      </c>
      <c r="Y12" s="267">
        <v>0</v>
      </c>
      <c r="Z12" s="361">
        <v>222</v>
      </c>
      <c r="AA12" s="361">
        <v>160</v>
      </c>
      <c r="AB12" s="361">
        <v>231</v>
      </c>
      <c r="AC12" s="361">
        <v>25</v>
      </c>
      <c r="AD12" s="364"/>
      <c r="AE12" s="361">
        <v>2874</v>
      </c>
      <c r="AF12" s="361">
        <v>245</v>
      </c>
      <c r="AG12" s="361">
        <v>169</v>
      </c>
      <c r="AH12" s="361">
        <v>1206</v>
      </c>
      <c r="AI12" s="361">
        <v>14</v>
      </c>
      <c r="AJ12" s="361">
        <v>40</v>
      </c>
      <c r="AK12" s="361">
        <v>201</v>
      </c>
      <c r="AL12" s="679">
        <v>112</v>
      </c>
      <c r="AM12" s="367" t="s">
        <v>597</v>
      </c>
    </row>
    <row r="13" spans="1:39" s="362" customFormat="1" ht="20.100000000000001" customHeight="1">
      <c r="A13" s="676" t="s">
        <v>598</v>
      </c>
      <c r="B13" s="365">
        <v>3789</v>
      </c>
      <c r="C13" s="365">
        <v>1494</v>
      </c>
      <c r="D13" s="361">
        <v>2834</v>
      </c>
      <c r="E13" s="361">
        <v>567</v>
      </c>
      <c r="F13" s="361">
        <v>300</v>
      </c>
      <c r="G13" s="361">
        <v>23</v>
      </c>
      <c r="H13" s="361">
        <v>9</v>
      </c>
      <c r="I13" s="361">
        <v>18</v>
      </c>
      <c r="J13" s="365"/>
      <c r="K13" s="361">
        <v>342</v>
      </c>
      <c r="L13" s="361">
        <v>456</v>
      </c>
      <c r="M13" s="365">
        <v>0</v>
      </c>
      <c r="N13" s="365">
        <v>0</v>
      </c>
      <c r="O13" s="365">
        <v>0</v>
      </c>
      <c r="P13" s="365">
        <v>0</v>
      </c>
      <c r="Q13" s="361">
        <v>192</v>
      </c>
      <c r="R13" s="679">
        <v>142</v>
      </c>
      <c r="S13" s="367" t="s">
        <v>598</v>
      </c>
      <c r="T13" s="366"/>
      <c r="U13" s="676" t="s">
        <v>598</v>
      </c>
      <c r="V13" s="361">
        <v>112</v>
      </c>
      <c r="W13" s="361">
        <v>288</v>
      </c>
      <c r="X13" s="267">
        <v>0</v>
      </c>
      <c r="Y13" s="267">
        <v>0</v>
      </c>
      <c r="Z13" s="361">
        <v>290</v>
      </c>
      <c r="AA13" s="361">
        <v>145</v>
      </c>
      <c r="AB13" s="361">
        <v>151</v>
      </c>
      <c r="AC13" s="361">
        <v>60</v>
      </c>
      <c r="AD13" s="361"/>
      <c r="AE13" s="361">
        <v>2935</v>
      </c>
      <c r="AF13" s="361">
        <v>364</v>
      </c>
      <c r="AG13" s="361">
        <v>243</v>
      </c>
      <c r="AH13" s="361">
        <v>844</v>
      </c>
      <c r="AI13" s="361">
        <v>18</v>
      </c>
      <c r="AJ13" s="361">
        <v>30</v>
      </c>
      <c r="AK13" s="361">
        <v>152</v>
      </c>
      <c r="AL13" s="679">
        <v>53</v>
      </c>
      <c r="AM13" s="367">
        <v>2014</v>
      </c>
    </row>
    <row r="14" spans="1:39" s="356" customFormat="1" ht="20.100000000000001" customHeight="1">
      <c r="A14" s="677">
        <v>2015</v>
      </c>
      <c r="B14" s="736">
        <v>4580</v>
      </c>
      <c r="C14" s="736">
        <v>2032</v>
      </c>
      <c r="D14" s="737">
        <v>3615</v>
      </c>
      <c r="E14" s="737">
        <v>1172</v>
      </c>
      <c r="F14" s="737">
        <v>349</v>
      </c>
      <c r="G14" s="737">
        <v>22</v>
      </c>
      <c r="H14" s="737">
        <v>13</v>
      </c>
      <c r="I14" s="737">
        <v>26</v>
      </c>
      <c r="J14" s="736"/>
      <c r="K14" s="737">
        <v>296</v>
      </c>
      <c r="L14" s="737">
        <v>291</v>
      </c>
      <c r="M14" s="736">
        <v>0</v>
      </c>
      <c r="N14" s="736">
        <v>0</v>
      </c>
      <c r="O14" s="736">
        <v>0</v>
      </c>
      <c r="P14" s="736">
        <v>0</v>
      </c>
      <c r="Q14" s="737">
        <v>219</v>
      </c>
      <c r="R14" s="738">
        <v>318</v>
      </c>
      <c r="S14" s="359">
        <v>2015</v>
      </c>
      <c r="T14" s="363"/>
      <c r="U14" s="677">
        <v>2015</v>
      </c>
      <c r="V14" s="739">
        <v>88</v>
      </c>
      <c r="W14" s="737">
        <v>204</v>
      </c>
      <c r="X14" s="740">
        <v>0</v>
      </c>
      <c r="Y14" s="740">
        <v>0</v>
      </c>
      <c r="Z14" s="737">
        <v>220</v>
      </c>
      <c r="AA14" s="737">
        <v>152</v>
      </c>
      <c r="AB14" s="737">
        <v>131</v>
      </c>
      <c r="AC14" s="737">
        <v>60</v>
      </c>
      <c r="AD14" s="357"/>
      <c r="AE14" s="737">
        <v>3782</v>
      </c>
      <c r="AF14" s="737">
        <v>402</v>
      </c>
      <c r="AG14" s="737">
        <v>217</v>
      </c>
      <c r="AH14" s="737">
        <v>1168</v>
      </c>
      <c r="AI14" s="737">
        <v>41</v>
      </c>
      <c r="AJ14" s="737">
        <v>97</v>
      </c>
      <c r="AK14" s="737">
        <v>189</v>
      </c>
      <c r="AL14" s="738">
        <v>153</v>
      </c>
      <c r="AM14" s="359">
        <v>2015</v>
      </c>
    </row>
    <row r="15" spans="1:39" s="689" customFormat="1" ht="20.100000000000001" customHeight="1">
      <c r="A15" s="687"/>
      <c r="B15" s="358"/>
      <c r="C15" s="358"/>
      <c r="D15" s="357"/>
      <c r="E15" s="357"/>
      <c r="F15" s="357"/>
      <c r="G15" s="357"/>
      <c r="H15" s="357"/>
      <c r="I15" s="357"/>
      <c r="J15" s="358"/>
      <c r="K15" s="357"/>
      <c r="L15" s="357"/>
      <c r="M15" s="358"/>
      <c r="N15" s="358"/>
      <c r="O15" s="358"/>
      <c r="P15" s="358"/>
      <c r="Q15" s="357"/>
      <c r="R15" s="357"/>
      <c r="S15" s="687"/>
      <c r="T15" s="363"/>
      <c r="U15" s="687"/>
      <c r="V15" s="357"/>
      <c r="W15" s="357"/>
      <c r="X15" s="688"/>
      <c r="Y15" s="688"/>
      <c r="Z15" s="357"/>
      <c r="AA15" s="357"/>
      <c r="AB15" s="357"/>
      <c r="AC15" s="357"/>
      <c r="AD15" s="357"/>
      <c r="AE15" s="357"/>
      <c r="AF15" s="357"/>
      <c r="AG15" s="357"/>
      <c r="AH15" s="357"/>
      <c r="AI15" s="357"/>
      <c r="AJ15" s="357"/>
      <c r="AK15" s="357"/>
      <c r="AL15" s="357"/>
      <c r="AM15" s="687"/>
    </row>
    <row r="16" spans="1:39" s="689" customFormat="1" ht="20.100000000000001" customHeight="1">
      <c r="A16" s="268" t="s">
        <v>663</v>
      </c>
      <c r="B16" s="358"/>
      <c r="C16" s="358"/>
      <c r="D16" s="357"/>
      <c r="E16" s="357"/>
      <c r="F16" s="357"/>
      <c r="G16" s="357"/>
      <c r="H16" s="357"/>
      <c r="I16" s="357"/>
      <c r="J16" s="358"/>
      <c r="K16" s="357"/>
      <c r="L16" s="357"/>
      <c r="M16" s="358"/>
      <c r="N16" s="358"/>
      <c r="O16" s="358"/>
      <c r="P16" s="358"/>
      <c r="Q16" s="357"/>
      <c r="R16" s="357"/>
      <c r="S16" s="687"/>
      <c r="T16" s="363"/>
      <c r="U16" s="687"/>
      <c r="V16" s="357"/>
      <c r="W16" s="357"/>
      <c r="X16" s="688"/>
      <c r="Y16" s="688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7"/>
      <c r="AL16" s="357"/>
      <c r="AM16" s="687"/>
    </row>
    <row r="17" spans="1:39" s="239" customFormat="1" ht="20.25" customHeight="1">
      <c r="A17" s="268" t="s">
        <v>629</v>
      </c>
      <c r="B17" s="269"/>
      <c r="C17" s="268"/>
      <c r="D17" s="270"/>
      <c r="E17" s="238"/>
      <c r="F17" s="238"/>
      <c r="G17" s="238"/>
      <c r="H17" s="238"/>
      <c r="I17" s="238"/>
      <c r="J17" s="234"/>
      <c r="K17" s="231"/>
      <c r="L17" s="231"/>
      <c r="M17" s="231"/>
      <c r="N17" s="231"/>
      <c r="O17" s="238"/>
      <c r="P17" s="268"/>
      <c r="Q17" s="268"/>
      <c r="R17" s="238"/>
      <c r="S17" s="269" t="s">
        <v>645</v>
      </c>
      <c r="T17" s="234"/>
      <c r="U17" s="268" t="s">
        <v>629</v>
      </c>
      <c r="V17" s="269"/>
      <c r="W17" s="268"/>
      <c r="X17" s="268"/>
      <c r="Y17" s="268"/>
      <c r="Z17" s="238"/>
      <c r="AA17" s="238"/>
      <c r="AB17" s="238"/>
      <c r="AC17" s="238"/>
      <c r="AD17" s="238"/>
      <c r="AE17" s="234"/>
      <c r="AF17" s="238"/>
      <c r="AG17" s="238"/>
      <c r="AH17" s="238"/>
      <c r="AI17" s="238"/>
      <c r="AJ17" s="238"/>
      <c r="AK17" s="238"/>
      <c r="AL17" s="238"/>
      <c r="AM17" s="269" t="s">
        <v>645</v>
      </c>
    </row>
    <row r="18" spans="1:39">
      <c r="A18" s="227"/>
      <c r="B18" s="229"/>
      <c r="C18" s="228"/>
      <c r="D18" s="230"/>
      <c r="E18" s="227"/>
      <c r="F18" s="227"/>
      <c r="G18" s="227"/>
      <c r="H18" s="227"/>
      <c r="I18" s="227"/>
      <c r="J18" s="226"/>
      <c r="K18" s="227"/>
      <c r="L18" s="227"/>
      <c r="M18" s="230"/>
      <c r="N18" s="230"/>
      <c r="O18" s="227"/>
      <c r="P18" s="228"/>
      <c r="Q18" s="228"/>
      <c r="R18" s="227"/>
      <c r="S18" s="228"/>
      <c r="T18" s="226"/>
      <c r="U18" s="228"/>
      <c r="V18" s="229"/>
      <c r="W18" s="228"/>
      <c r="X18" s="228"/>
      <c r="Y18" s="228"/>
      <c r="Z18" s="227"/>
      <c r="AA18" s="227"/>
      <c r="AB18" s="227"/>
      <c r="AC18" s="227"/>
      <c r="AD18" s="227"/>
      <c r="AE18" s="226"/>
      <c r="AF18" s="227"/>
      <c r="AG18" s="227"/>
      <c r="AH18" s="227"/>
      <c r="AI18" s="227"/>
      <c r="AJ18" s="227"/>
      <c r="AK18" s="227"/>
      <c r="AL18" s="227"/>
      <c r="AM18" s="228"/>
    </row>
  </sheetData>
  <mergeCells count="17">
    <mergeCell ref="V5:Y5"/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</mergeCells>
  <phoneticPr fontId="12" type="noConversion"/>
  <pageMargins left="0.7" right="0.7" top="0.75" bottom="0.75" header="0.3" footer="0.3"/>
  <pageSetup paperSize="9" scale="96" orientation="portrait" r:id="rId1"/>
  <colBreaks count="2" manualBreakCount="2">
    <brk id="10" max="1048575" man="1"/>
    <brk id="20" max="1048575" man="1"/>
  </colBreaks>
  <ignoredErrors>
    <ignoredError sqref="A9:A13 S13 AM9:AM12 U13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AO23"/>
  <sheetViews>
    <sheetView view="pageBreakPreview" zoomScale="85" zoomScaleNormal="100" zoomScaleSheetLayoutView="85" workbookViewId="0">
      <pane xSplit="1" ySplit="7" topLeftCell="B8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N28" sqref="N28"/>
    </sheetView>
  </sheetViews>
  <sheetFormatPr defaultRowHeight="14.25"/>
  <cols>
    <col min="1" max="3" width="10.625" style="283" customWidth="1"/>
    <col min="4" max="4" width="10.625" style="282" customWidth="1"/>
    <col min="5" max="5" width="10.625" style="283" customWidth="1"/>
    <col min="6" max="11" width="10.625" style="281" customWidth="1"/>
    <col min="12" max="23" width="10.625" style="283" customWidth="1"/>
    <col min="24" max="24" width="10.625" style="285" customWidth="1"/>
    <col min="25" max="33" width="10.625" style="283" customWidth="1"/>
    <col min="34" max="38" width="20.625" style="283" customWidth="1"/>
    <col min="39" max="40" width="20.625" style="285" customWidth="1"/>
    <col min="41" max="41" width="10.625" style="283" customWidth="1"/>
    <col min="42" max="42" width="5.625" style="283" customWidth="1"/>
    <col min="43" max="16384" width="9" style="283"/>
  </cols>
  <sheetData>
    <row r="1" spans="1:41" s="353" customFormat="1" ht="24.75" customHeight="1">
      <c r="A1" s="355" t="s">
        <v>323</v>
      </c>
      <c r="B1" s="355"/>
      <c r="C1" s="355"/>
      <c r="D1" s="355"/>
      <c r="E1" s="355"/>
      <c r="F1" s="355"/>
      <c r="G1" s="355"/>
      <c r="H1" s="354" t="s">
        <v>324</v>
      </c>
      <c r="I1" s="354"/>
      <c r="J1" s="354"/>
      <c r="K1" s="354"/>
      <c r="L1" s="354"/>
      <c r="M1" s="354"/>
      <c r="N1" s="354"/>
      <c r="O1" s="354"/>
      <c r="P1" s="354"/>
      <c r="Q1" s="354" t="s">
        <v>325</v>
      </c>
      <c r="R1" s="354"/>
      <c r="S1" s="354"/>
      <c r="T1" s="354"/>
      <c r="U1" s="354"/>
      <c r="V1" s="354"/>
      <c r="W1" s="355"/>
      <c r="X1" s="355"/>
      <c r="Y1" s="354" t="s">
        <v>326</v>
      </c>
      <c r="Z1" s="355"/>
      <c r="AA1" s="354"/>
      <c r="AB1" s="354"/>
      <c r="AC1" s="354"/>
      <c r="AD1" s="354"/>
      <c r="AE1" s="354"/>
      <c r="AF1" s="354"/>
      <c r="AG1" s="354" t="s">
        <v>327</v>
      </c>
      <c r="AH1" s="354"/>
      <c r="AI1" s="354"/>
      <c r="AJ1" s="354"/>
      <c r="AK1" s="354" t="s">
        <v>194</v>
      </c>
      <c r="AL1" s="354"/>
      <c r="AM1" s="355"/>
      <c r="AN1" s="355"/>
      <c r="AO1" s="354"/>
    </row>
    <row r="2" spans="1:41" s="347" customFormat="1" ht="26.25" customHeight="1" thickBot="1">
      <c r="A2" s="352" t="s">
        <v>332</v>
      </c>
      <c r="B2" s="351"/>
      <c r="C2" s="352"/>
      <c r="D2" s="350"/>
      <c r="E2" s="352"/>
      <c r="F2" s="349"/>
      <c r="G2" s="349"/>
      <c r="H2" s="349"/>
      <c r="I2" s="352"/>
      <c r="J2" s="352"/>
      <c r="K2" s="349"/>
      <c r="L2" s="352"/>
      <c r="M2" s="352"/>
      <c r="N2" s="352"/>
      <c r="O2" s="352"/>
      <c r="P2" s="350" t="s">
        <v>333</v>
      </c>
      <c r="Q2" s="352" t="s">
        <v>195</v>
      </c>
      <c r="R2" s="352"/>
      <c r="S2" s="352"/>
      <c r="T2" s="352"/>
      <c r="U2" s="352"/>
      <c r="V2" s="352"/>
      <c r="W2" s="352"/>
      <c r="X2" s="348"/>
      <c r="Y2" s="352"/>
      <c r="Z2" s="352"/>
      <c r="AA2" s="352"/>
      <c r="AB2" s="352"/>
      <c r="AC2" s="352"/>
      <c r="AD2" s="352"/>
      <c r="AE2" s="352"/>
      <c r="AF2" s="350" t="s">
        <v>333</v>
      </c>
      <c r="AG2" s="352" t="s">
        <v>332</v>
      </c>
      <c r="AH2" s="352"/>
      <c r="AI2" s="352"/>
      <c r="AJ2" s="352"/>
      <c r="AK2" s="352"/>
      <c r="AL2" s="352"/>
      <c r="AM2" s="348"/>
      <c r="AN2" s="348"/>
      <c r="AO2" s="350" t="s">
        <v>333</v>
      </c>
    </row>
    <row r="3" spans="1:41" s="341" customFormat="1" ht="15.75" customHeight="1" thickTop="1">
      <c r="A3" s="847" t="s">
        <v>328</v>
      </c>
      <c r="B3" s="850" t="s">
        <v>334</v>
      </c>
      <c r="C3" s="851"/>
      <c r="D3" s="851"/>
      <c r="E3" s="378" t="s">
        <v>335</v>
      </c>
      <c r="F3" s="346"/>
      <c r="G3" s="346"/>
      <c r="H3" s="345" t="s">
        <v>336</v>
      </c>
      <c r="I3" s="345"/>
      <c r="J3" s="345"/>
      <c r="K3" s="345"/>
      <c r="L3" s="345"/>
      <c r="M3" s="345"/>
      <c r="N3" s="345"/>
      <c r="O3" s="345"/>
      <c r="P3" s="850" t="s">
        <v>113</v>
      </c>
      <c r="Q3" s="847" t="s">
        <v>328</v>
      </c>
      <c r="R3" s="344" t="s">
        <v>337</v>
      </c>
      <c r="S3" s="345"/>
      <c r="T3" s="345"/>
      <c r="U3" s="345"/>
      <c r="V3" s="343"/>
      <c r="W3" s="344"/>
      <c r="X3" s="342"/>
      <c r="Y3" s="345" t="s">
        <v>338</v>
      </c>
      <c r="Z3" s="345"/>
      <c r="AA3" s="345"/>
      <c r="AB3" s="345"/>
      <c r="AC3" s="345"/>
      <c r="AD3" s="345"/>
      <c r="AE3" s="345"/>
      <c r="AF3" s="850" t="s">
        <v>113</v>
      </c>
      <c r="AG3" s="847" t="s">
        <v>328</v>
      </c>
      <c r="AH3" s="344" t="s">
        <v>329</v>
      </c>
      <c r="AI3" s="345"/>
      <c r="AJ3" s="345"/>
      <c r="AK3" s="345" t="s">
        <v>330</v>
      </c>
      <c r="AL3" s="343"/>
      <c r="AM3" s="345"/>
      <c r="AN3" s="345"/>
      <c r="AO3" s="850" t="s">
        <v>331</v>
      </c>
    </row>
    <row r="4" spans="1:41" s="341" customFormat="1" ht="15.75" customHeight="1">
      <c r="A4" s="848"/>
      <c r="B4" s="852" t="s">
        <v>196</v>
      </c>
      <c r="C4" s="853"/>
      <c r="D4" s="853"/>
      <c r="E4" s="327" t="s">
        <v>339</v>
      </c>
      <c r="F4" s="370" t="s">
        <v>633</v>
      </c>
      <c r="G4" s="339"/>
      <c r="H4" s="338" t="s">
        <v>340</v>
      </c>
      <c r="I4" s="337"/>
      <c r="J4" s="337"/>
      <c r="K4" s="338"/>
      <c r="L4" s="336"/>
      <c r="M4" s="335"/>
      <c r="N4" s="335"/>
      <c r="O4" s="334"/>
      <c r="P4" s="852"/>
      <c r="Q4" s="848"/>
      <c r="R4" s="336" t="s">
        <v>197</v>
      </c>
      <c r="S4" s="338"/>
      <c r="T4" s="338"/>
      <c r="U4" s="332" t="s">
        <v>687</v>
      </c>
      <c r="V4" s="338"/>
      <c r="W4" s="334" t="s">
        <v>198</v>
      </c>
      <c r="X4" s="336"/>
      <c r="Y4" s="338" t="s">
        <v>199</v>
      </c>
      <c r="Z4" s="338"/>
      <c r="AA4" s="336" t="s">
        <v>341</v>
      </c>
      <c r="AB4" s="338"/>
      <c r="AC4" s="338"/>
      <c r="AD4" s="330"/>
      <c r="AE4" s="855" t="s">
        <v>586</v>
      </c>
      <c r="AF4" s="852"/>
      <c r="AG4" s="848"/>
      <c r="AH4" s="331" t="s">
        <v>342</v>
      </c>
      <c r="AI4" s="331" t="s">
        <v>343</v>
      </c>
      <c r="AJ4" s="331" t="s">
        <v>344</v>
      </c>
      <c r="AK4" s="331" t="s">
        <v>345</v>
      </c>
      <c r="AL4" s="329" t="s">
        <v>346</v>
      </c>
      <c r="AM4" s="333" t="s">
        <v>347</v>
      </c>
      <c r="AN4" s="340"/>
      <c r="AO4" s="852"/>
    </row>
    <row r="5" spans="1:41" s="341" customFormat="1" ht="15.75" customHeight="1">
      <c r="A5" s="848"/>
      <c r="B5" s="254"/>
      <c r="C5" s="328" t="s">
        <v>348</v>
      </c>
      <c r="D5" s="254" t="s">
        <v>349</v>
      </c>
      <c r="E5" s="327" t="s">
        <v>114</v>
      </c>
      <c r="F5" s="374"/>
      <c r="G5" s="331" t="s">
        <v>635</v>
      </c>
      <c r="H5" s="326" t="s">
        <v>350</v>
      </c>
      <c r="I5" s="325"/>
      <c r="J5" s="372"/>
      <c r="K5" s="326" t="s">
        <v>351</v>
      </c>
      <c r="L5" s="326"/>
      <c r="M5" s="324"/>
      <c r="N5" s="326"/>
      <c r="O5" s="333" t="s">
        <v>200</v>
      </c>
      <c r="P5" s="852"/>
      <c r="Q5" s="848"/>
      <c r="R5" s="340" t="s">
        <v>635</v>
      </c>
      <c r="S5" s="333" t="s">
        <v>201</v>
      </c>
      <c r="T5" s="333" t="s">
        <v>202</v>
      </c>
      <c r="U5" s="333" t="s">
        <v>203</v>
      </c>
      <c r="V5" s="333" t="s">
        <v>204</v>
      </c>
      <c r="W5" s="331" t="s">
        <v>635</v>
      </c>
      <c r="X5" s="331" t="s">
        <v>205</v>
      </c>
      <c r="Y5" s="331" t="s">
        <v>206</v>
      </c>
      <c r="Z5" s="331" t="s">
        <v>32</v>
      </c>
      <c r="AA5" s="331" t="s">
        <v>635</v>
      </c>
      <c r="AB5" s="331" t="s">
        <v>207</v>
      </c>
      <c r="AC5" s="331" t="s">
        <v>208</v>
      </c>
      <c r="AD5" s="329" t="s">
        <v>209</v>
      </c>
      <c r="AE5" s="852"/>
      <c r="AF5" s="852"/>
      <c r="AG5" s="848"/>
      <c r="AH5" s="327"/>
      <c r="AI5" s="327"/>
      <c r="AJ5" s="327"/>
      <c r="AK5" s="327"/>
      <c r="AL5" s="323"/>
      <c r="AM5" s="340" t="s">
        <v>571</v>
      </c>
      <c r="AN5" s="323"/>
      <c r="AO5" s="852"/>
    </row>
    <row r="6" spans="1:41" s="341" customFormat="1" ht="15.75" customHeight="1">
      <c r="A6" s="848"/>
      <c r="B6" s="254"/>
      <c r="C6" s="254" t="s">
        <v>686</v>
      </c>
      <c r="D6" s="254" t="s">
        <v>686</v>
      </c>
      <c r="E6" s="377" t="s">
        <v>423</v>
      </c>
      <c r="F6" s="374"/>
      <c r="G6" s="375"/>
      <c r="H6" s="374"/>
      <c r="I6" s="321" t="s">
        <v>424</v>
      </c>
      <c r="J6" s="381" t="s">
        <v>425</v>
      </c>
      <c r="K6" s="373"/>
      <c r="L6" s="329" t="s">
        <v>426</v>
      </c>
      <c r="M6" s="333" t="s">
        <v>427</v>
      </c>
      <c r="N6" s="329" t="s">
        <v>428</v>
      </c>
      <c r="O6" s="340" t="s">
        <v>210</v>
      </c>
      <c r="P6" s="852"/>
      <c r="Q6" s="848"/>
      <c r="R6" s="340"/>
      <c r="S6" s="327"/>
      <c r="T6" s="327"/>
      <c r="U6" s="337" t="s">
        <v>256</v>
      </c>
      <c r="V6" s="254" t="s">
        <v>255</v>
      </c>
      <c r="W6" s="327"/>
      <c r="X6" s="377"/>
      <c r="Y6" s="327"/>
      <c r="Z6" s="327"/>
      <c r="AA6" s="327"/>
      <c r="AB6" s="327"/>
      <c r="AC6" s="327"/>
      <c r="AD6" s="337" t="s">
        <v>429</v>
      </c>
      <c r="AE6" s="852"/>
      <c r="AF6" s="852"/>
      <c r="AG6" s="848"/>
      <c r="AH6" s="327"/>
      <c r="AI6" s="327"/>
      <c r="AJ6" s="327" t="s">
        <v>430</v>
      </c>
      <c r="AK6" s="327" t="s">
        <v>431</v>
      </c>
      <c r="AL6" s="323" t="s">
        <v>432</v>
      </c>
      <c r="AM6" s="340" t="s">
        <v>572</v>
      </c>
      <c r="AN6" s="323"/>
      <c r="AO6" s="852"/>
    </row>
    <row r="7" spans="1:41" s="341" customFormat="1" ht="24">
      <c r="A7" s="849"/>
      <c r="B7" s="319"/>
      <c r="C7" s="319" t="s">
        <v>433</v>
      </c>
      <c r="D7" s="319" t="s">
        <v>688</v>
      </c>
      <c r="E7" s="376" t="s">
        <v>685</v>
      </c>
      <c r="F7" s="327" t="s">
        <v>634</v>
      </c>
      <c r="G7" s="369" t="s">
        <v>636</v>
      </c>
      <c r="H7" s="316"/>
      <c r="I7" s="315" t="s">
        <v>434</v>
      </c>
      <c r="J7" s="371" t="s">
        <v>435</v>
      </c>
      <c r="K7" s="314"/>
      <c r="L7" s="315" t="s">
        <v>436</v>
      </c>
      <c r="M7" s="315" t="s">
        <v>437</v>
      </c>
      <c r="N7" s="315" t="s">
        <v>438</v>
      </c>
      <c r="O7" s="315" t="s">
        <v>211</v>
      </c>
      <c r="P7" s="854"/>
      <c r="Q7" s="849"/>
      <c r="R7" s="318" t="s">
        <v>637</v>
      </c>
      <c r="S7" s="318" t="s">
        <v>146</v>
      </c>
      <c r="T7" s="318" t="s">
        <v>148</v>
      </c>
      <c r="U7" s="318" t="s">
        <v>439</v>
      </c>
      <c r="V7" s="315" t="s">
        <v>440</v>
      </c>
      <c r="W7" s="317" t="s">
        <v>637</v>
      </c>
      <c r="X7" s="368" t="s">
        <v>212</v>
      </c>
      <c r="Y7" s="317" t="s">
        <v>148</v>
      </c>
      <c r="Z7" s="317" t="s">
        <v>213</v>
      </c>
      <c r="AA7" s="317" t="s">
        <v>637</v>
      </c>
      <c r="AB7" s="317" t="s">
        <v>214</v>
      </c>
      <c r="AC7" s="317" t="s">
        <v>158</v>
      </c>
      <c r="AD7" s="316" t="s">
        <v>441</v>
      </c>
      <c r="AE7" s="854"/>
      <c r="AF7" s="854"/>
      <c r="AG7" s="849"/>
      <c r="AH7" s="317" t="s">
        <v>442</v>
      </c>
      <c r="AI7" s="317" t="s">
        <v>443</v>
      </c>
      <c r="AJ7" s="317" t="s">
        <v>444</v>
      </c>
      <c r="AK7" s="317" t="s">
        <v>444</v>
      </c>
      <c r="AL7" s="313" t="s">
        <v>445</v>
      </c>
      <c r="AM7" s="318"/>
      <c r="AN7" s="312" t="s">
        <v>573</v>
      </c>
      <c r="AO7" s="854"/>
    </row>
    <row r="8" spans="1:41" s="341" customFormat="1" ht="7.5" customHeight="1">
      <c r="A8" s="280"/>
      <c r="B8" s="320"/>
      <c r="C8" s="320"/>
      <c r="D8" s="320"/>
      <c r="E8" s="320"/>
      <c r="F8" s="323"/>
      <c r="G8" s="323"/>
      <c r="H8" s="323"/>
      <c r="I8" s="321"/>
      <c r="J8" s="321"/>
      <c r="K8" s="322"/>
      <c r="L8" s="321"/>
      <c r="M8" s="321"/>
      <c r="N8" s="321"/>
      <c r="O8" s="321"/>
      <c r="P8" s="254"/>
      <c r="Q8" s="280"/>
      <c r="R8" s="323"/>
      <c r="S8" s="323"/>
      <c r="T8" s="323"/>
      <c r="U8" s="323"/>
      <c r="V8" s="321"/>
      <c r="W8" s="320"/>
      <c r="X8" s="279"/>
      <c r="Y8" s="323"/>
      <c r="Z8" s="323"/>
      <c r="AA8" s="320"/>
      <c r="AB8" s="323"/>
      <c r="AC8" s="323"/>
      <c r="AD8" s="323"/>
      <c r="AE8" s="320"/>
      <c r="AF8" s="254"/>
      <c r="AG8" s="280"/>
      <c r="AH8" s="323"/>
      <c r="AI8" s="323"/>
      <c r="AJ8" s="323"/>
      <c r="AK8" s="323"/>
      <c r="AL8" s="320"/>
      <c r="AM8" s="323"/>
      <c r="AN8" s="278"/>
      <c r="AO8" s="254"/>
    </row>
    <row r="9" spans="1:41" s="304" customFormat="1" ht="20.100000000000001" customHeight="1">
      <c r="A9" s="311">
        <v>2010</v>
      </c>
      <c r="B9" s="310">
        <v>95653</v>
      </c>
      <c r="C9" s="310">
        <v>95653</v>
      </c>
      <c r="D9" s="310" t="s">
        <v>21</v>
      </c>
      <c r="E9" s="309">
        <v>95.68</v>
      </c>
      <c r="F9" s="309">
        <v>33.090000000000003</v>
      </c>
      <c r="G9" s="308">
        <v>5.63</v>
      </c>
      <c r="H9" s="307">
        <v>0.02</v>
      </c>
      <c r="I9" s="307">
        <v>0.02</v>
      </c>
      <c r="J9" s="306" t="s">
        <v>21</v>
      </c>
      <c r="K9" s="309">
        <v>5.42</v>
      </c>
      <c r="L9" s="309">
        <v>2.06</v>
      </c>
      <c r="M9" s="309">
        <v>2.41</v>
      </c>
      <c r="N9" s="309">
        <v>0.94</v>
      </c>
      <c r="O9" s="309">
        <v>0.19</v>
      </c>
      <c r="P9" s="305">
        <v>2010</v>
      </c>
      <c r="Q9" s="311">
        <v>2010</v>
      </c>
      <c r="R9" s="309">
        <v>1.04</v>
      </c>
      <c r="S9" s="306" t="s">
        <v>21</v>
      </c>
      <c r="T9" s="309">
        <v>1.04</v>
      </c>
      <c r="U9" s="306" t="s">
        <v>21</v>
      </c>
      <c r="V9" s="306" t="s">
        <v>21</v>
      </c>
      <c r="W9" s="309">
        <v>0.78</v>
      </c>
      <c r="X9" s="306" t="s">
        <v>21</v>
      </c>
      <c r="Y9" s="309">
        <v>0.78</v>
      </c>
      <c r="Z9" s="309">
        <v>0.01</v>
      </c>
      <c r="AA9" s="309">
        <v>25.63</v>
      </c>
      <c r="AB9" s="306" t="s">
        <v>21</v>
      </c>
      <c r="AC9" s="309">
        <v>25.63</v>
      </c>
      <c r="AD9" s="306" t="s">
        <v>21</v>
      </c>
      <c r="AE9" s="306" t="s">
        <v>21</v>
      </c>
      <c r="AF9" s="305">
        <v>2010</v>
      </c>
      <c r="AG9" s="311">
        <v>2010</v>
      </c>
      <c r="AH9" s="308">
        <v>62.6</v>
      </c>
      <c r="AI9" s="308">
        <v>6.75</v>
      </c>
      <c r="AJ9" s="308">
        <v>1.24</v>
      </c>
      <c r="AK9" s="308">
        <v>14.11</v>
      </c>
      <c r="AL9" s="308">
        <v>40.49</v>
      </c>
      <c r="AM9" s="306" t="s">
        <v>21</v>
      </c>
      <c r="AN9" s="306" t="s">
        <v>21</v>
      </c>
      <c r="AO9" s="305">
        <v>2010</v>
      </c>
    </row>
    <row r="10" spans="1:41" s="304" customFormat="1" ht="20.100000000000001" customHeight="1">
      <c r="A10" s="311">
        <v>2011</v>
      </c>
      <c r="B10" s="310">
        <v>96253</v>
      </c>
      <c r="C10" s="310">
        <v>96253</v>
      </c>
      <c r="D10" s="310" t="s">
        <v>21</v>
      </c>
      <c r="E10" s="309">
        <v>95.68</v>
      </c>
      <c r="F10" s="309">
        <v>33.090000000000003</v>
      </c>
      <c r="G10" s="308">
        <v>5.63</v>
      </c>
      <c r="H10" s="307">
        <v>0.02</v>
      </c>
      <c r="I10" s="307">
        <v>0.02</v>
      </c>
      <c r="J10" s="306" t="s">
        <v>21</v>
      </c>
      <c r="K10" s="309">
        <v>5.42</v>
      </c>
      <c r="L10" s="309">
        <v>2.04</v>
      </c>
      <c r="M10" s="309">
        <v>2.4300000000000002</v>
      </c>
      <c r="N10" s="309">
        <v>0.94</v>
      </c>
      <c r="O10" s="309">
        <v>0.19</v>
      </c>
      <c r="P10" s="305">
        <v>2011</v>
      </c>
      <c r="Q10" s="311">
        <v>2011</v>
      </c>
      <c r="R10" s="309">
        <v>1.04</v>
      </c>
      <c r="S10" s="306" t="s">
        <v>21</v>
      </c>
      <c r="T10" s="309">
        <v>1.04</v>
      </c>
      <c r="U10" s="306" t="s">
        <v>21</v>
      </c>
      <c r="V10" s="306" t="s">
        <v>21</v>
      </c>
      <c r="W10" s="309">
        <v>0.78</v>
      </c>
      <c r="X10" s="306" t="s">
        <v>21</v>
      </c>
      <c r="Y10" s="309">
        <v>0.78</v>
      </c>
      <c r="Z10" s="309">
        <v>0.01</v>
      </c>
      <c r="AA10" s="309">
        <v>25.63</v>
      </c>
      <c r="AB10" s="306" t="s">
        <v>21</v>
      </c>
      <c r="AC10" s="309">
        <v>25.63</v>
      </c>
      <c r="AD10" s="306" t="s">
        <v>21</v>
      </c>
      <c r="AE10" s="306" t="s">
        <v>21</v>
      </c>
      <c r="AF10" s="305">
        <v>2011</v>
      </c>
      <c r="AG10" s="311">
        <v>2011</v>
      </c>
      <c r="AH10" s="308">
        <v>62.6</v>
      </c>
      <c r="AI10" s="308">
        <v>6.75</v>
      </c>
      <c r="AJ10" s="308">
        <v>1.24</v>
      </c>
      <c r="AK10" s="308">
        <v>14.11</v>
      </c>
      <c r="AL10" s="308">
        <v>40.49</v>
      </c>
      <c r="AM10" s="306" t="s">
        <v>21</v>
      </c>
      <c r="AN10" s="306" t="s">
        <v>21</v>
      </c>
      <c r="AO10" s="305">
        <v>2011</v>
      </c>
    </row>
    <row r="11" spans="1:41" s="304" customFormat="1" ht="20.100000000000001" customHeight="1">
      <c r="A11" s="311">
        <v>2012</v>
      </c>
      <c r="B11" s="310">
        <v>97175</v>
      </c>
      <c r="C11" s="310">
        <v>97175</v>
      </c>
      <c r="D11" s="310" t="s">
        <v>21</v>
      </c>
      <c r="E11" s="309">
        <v>95.68</v>
      </c>
      <c r="F11" s="309">
        <v>33.31</v>
      </c>
      <c r="G11" s="308">
        <v>5.63</v>
      </c>
      <c r="H11" s="307">
        <v>0.02</v>
      </c>
      <c r="I11" s="307">
        <v>0.02</v>
      </c>
      <c r="J11" s="306" t="s">
        <v>21</v>
      </c>
      <c r="K11" s="309">
        <v>5.42</v>
      </c>
      <c r="L11" s="309">
        <v>2.04</v>
      </c>
      <c r="M11" s="309">
        <v>2.4300000000000002</v>
      </c>
      <c r="N11" s="309">
        <v>0.94</v>
      </c>
      <c r="O11" s="309">
        <v>0.19</v>
      </c>
      <c r="P11" s="305">
        <v>2012</v>
      </c>
      <c r="Q11" s="311">
        <v>2012</v>
      </c>
      <c r="R11" s="309">
        <v>1.04</v>
      </c>
      <c r="S11" s="306" t="s">
        <v>21</v>
      </c>
      <c r="T11" s="309">
        <v>1.04</v>
      </c>
      <c r="U11" s="306" t="s">
        <v>21</v>
      </c>
      <c r="V11" s="306" t="s">
        <v>21</v>
      </c>
      <c r="W11" s="309">
        <v>1.01</v>
      </c>
      <c r="X11" s="306" t="s">
        <v>21</v>
      </c>
      <c r="Y11" s="309">
        <v>1</v>
      </c>
      <c r="Z11" s="309">
        <v>0.01</v>
      </c>
      <c r="AA11" s="309">
        <v>25.63</v>
      </c>
      <c r="AB11" s="306" t="s">
        <v>21</v>
      </c>
      <c r="AC11" s="309">
        <v>25.63</v>
      </c>
      <c r="AD11" s="306" t="s">
        <v>21</v>
      </c>
      <c r="AE11" s="306" t="s">
        <v>21</v>
      </c>
      <c r="AF11" s="305">
        <v>2012</v>
      </c>
      <c r="AG11" s="311">
        <v>2012</v>
      </c>
      <c r="AH11" s="308">
        <v>62.37</v>
      </c>
      <c r="AI11" s="308">
        <v>6.71</v>
      </c>
      <c r="AJ11" s="308">
        <v>1.21</v>
      </c>
      <c r="AK11" s="308">
        <v>14.01</v>
      </c>
      <c r="AL11" s="308">
        <v>40.44</v>
      </c>
      <c r="AM11" s="306" t="s">
        <v>21</v>
      </c>
      <c r="AN11" s="306" t="s">
        <v>21</v>
      </c>
      <c r="AO11" s="305">
        <v>2012</v>
      </c>
    </row>
    <row r="12" spans="1:41" s="304" customFormat="1" ht="20.100000000000001" customHeight="1">
      <c r="A12" s="311">
        <v>2013</v>
      </c>
      <c r="B12" s="310">
        <v>97557</v>
      </c>
      <c r="C12" s="310">
        <v>97557</v>
      </c>
      <c r="D12" s="310" t="s">
        <v>21</v>
      </c>
      <c r="E12" s="380">
        <v>95681000</v>
      </c>
      <c r="F12" s="380">
        <v>33298502</v>
      </c>
      <c r="G12" s="380">
        <v>5632586</v>
      </c>
      <c r="H12" s="379">
        <v>21663</v>
      </c>
      <c r="I12" s="379">
        <v>21663</v>
      </c>
      <c r="J12" s="310" t="s">
        <v>21</v>
      </c>
      <c r="K12" s="380">
        <v>5416841</v>
      </c>
      <c r="L12" s="380">
        <v>2039485</v>
      </c>
      <c r="M12" s="380">
        <v>2433641</v>
      </c>
      <c r="N12" s="380">
        <v>943715</v>
      </c>
      <c r="O12" s="380">
        <v>194082</v>
      </c>
      <c r="P12" s="305">
        <v>2013</v>
      </c>
      <c r="Q12" s="311">
        <v>2013</v>
      </c>
      <c r="R12" s="380">
        <v>1037901</v>
      </c>
      <c r="S12" s="306" t="s">
        <v>21</v>
      </c>
      <c r="T12" s="380">
        <v>1037901</v>
      </c>
      <c r="U12" s="306" t="s">
        <v>21</v>
      </c>
      <c r="V12" s="306" t="s">
        <v>21</v>
      </c>
      <c r="W12" s="380">
        <v>996628</v>
      </c>
      <c r="X12" s="306" t="s">
        <v>21</v>
      </c>
      <c r="Y12" s="380">
        <v>990253</v>
      </c>
      <c r="Z12" s="380">
        <v>6375</v>
      </c>
      <c r="AA12" s="380">
        <v>25631387</v>
      </c>
      <c r="AB12" s="306" t="s">
        <v>21</v>
      </c>
      <c r="AC12" s="380">
        <v>25631387</v>
      </c>
      <c r="AD12" s="306" t="s">
        <v>21</v>
      </c>
      <c r="AE12" s="306" t="s">
        <v>21</v>
      </c>
      <c r="AF12" s="305">
        <v>2013</v>
      </c>
      <c r="AG12" s="311">
        <v>2013</v>
      </c>
      <c r="AH12" s="380">
        <v>62382498</v>
      </c>
      <c r="AI12" s="380">
        <v>6714725</v>
      </c>
      <c r="AJ12" s="380">
        <v>1214722</v>
      </c>
      <c r="AK12" s="380">
        <v>14010057</v>
      </c>
      <c r="AL12" s="380">
        <v>40442994</v>
      </c>
      <c r="AM12" s="306" t="s">
        <v>21</v>
      </c>
      <c r="AN12" s="306" t="s">
        <v>21</v>
      </c>
      <c r="AO12" s="305">
        <v>2013</v>
      </c>
    </row>
    <row r="13" spans="1:41" s="304" customFormat="1" ht="20.100000000000001" customHeight="1">
      <c r="A13" s="311">
        <v>2014</v>
      </c>
      <c r="B13" s="310">
        <v>97557</v>
      </c>
      <c r="C13" s="310">
        <v>97557</v>
      </c>
      <c r="D13" s="310" t="s">
        <v>21</v>
      </c>
      <c r="E13" s="380">
        <v>95681000</v>
      </c>
      <c r="F13" s="380">
        <v>33298502</v>
      </c>
      <c r="G13" s="380">
        <v>5632586</v>
      </c>
      <c r="H13" s="379">
        <v>21663</v>
      </c>
      <c r="I13" s="379">
        <v>21663</v>
      </c>
      <c r="J13" s="310" t="s">
        <v>21</v>
      </c>
      <c r="K13" s="380">
        <v>5416841</v>
      </c>
      <c r="L13" s="380">
        <v>2039485</v>
      </c>
      <c r="M13" s="380">
        <v>2433641</v>
      </c>
      <c r="N13" s="380">
        <v>943715</v>
      </c>
      <c r="O13" s="380">
        <v>194082</v>
      </c>
      <c r="P13" s="305">
        <v>2014</v>
      </c>
      <c r="Q13" s="311">
        <v>2014</v>
      </c>
      <c r="R13" s="380">
        <v>1037901</v>
      </c>
      <c r="S13" s="306" t="s">
        <v>21</v>
      </c>
      <c r="T13" s="380">
        <v>1037901</v>
      </c>
      <c r="U13" s="306" t="s">
        <v>21</v>
      </c>
      <c r="V13" s="306" t="s">
        <v>21</v>
      </c>
      <c r="W13" s="380">
        <v>996628</v>
      </c>
      <c r="X13" s="306" t="s">
        <v>21</v>
      </c>
      <c r="Y13" s="380">
        <v>990253</v>
      </c>
      <c r="Z13" s="380">
        <v>6375</v>
      </c>
      <c r="AA13" s="380">
        <v>25631387</v>
      </c>
      <c r="AB13" s="306" t="s">
        <v>21</v>
      </c>
      <c r="AC13" s="380">
        <v>25631387</v>
      </c>
      <c r="AD13" s="306" t="s">
        <v>21</v>
      </c>
      <c r="AE13" s="306" t="s">
        <v>21</v>
      </c>
      <c r="AF13" s="305">
        <v>2014</v>
      </c>
      <c r="AG13" s="311">
        <v>2014</v>
      </c>
      <c r="AH13" s="380">
        <v>62382498</v>
      </c>
      <c r="AI13" s="380">
        <v>6714725</v>
      </c>
      <c r="AJ13" s="380">
        <v>1214722</v>
      </c>
      <c r="AK13" s="380">
        <v>14010057</v>
      </c>
      <c r="AL13" s="380">
        <v>40442994</v>
      </c>
      <c r="AM13" s="306" t="s">
        <v>21</v>
      </c>
      <c r="AN13" s="306" t="s">
        <v>21</v>
      </c>
      <c r="AO13" s="305">
        <v>2014</v>
      </c>
    </row>
    <row r="14" spans="1:41" s="304" customFormat="1" ht="20.100000000000001" customHeight="1">
      <c r="A14" s="303">
        <v>2015</v>
      </c>
      <c r="B14" s="741">
        <v>97974</v>
      </c>
      <c r="C14" s="741">
        <v>97974</v>
      </c>
      <c r="D14" s="741" t="s">
        <v>21</v>
      </c>
      <c r="E14" s="742">
        <v>95681000</v>
      </c>
      <c r="F14" s="742">
        <f t="shared" ref="F14" si="0">SUM(G14,Q14,Y14,AC14,AG14)</f>
        <v>28593351</v>
      </c>
      <c r="G14" s="742">
        <f t="shared" ref="G14" si="1">SUM(H14,L14,P14)</f>
        <v>2063163</v>
      </c>
      <c r="H14" s="742">
        <f t="shared" ref="H14" si="2">SUM(I14:J14)</f>
        <v>21663</v>
      </c>
      <c r="I14" s="742">
        <v>21663</v>
      </c>
      <c r="J14" s="742">
        <v>0</v>
      </c>
      <c r="K14" s="742">
        <f>L14+M14+N14</f>
        <v>5512323</v>
      </c>
      <c r="L14" s="742">
        <v>2039485</v>
      </c>
      <c r="M14" s="742">
        <v>2529123</v>
      </c>
      <c r="N14" s="742">
        <v>943715</v>
      </c>
      <c r="O14" s="742">
        <v>194082</v>
      </c>
      <c r="P14" s="302">
        <v>2015</v>
      </c>
      <c r="Q14" s="303">
        <v>2015</v>
      </c>
      <c r="R14" s="742">
        <v>1037901</v>
      </c>
      <c r="S14" s="743" t="s">
        <v>21</v>
      </c>
      <c r="T14" s="742">
        <v>1037901</v>
      </c>
      <c r="U14" s="743" t="s">
        <v>21</v>
      </c>
      <c r="V14" s="743" t="s">
        <v>21</v>
      </c>
      <c r="W14" s="742">
        <v>996628</v>
      </c>
      <c r="X14" s="743" t="s">
        <v>21</v>
      </c>
      <c r="Y14" s="742">
        <v>990253</v>
      </c>
      <c r="Z14" s="742">
        <v>6375</v>
      </c>
      <c r="AA14" s="742">
        <f>AB14+AC14+AD14+AE14</f>
        <v>25535905</v>
      </c>
      <c r="AB14" s="744">
        <v>0</v>
      </c>
      <c r="AC14" s="742">
        <v>25535905</v>
      </c>
      <c r="AD14" s="744">
        <v>0</v>
      </c>
      <c r="AE14" s="744">
        <v>0</v>
      </c>
      <c r="AF14" s="302">
        <v>2015</v>
      </c>
      <c r="AG14" s="303">
        <v>2015</v>
      </c>
      <c r="AH14" s="742">
        <f>AI14+AJ14+AK14+AL14+AM14+AN14</f>
        <v>62382498</v>
      </c>
      <c r="AI14" s="742">
        <v>6803503</v>
      </c>
      <c r="AJ14" s="742">
        <v>1214722</v>
      </c>
      <c r="AK14" s="742">
        <v>14010057</v>
      </c>
      <c r="AL14" s="742">
        <v>40354216</v>
      </c>
      <c r="AM14" s="742">
        <v>0</v>
      </c>
      <c r="AN14" s="742">
        <v>0</v>
      </c>
      <c r="AO14" s="302">
        <v>2015</v>
      </c>
    </row>
    <row r="15" spans="1:41" s="341" customFormat="1" ht="9.9499999999999993" customHeight="1">
      <c r="A15" s="301"/>
      <c r="B15" s="314"/>
      <c r="C15" s="314"/>
      <c r="D15" s="300"/>
      <c r="E15" s="314"/>
      <c r="F15" s="299"/>
      <c r="G15" s="299"/>
      <c r="H15" s="299"/>
      <c r="I15" s="298"/>
      <c r="J15" s="298"/>
      <c r="K15" s="299"/>
      <c r="L15" s="314"/>
      <c r="M15" s="314"/>
      <c r="N15" s="314"/>
      <c r="O15" s="314"/>
      <c r="P15" s="297"/>
      <c r="Q15" s="301"/>
      <c r="R15" s="314"/>
      <c r="S15" s="314"/>
      <c r="T15" s="314"/>
      <c r="U15" s="314"/>
      <c r="V15" s="314"/>
      <c r="W15" s="314"/>
      <c r="X15" s="313"/>
      <c r="Y15" s="314"/>
      <c r="Z15" s="314"/>
      <c r="AA15" s="300"/>
      <c r="AB15" s="314"/>
      <c r="AC15" s="314"/>
      <c r="AD15" s="314"/>
      <c r="AE15" s="314"/>
      <c r="AF15" s="297"/>
      <c r="AG15" s="301"/>
      <c r="AH15" s="300"/>
      <c r="AI15" s="300"/>
      <c r="AJ15" s="300"/>
      <c r="AK15" s="300"/>
      <c r="AL15" s="300"/>
      <c r="AM15" s="313"/>
      <c r="AN15" s="313"/>
      <c r="AO15" s="297"/>
    </row>
    <row r="16" spans="1:41" s="341" customFormat="1" ht="17.25" customHeight="1">
      <c r="A16" s="322" t="s">
        <v>446</v>
      </c>
      <c r="B16" s="296"/>
      <c r="C16" s="296"/>
      <c r="D16" s="296"/>
      <c r="E16" s="296"/>
      <c r="F16" s="295"/>
      <c r="G16" s="295"/>
      <c r="H16" s="295"/>
      <c r="I16" s="294"/>
      <c r="J16" s="294"/>
      <c r="K16" s="295"/>
      <c r="L16" s="296"/>
      <c r="M16" s="296"/>
      <c r="N16" s="296"/>
      <c r="O16" s="296"/>
      <c r="P16" s="293"/>
      <c r="Q16" s="322" t="s">
        <v>446</v>
      </c>
      <c r="R16" s="296"/>
      <c r="S16" s="296"/>
      <c r="T16" s="296"/>
      <c r="U16" s="296"/>
      <c r="V16" s="296"/>
      <c r="W16" s="296"/>
      <c r="X16" s="292"/>
      <c r="Y16" s="296"/>
      <c r="Z16" s="296"/>
      <c r="AA16" s="296"/>
      <c r="AB16" s="296"/>
      <c r="AC16" s="296"/>
      <c r="AD16" s="296"/>
      <c r="AE16" s="296"/>
      <c r="AF16" s="293" t="s">
        <v>646</v>
      </c>
      <c r="AG16" s="322" t="s">
        <v>446</v>
      </c>
      <c r="AM16" s="292"/>
      <c r="AN16" s="292"/>
      <c r="AO16" s="293" t="s">
        <v>646</v>
      </c>
    </row>
    <row r="17" spans="1:41" s="341" customFormat="1" ht="17.25" customHeight="1">
      <c r="A17" s="322" t="s">
        <v>590</v>
      </c>
      <c r="D17" s="296"/>
      <c r="F17" s="291"/>
      <c r="G17" s="291"/>
      <c r="H17" s="291"/>
      <c r="I17" s="290"/>
      <c r="J17" s="290"/>
      <c r="K17" s="291"/>
      <c r="Q17" s="322" t="s">
        <v>590</v>
      </c>
      <c r="T17" s="296"/>
      <c r="V17" s="291"/>
      <c r="W17" s="291"/>
      <c r="X17" s="292"/>
      <c r="AG17" s="322" t="s">
        <v>590</v>
      </c>
      <c r="AJ17" s="296"/>
      <c r="AL17" s="291"/>
      <c r="AM17" s="291"/>
      <c r="AN17" s="292"/>
    </row>
    <row r="18" spans="1:41" s="341" customFormat="1" ht="17.25" customHeight="1">
      <c r="A18" s="846" t="s">
        <v>591</v>
      </c>
      <c r="B18" s="846"/>
      <c r="C18" s="846"/>
      <c r="D18" s="846"/>
      <c r="E18" s="846"/>
      <c r="F18" s="846"/>
      <c r="G18" s="846"/>
      <c r="H18" s="290"/>
      <c r="I18" s="290"/>
      <c r="J18" s="290"/>
      <c r="K18" s="290"/>
      <c r="Q18" s="846" t="s">
        <v>591</v>
      </c>
      <c r="R18" s="846"/>
      <c r="S18" s="846"/>
      <c r="T18" s="846"/>
      <c r="U18" s="846"/>
      <c r="V18" s="846"/>
      <c r="W18" s="846"/>
      <c r="X18" s="292"/>
      <c r="AG18" s="846" t="s">
        <v>591</v>
      </c>
      <c r="AH18" s="846"/>
      <c r="AI18" s="846"/>
      <c r="AJ18" s="846"/>
      <c r="AK18" s="846"/>
      <c r="AL18" s="846"/>
      <c r="AM18" s="846"/>
      <c r="AN18" s="292"/>
    </row>
    <row r="19" spans="1:41" s="288" customFormat="1" ht="17.25" customHeight="1">
      <c r="A19" s="289" t="s">
        <v>592</v>
      </c>
      <c r="D19" s="287"/>
      <c r="F19" s="286"/>
      <c r="G19" s="286"/>
      <c r="H19" s="286"/>
      <c r="I19" s="286"/>
      <c r="J19" s="286"/>
      <c r="K19" s="286"/>
      <c r="Q19" s="289" t="s">
        <v>592</v>
      </c>
      <c r="T19" s="287"/>
      <c r="V19" s="286"/>
      <c r="W19" s="286"/>
      <c r="X19" s="285"/>
      <c r="AG19" s="289" t="s">
        <v>592</v>
      </c>
      <c r="AJ19" s="287"/>
      <c r="AL19" s="286"/>
      <c r="AM19" s="286"/>
      <c r="AN19" s="285"/>
    </row>
    <row r="20" spans="1:41" ht="12" customHeight="1">
      <c r="A20" s="284"/>
      <c r="Q20" s="288"/>
      <c r="R20" s="288"/>
      <c r="S20" s="288"/>
      <c r="T20" s="288"/>
      <c r="U20" s="288"/>
      <c r="V20" s="288"/>
      <c r="W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O20" s="288"/>
    </row>
    <row r="21" spans="1:41" ht="12" customHeight="1">
      <c r="Q21" s="288"/>
      <c r="R21" s="288"/>
      <c r="S21" s="288"/>
      <c r="T21" s="288"/>
      <c r="U21" s="288"/>
      <c r="V21" s="288"/>
      <c r="W21" s="288"/>
      <c r="Y21" s="288"/>
      <c r="Z21" s="288"/>
      <c r="AA21" s="288"/>
      <c r="AB21" s="288"/>
      <c r="AC21" s="288"/>
      <c r="AD21" s="288"/>
      <c r="AE21" s="288"/>
      <c r="AF21" s="288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3" manualBreakCount="3">
    <brk id="7" max="18" man="1"/>
    <brk id="16" max="1048575" man="1"/>
    <brk id="32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L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M19" sqref="M19"/>
    </sheetView>
  </sheetViews>
  <sheetFormatPr defaultRowHeight="14.25"/>
  <cols>
    <col min="1" max="38" width="10.625" style="186" customWidth="1"/>
    <col min="39" max="16384" width="9" style="186"/>
  </cols>
  <sheetData>
    <row r="1" spans="1:38" s="273" customFormat="1" ht="24.75" customHeight="1">
      <c r="A1" s="858" t="s">
        <v>282</v>
      </c>
      <c r="B1" s="858"/>
      <c r="C1" s="858"/>
      <c r="D1" s="858"/>
      <c r="E1" s="858"/>
      <c r="F1" s="858"/>
      <c r="G1" s="858"/>
      <c r="H1" s="858"/>
      <c r="I1" s="858"/>
      <c r="J1" s="858"/>
      <c r="K1" s="271" t="s">
        <v>283</v>
      </c>
      <c r="L1" s="271"/>
      <c r="M1" s="271"/>
      <c r="N1" s="271"/>
      <c r="O1" s="272"/>
      <c r="P1" s="272"/>
      <c r="Q1" s="272"/>
      <c r="R1" s="272"/>
      <c r="S1" s="272"/>
      <c r="T1" s="271"/>
      <c r="U1" s="858" t="s">
        <v>284</v>
      </c>
      <c r="V1" s="858"/>
      <c r="W1" s="858"/>
      <c r="X1" s="858"/>
      <c r="Y1" s="858"/>
      <c r="Z1" s="858"/>
      <c r="AA1" s="858"/>
      <c r="AB1" s="858"/>
      <c r="AC1" s="858"/>
      <c r="AD1" s="271" t="s">
        <v>285</v>
      </c>
      <c r="AE1" s="271"/>
      <c r="AF1" s="271"/>
      <c r="AG1" s="271"/>
      <c r="AH1" s="271"/>
      <c r="AI1" s="271"/>
      <c r="AJ1" s="271"/>
      <c r="AK1" s="271"/>
    </row>
    <row r="2" spans="1:38" s="277" customFormat="1" ht="26.25" customHeight="1" thickBot="1">
      <c r="A2" s="274" t="s">
        <v>130</v>
      </c>
      <c r="B2" s="351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5"/>
      <c r="N2" s="274"/>
      <c r="O2" s="274"/>
      <c r="P2" s="274"/>
      <c r="Q2" s="274"/>
      <c r="R2" s="274"/>
      <c r="S2" s="274"/>
      <c r="T2" s="276" t="s">
        <v>286</v>
      </c>
      <c r="U2" s="274" t="s">
        <v>130</v>
      </c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6" t="s">
        <v>286</v>
      </c>
    </row>
    <row r="3" spans="1:38" s="393" customFormat="1" ht="15.95" customHeight="1" thickTop="1">
      <c r="A3" s="382"/>
      <c r="B3" s="383" t="s">
        <v>131</v>
      </c>
      <c r="C3" s="384" t="s">
        <v>352</v>
      </c>
      <c r="D3" s="384"/>
      <c r="E3" s="384"/>
      <c r="F3" s="385"/>
      <c r="G3" s="867" t="s">
        <v>353</v>
      </c>
      <c r="H3" s="868"/>
      <c r="I3" s="868"/>
      <c r="J3" s="868"/>
      <c r="K3" s="386" t="s">
        <v>354</v>
      </c>
      <c r="L3" s="387"/>
      <c r="M3" s="387"/>
      <c r="N3" s="383" t="s">
        <v>355</v>
      </c>
      <c r="O3" s="388" t="s">
        <v>356</v>
      </c>
      <c r="P3" s="861" t="s">
        <v>357</v>
      </c>
      <c r="Q3" s="862"/>
      <c r="R3" s="863" t="s">
        <v>358</v>
      </c>
      <c r="S3" s="864"/>
      <c r="T3" s="389"/>
      <c r="U3" s="390"/>
      <c r="V3" s="383" t="s">
        <v>359</v>
      </c>
      <c r="W3" s="387"/>
      <c r="X3" s="387"/>
      <c r="Y3" s="387"/>
      <c r="Z3" s="387"/>
      <c r="AA3" s="856" t="s">
        <v>391</v>
      </c>
      <c r="AB3" s="857"/>
      <c r="AC3" s="857"/>
      <c r="AD3" s="865" t="s">
        <v>360</v>
      </c>
      <c r="AE3" s="862"/>
      <c r="AF3" s="862"/>
      <c r="AG3" s="862"/>
      <c r="AH3" s="866"/>
      <c r="AI3" s="382" t="s">
        <v>361</v>
      </c>
      <c r="AJ3" s="391" t="s">
        <v>362</v>
      </c>
      <c r="AK3" s="392"/>
    </row>
    <row r="4" spans="1:38" s="393" customFormat="1" ht="15.95" customHeight="1">
      <c r="A4" s="859" t="s">
        <v>363</v>
      </c>
      <c r="B4" s="394"/>
      <c r="C4" s="395" t="s">
        <v>364</v>
      </c>
      <c r="D4" s="391" t="s">
        <v>365</v>
      </c>
      <c r="E4" s="391" t="s">
        <v>366</v>
      </c>
      <c r="F4" s="396" t="s">
        <v>367</v>
      </c>
      <c r="G4" s="397" t="s">
        <v>132</v>
      </c>
      <c r="H4" s="397" t="s">
        <v>133</v>
      </c>
      <c r="I4" s="397" t="s">
        <v>134</v>
      </c>
      <c r="J4" s="397" t="s">
        <v>447</v>
      </c>
      <c r="K4" s="398" t="s">
        <v>448</v>
      </c>
      <c r="L4" s="397" t="s">
        <v>136</v>
      </c>
      <c r="M4" s="399" t="s">
        <v>135</v>
      </c>
      <c r="N4" s="394" t="s">
        <v>449</v>
      </c>
      <c r="O4" s="400" t="s">
        <v>449</v>
      </c>
      <c r="P4" s="395" t="s">
        <v>450</v>
      </c>
      <c r="Q4" s="395" t="s">
        <v>451</v>
      </c>
      <c r="R4" s="401" t="s">
        <v>452</v>
      </c>
      <c r="S4" s="401" t="s">
        <v>453</v>
      </c>
      <c r="T4" s="860" t="s">
        <v>454</v>
      </c>
      <c r="U4" s="859" t="s">
        <v>455</v>
      </c>
      <c r="V4" s="397" t="s">
        <v>22</v>
      </c>
      <c r="W4" s="397" t="s">
        <v>137</v>
      </c>
      <c r="X4" s="397" t="s">
        <v>138</v>
      </c>
      <c r="Y4" s="397" t="s">
        <v>139</v>
      </c>
      <c r="Z4" s="397" t="s">
        <v>140</v>
      </c>
      <c r="AA4" s="397" t="s">
        <v>450</v>
      </c>
      <c r="AB4" s="397" t="s">
        <v>141</v>
      </c>
      <c r="AC4" s="397" t="s">
        <v>142</v>
      </c>
      <c r="AD4" s="402" t="s">
        <v>456</v>
      </c>
      <c r="AE4" s="403" t="s">
        <v>457</v>
      </c>
      <c r="AF4" s="403" t="s">
        <v>588</v>
      </c>
      <c r="AG4" s="403" t="s">
        <v>458</v>
      </c>
      <c r="AH4" s="403" t="s">
        <v>459</v>
      </c>
      <c r="AI4" s="402" t="s">
        <v>460</v>
      </c>
      <c r="AJ4" s="390"/>
      <c r="AK4" s="792" t="s">
        <v>454</v>
      </c>
    </row>
    <row r="5" spans="1:38" s="393" customFormat="1" ht="15.95" customHeight="1">
      <c r="A5" s="859"/>
      <c r="B5" s="394"/>
      <c r="C5" s="396"/>
      <c r="D5" s="391"/>
      <c r="E5" s="391" t="s">
        <v>461</v>
      </c>
      <c r="F5" s="391"/>
      <c r="G5" s="394"/>
      <c r="H5" s="394"/>
      <c r="I5" s="394" t="s">
        <v>143</v>
      </c>
      <c r="J5" s="404" t="s">
        <v>449</v>
      </c>
      <c r="K5" s="405"/>
      <c r="L5" s="406"/>
      <c r="M5" s="394"/>
      <c r="N5" s="394" t="s">
        <v>144</v>
      </c>
      <c r="O5" s="407" t="s">
        <v>145</v>
      </c>
      <c r="P5" s="403" t="s">
        <v>462</v>
      </c>
      <c r="Q5" s="403" t="s">
        <v>463</v>
      </c>
      <c r="R5" s="402" t="s">
        <v>464</v>
      </c>
      <c r="S5" s="402" t="s">
        <v>465</v>
      </c>
      <c r="T5" s="860"/>
      <c r="U5" s="859"/>
      <c r="V5" s="394" t="s">
        <v>449</v>
      </c>
      <c r="W5" s="394" t="s">
        <v>449</v>
      </c>
      <c r="X5" s="394" t="s">
        <v>449</v>
      </c>
      <c r="Y5" s="394" t="s">
        <v>114</v>
      </c>
      <c r="Z5" s="394" t="s">
        <v>114</v>
      </c>
      <c r="AA5" s="394" t="s">
        <v>449</v>
      </c>
      <c r="AB5" s="394" t="s">
        <v>449</v>
      </c>
      <c r="AC5" s="394" t="s">
        <v>114</v>
      </c>
      <c r="AD5" s="390"/>
      <c r="AE5" s="396"/>
      <c r="AF5" s="396"/>
      <c r="AG5" s="396"/>
      <c r="AH5" s="408"/>
      <c r="AI5" s="402"/>
      <c r="AJ5" s="390"/>
      <c r="AK5" s="792"/>
    </row>
    <row r="6" spans="1:38" s="393" customFormat="1" ht="15.95" customHeight="1">
      <c r="A6" s="409"/>
      <c r="B6" s="410" t="s">
        <v>20</v>
      </c>
      <c r="C6" s="411" t="s">
        <v>466</v>
      </c>
      <c r="D6" s="412" t="s">
        <v>467</v>
      </c>
      <c r="E6" s="412" t="s">
        <v>468</v>
      </c>
      <c r="F6" s="412" t="s">
        <v>469</v>
      </c>
      <c r="G6" s="410" t="s">
        <v>470</v>
      </c>
      <c r="H6" s="410" t="s">
        <v>146</v>
      </c>
      <c r="I6" s="410" t="s">
        <v>147</v>
      </c>
      <c r="J6" s="410" t="s">
        <v>148</v>
      </c>
      <c r="K6" s="413" t="s">
        <v>149</v>
      </c>
      <c r="L6" s="410" t="s">
        <v>151</v>
      </c>
      <c r="M6" s="414" t="s">
        <v>150</v>
      </c>
      <c r="N6" s="410" t="s">
        <v>152</v>
      </c>
      <c r="O6" s="414" t="s">
        <v>153</v>
      </c>
      <c r="P6" s="415" t="s">
        <v>471</v>
      </c>
      <c r="Q6" s="415" t="s">
        <v>472</v>
      </c>
      <c r="R6" s="409" t="s">
        <v>473</v>
      </c>
      <c r="S6" s="409" t="s">
        <v>474</v>
      </c>
      <c r="T6" s="412"/>
      <c r="U6" s="409"/>
      <c r="V6" s="410" t="s">
        <v>149</v>
      </c>
      <c r="W6" s="410" t="s">
        <v>154</v>
      </c>
      <c r="X6" s="410" t="s">
        <v>155</v>
      </c>
      <c r="Y6" s="410" t="s">
        <v>156</v>
      </c>
      <c r="Z6" s="410" t="s">
        <v>157</v>
      </c>
      <c r="AA6" s="410" t="s">
        <v>149</v>
      </c>
      <c r="AB6" s="410" t="s">
        <v>158</v>
      </c>
      <c r="AC6" s="410" t="s">
        <v>159</v>
      </c>
      <c r="AD6" s="409" t="s">
        <v>475</v>
      </c>
      <c r="AE6" s="415" t="s">
        <v>476</v>
      </c>
      <c r="AF6" s="415" t="s">
        <v>477</v>
      </c>
      <c r="AG6" s="415" t="s">
        <v>478</v>
      </c>
      <c r="AH6" s="409" t="s">
        <v>479</v>
      </c>
      <c r="AI6" s="415" t="s">
        <v>480</v>
      </c>
      <c r="AJ6" s="416" t="s">
        <v>481</v>
      </c>
      <c r="AK6" s="412"/>
      <c r="AL6" s="40"/>
    </row>
    <row r="7" spans="1:38" s="393" customFormat="1" ht="6.75" customHeight="1">
      <c r="A7" s="518"/>
      <c r="B7" s="386"/>
      <c r="C7" s="539"/>
      <c r="D7" s="390"/>
      <c r="E7" s="390"/>
      <c r="F7" s="390"/>
      <c r="G7" s="386"/>
      <c r="H7" s="386"/>
      <c r="I7" s="386"/>
      <c r="J7" s="386"/>
      <c r="K7" s="386"/>
      <c r="L7" s="386"/>
      <c r="M7" s="386"/>
      <c r="N7" s="386"/>
      <c r="O7" s="386"/>
      <c r="P7" s="390"/>
      <c r="Q7" s="390"/>
      <c r="R7" s="390"/>
      <c r="S7" s="390"/>
      <c r="T7" s="519"/>
      <c r="U7" s="518"/>
      <c r="V7" s="386"/>
      <c r="W7" s="386"/>
      <c r="X7" s="386"/>
      <c r="Y7" s="386"/>
      <c r="Z7" s="386"/>
      <c r="AA7" s="386"/>
      <c r="AB7" s="386"/>
      <c r="AC7" s="386"/>
      <c r="AD7" s="390"/>
      <c r="AE7" s="390"/>
      <c r="AF7" s="390"/>
      <c r="AG7" s="390"/>
      <c r="AH7" s="390"/>
      <c r="AI7" s="390"/>
      <c r="AJ7" s="390"/>
      <c r="AK7" s="519"/>
      <c r="AL7" s="40"/>
    </row>
    <row r="8" spans="1:38" s="40" customFormat="1" ht="35.1" customHeight="1">
      <c r="A8" s="197">
        <v>2010</v>
      </c>
      <c r="B8" s="418">
        <v>0.49</v>
      </c>
      <c r="C8" s="419">
        <v>0</v>
      </c>
      <c r="D8" s="419">
        <v>0</v>
      </c>
      <c r="E8" s="419">
        <v>0</v>
      </c>
      <c r="F8" s="419">
        <v>0</v>
      </c>
      <c r="G8" s="420" t="s">
        <v>21</v>
      </c>
      <c r="H8" s="420" t="s">
        <v>21</v>
      </c>
      <c r="I8" s="420" t="s">
        <v>21</v>
      </c>
      <c r="J8" s="420" t="s">
        <v>21</v>
      </c>
      <c r="K8" s="421">
        <v>0.26</v>
      </c>
      <c r="L8" s="421">
        <v>0.26</v>
      </c>
      <c r="M8" s="422" t="s">
        <v>21</v>
      </c>
      <c r="N8" s="421">
        <v>0.16</v>
      </c>
      <c r="O8" s="419">
        <v>0</v>
      </c>
      <c r="P8" s="419">
        <v>0</v>
      </c>
      <c r="Q8" s="419">
        <v>0</v>
      </c>
      <c r="R8" s="419">
        <v>0</v>
      </c>
      <c r="S8" s="423">
        <v>0</v>
      </c>
      <c r="T8" s="19">
        <v>2010</v>
      </c>
      <c r="U8" s="13">
        <v>2010</v>
      </c>
      <c r="V8" s="424">
        <v>0</v>
      </c>
      <c r="W8" s="419">
        <v>0</v>
      </c>
      <c r="X8" s="419">
        <v>0</v>
      </c>
      <c r="Y8" s="419">
        <v>0</v>
      </c>
      <c r="Z8" s="419">
        <v>0</v>
      </c>
      <c r="AA8" s="322">
        <v>0.01</v>
      </c>
      <c r="AB8" s="322">
        <v>0.01</v>
      </c>
      <c r="AC8" s="419">
        <v>0</v>
      </c>
      <c r="AD8" s="419">
        <v>0</v>
      </c>
      <c r="AE8" s="419">
        <v>0</v>
      </c>
      <c r="AF8" s="419">
        <v>0</v>
      </c>
      <c r="AG8" s="419">
        <v>0</v>
      </c>
      <c r="AH8" s="419">
        <v>0</v>
      </c>
      <c r="AI8" s="425">
        <v>0.06</v>
      </c>
      <c r="AJ8" s="417" t="s">
        <v>21</v>
      </c>
      <c r="AK8" s="19">
        <v>2010</v>
      </c>
    </row>
    <row r="9" spans="1:38" s="40" customFormat="1" ht="35.1" customHeight="1">
      <c r="A9" s="197">
        <v>2011</v>
      </c>
      <c r="B9" s="421">
        <v>0.49000000000000005</v>
      </c>
      <c r="C9" s="419">
        <v>0</v>
      </c>
      <c r="D9" s="419">
        <v>0</v>
      </c>
      <c r="E9" s="419">
        <v>0</v>
      </c>
      <c r="F9" s="419">
        <v>0</v>
      </c>
      <c r="G9" s="420" t="s">
        <v>21</v>
      </c>
      <c r="H9" s="420" t="s">
        <v>21</v>
      </c>
      <c r="I9" s="420" t="s">
        <v>21</v>
      </c>
      <c r="J9" s="420" t="s">
        <v>21</v>
      </c>
      <c r="K9" s="421">
        <v>0.26</v>
      </c>
      <c r="L9" s="421">
        <v>0.26</v>
      </c>
      <c r="M9" s="422">
        <v>0</v>
      </c>
      <c r="N9" s="421">
        <v>0.16</v>
      </c>
      <c r="O9" s="419">
        <v>0</v>
      </c>
      <c r="P9" s="419">
        <v>0</v>
      </c>
      <c r="Q9" s="419">
        <v>0</v>
      </c>
      <c r="R9" s="419">
        <v>0</v>
      </c>
      <c r="S9" s="419">
        <v>0</v>
      </c>
      <c r="T9" s="19">
        <v>2011</v>
      </c>
      <c r="U9" s="13">
        <v>2011</v>
      </c>
      <c r="V9" s="419">
        <v>0</v>
      </c>
      <c r="W9" s="419">
        <v>0</v>
      </c>
      <c r="X9" s="419">
        <v>0</v>
      </c>
      <c r="Y9" s="419">
        <v>0</v>
      </c>
      <c r="Z9" s="419">
        <v>0</v>
      </c>
      <c r="AA9" s="322">
        <v>0.01</v>
      </c>
      <c r="AB9" s="322">
        <v>0.01</v>
      </c>
      <c r="AC9" s="419">
        <v>0</v>
      </c>
      <c r="AD9" s="419">
        <v>0</v>
      </c>
      <c r="AE9" s="419">
        <v>0</v>
      </c>
      <c r="AF9" s="419">
        <v>0</v>
      </c>
      <c r="AG9" s="419">
        <v>0</v>
      </c>
      <c r="AH9" s="419">
        <v>0</v>
      </c>
      <c r="AI9" s="425">
        <v>0.06</v>
      </c>
      <c r="AJ9" s="417" t="s">
        <v>21</v>
      </c>
      <c r="AK9" s="19">
        <v>2011</v>
      </c>
    </row>
    <row r="10" spans="1:38" s="40" customFormat="1" ht="35.1" customHeight="1">
      <c r="A10" s="197">
        <v>2012</v>
      </c>
      <c r="B10" s="421">
        <v>0.49000000000000005</v>
      </c>
      <c r="C10" s="419">
        <v>0</v>
      </c>
      <c r="D10" s="419">
        <v>0</v>
      </c>
      <c r="E10" s="419">
        <v>0</v>
      </c>
      <c r="F10" s="419">
        <v>0</v>
      </c>
      <c r="G10" s="420" t="s">
        <v>21</v>
      </c>
      <c r="H10" s="420" t="s">
        <v>21</v>
      </c>
      <c r="I10" s="420" t="s">
        <v>21</v>
      </c>
      <c r="J10" s="420" t="s">
        <v>21</v>
      </c>
      <c r="K10" s="421">
        <v>0.26</v>
      </c>
      <c r="L10" s="421">
        <v>0.26</v>
      </c>
      <c r="M10" s="422">
        <v>0</v>
      </c>
      <c r="N10" s="421">
        <v>0.16</v>
      </c>
      <c r="O10" s="419">
        <v>0</v>
      </c>
      <c r="P10" s="419">
        <v>0</v>
      </c>
      <c r="Q10" s="419">
        <v>0</v>
      </c>
      <c r="R10" s="419">
        <v>0</v>
      </c>
      <c r="S10" s="419">
        <v>0</v>
      </c>
      <c r="T10" s="19">
        <v>2012</v>
      </c>
      <c r="U10" s="13">
        <v>2012</v>
      </c>
      <c r="V10" s="419">
        <v>0</v>
      </c>
      <c r="W10" s="419">
        <v>0</v>
      </c>
      <c r="X10" s="419">
        <v>0</v>
      </c>
      <c r="Y10" s="419">
        <v>0</v>
      </c>
      <c r="Z10" s="419">
        <v>0</v>
      </c>
      <c r="AA10" s="322">
        <v>0.01</v>
      </c>
      <c r="AB10" s="322">
        <v>0.01</v>
      </c>
      <c r="AC10" s="419">
        <v>0</v>
      </c>
      <c r="AD10" s="419">
        <v>0</v>
      </c>
      <c r="AE10" s="419">
        <v>0</v>
      </c>
      <c r="AF10" s="419">
        <v>0</v>
      </c>
      <c r="AG10" s="419">
        <v>0</v>
      </c>
      <c r="AH10" s="419">
        <v>0</v>
      </c>
      <c r="AI10" s="425">
        <v>0.06</v>
      </c>
      <c r="AJ10" s="417">
        <v>0</v>
      </c>
      <c r="AK10" s="19">
        <v>2012</v>
      </c>
    </row>
    <row r="11" spans="1:38" s="611" customFormat="1" ht="35.1" customHeight="1">
      <c r="A11" s="197">
        <v>2013</v>
      </c>
      <c r="B11" s="421">
        <v>0.49000000000000005</v>
      </c>
      <c r="C11" s="419">
        <v>0</v>
      </c>
      <c r="D11" s="419">
        <v>0</v>
      </c>
      <c r="E11" s="419">
        <v>0</v>
      </c>
      <c r="F11" s="419">
        <v>0</v>
      </c>
      <c r="G11" s="419">
        <v>0</v>
      </c>
      <c r="H11" s="419">
        <v>0</v>
      </c>
      <c r="I11" s="419">
        <v>0</v>
      </c>
      <c r="J11" s="419">
        <v>0</v>
      </c>
      <c r="K11" s="426">
        <v>263976</v>
      </c>
      <c r="L11" s="426">
        <v>263976</v>
      </c>
      <c r="M11" s="422">
        <v>0</v>
      </c>
      <c r="N11" s="426">
        <v>158900</v>
      </c>
      <c r="O11" s="419">
        <v>0</v>
      </c>
      <c r="P11" s="419">
        <v>0</v>
      </c>
      <c r="Q11" s="419">
        <v>0</v>
      </c>
      <c r="R11" s="419">
        <v>0</v>
      </c>
      <c r="S11" s="419">
        <v>0</v>
      </c>
      <c r="T11" s="675">
        <v>2013</v>
      </c>
      <c r="U11" s="674">
        <v>2013</v>
      </c>
      <c r="V11" s="419">
        <v>0</v>
      </c>
      <c r="W11" s="419">
        <v>0</v>
      </c>
      <c r="X11" s="419">
        <v>0</v>
      </c>
      <c r="Y11" s="419">
        <v>0</v>
      </c>
      <c r="Z11" s="419">
        <v>0</v>
      </c>
      <c r="AA11" s="322">
        <v>0.01</v>
      </c>
      <c r="AB11" s="322">
        <v>0.01</v>
      </c>
      <c r="AC11" s="419">
        <v>0</v>
      </c>
      <c r="AD11" s="419">
        <v>0</v>
      </c>
      <c r="AE11" s="419">
        <v>0</v>
      </c>
      <c r="AF11" s="419">
        <v>0</v>
      </c>
      <c r="AG11" s="419">
        <v>0</v>
      </c>
      <c r="AH11" s="419">
        <v>0</v>
      </c>
      <c r="AI11" s="425">
        <v>0.06</v>
      </c>
      <c r="AJ11" s="432">
        <v>0</v>
      </c>
      <c r="AK11" s="431">
        <v>2013</v>
      </c>
    </row>
    <row r="12" spans="1:38" s="40" customFormat="1" ht="35.1" customHeight="1">
      <c r="A12" s="197">
        <v>2014</v>
      </c>
      <c r="B12" s="421">
        <v>0.49</v>
      </c>
      <c r="C12" s="419">
        <v>0</v>
      </c>
      <c r="D12" s="419">
        <v>0</v>
      </c>
      <c r="E12" s="419">
        <v>0</v>
      </c>
      <c r="F12" s="419">
        <v>0</v>
      </c>
      <c r="G12" s="419">
        <v>0</v>
      </c>
      <c r="H12" s="419">
        <v>0</v>
      </c>
      <c r="I12" s="419">
        <v>0</v>
      </c>
      <c r="J12" s="419">
        <v>0</v>
      </c>
      <c r="K12" s="426">
        <v>263976</v>
      </c>
      <c r="L12" s="426">
        <v>263976</v>
      </c>
      <c r="M12" s="422">
        <v>0</v>
      </c>
      <c r="N12" s="426">
        <v>158900</v>
      </c>
      <c r="O12" s="419">
        <v>0</v>
      </c>
      <c r="P12" s="419">
        <v>0</v>
      </c>
      <c r="Q12" s="419">
        <v>0</v>
      </c>
      <c r="R12" s="419">
        <v>0</v>
      </c>
      <c r="S12" s="419">
        <v>0</v>
      </c>
      <c r="T12" s="19">
        <v>2014</v>
      </c>
      <c r="U12" s="13">
        <v>2014</v>
      </c>
      <c r="V12" s="419">
        <v>0</v>
      </c>
      <c r="W12" s="419">
        <v>0</v>
      </c>
      <c r="X12" s="419">
        <v>0</v>
      </c>
      <c r="Y12" s="419">
        <v>0</v>
      </c>
      <c r="Z12" s="419">
        <v>0</v>
      </c>
      <c r="AA12" s="322">
        <v>0.01</v>
      </c>
      <c r="AB12" s="322">
        <v>0.01</v>
      </c>
      <c r="AC12" s="419">
        <v>0</v>
      </c>
      <c r="AD12" s="419">
        <v>0</v>
      </c>
      <c r="AE12" s="419">
        <v>0</v>
      </c>
      <c r="AF12" s="419">
        <v>0</v>
      </c>
      <c r="AG12" s="419">
        <v>0</v>
      </c>
      <c r="AH12" s="419">
        <v>0</v>
      </c>
      <c r="AI12" s="425">
        <v>0.06</v>
      </c>
      <c r="AJ12" s="432">
        <v>0</v>
      </c>
      <c r="AK12" s="431">
        <v>2014</v>
      </c>
    </row>
    <row r="13" spans="1:38" s="429" customFormat="1" ht="35.1" customHeight="1">
      <c r="A13" s="427">
        <v>2015</v>
      </c>
      <c r="B13" s="745">
        <v>0.23</v>
      </c>
      <c r="C13" s="746">
        <v>0</v>
      </c>
      <c r="D13" s="746">
        <v>0</v>
      </c>
      <c r="E13" s="746">
        <v>0</v>
      </c>
      <c r="F13" s="746">
        <v>0</v>
      </c>
      <c r="G13" s="746">
        <v>0</v>
      </c>
      <c r="H13" s="746">
        <v>0</v>
      </c>
      <c r="I13" s="746">
        <v>0</v>
      </c>
      <c r="J13" s="746">
        <v>0</v>
      </c>
      <c r="K13" s="747">
        <v>0</v>
      </c>
      <c r="L13" s="747">
        <v>0</v>
      </c>
      <c r="M13" s="747">
        <v>0</v>
      </c>
      <c r="N13" s="748">
        <v>134900</v>
      </c>
      <c r="O13" s="746">
        <v>0</v>
      </c>
      <c r="P13" s="746">
        <v>0</v>
      </c>
      <c r="Q13" s="746">
        <v>0</v>
      </c>
      <c r="R13" s="746">
        <v>0</v>
      </c>
      <c r="S13" s="746">
        <v>0</v>
      </c>
      <c r="T13" s="428">
        <v>2015</v>
      </c>
      <c r="U13" s="749">
        <v>2015</v>
      </c>
      <c r="V13" s="750">
        <v>0</v>
      </c>
      <c r="W13" s="746">
        <v>0</v>
      </c>
      <c r="X13" s="746">
        <v>0</v>
      </c>
      <c r="Y13" s="746">
        <v>0</v>
      </c>
      <c r="Z13" s="746">
        <v>0</v>
      </c>
      <c r="AA13" s="748">
        <v>39994</v>
      </c>
      <c r="AB13" s="748">
        <v>39994</v>
      </c>
      <c r="AC13" s="746">
        <v>0</v>
      </c>
      <c r="AD13" s="746">
        <v>0</v>
      </c>
      <c r="AE13" s="746">
        <v>0</v>
      </c>
      <c r="AF13" s="746">
        <v>0</v>
      </c>
      <c r="AG13" s="746">
        <v>0</v>
      </c>
      <c r="AH13" s="746">
        <v>0</v>
      </c>
      <c r="AI13" s="751">
        <v>0.06</v>
      </c>
      <c r="AJ13" s="746">
        <v>0</v>
      </c>
      <c r="AK13" s="428">
        <v>2015</v>
      </c>
    </row>
    <row r="14" spans="1:38" s="40" customFormat="1" ht="15" customHeight="1">
      <c r="A14" s="40" t="s">
        <v>482</v>
      </c>
      <c r="T14" s="293" t="s">
        <v>646</v>
      </c>
      <c r="U14" s="40" t="s">
        <v>193</v>
      </c>
      <c r="AJ14" s="44"/>
      <c r="AK14" s="293" t="s">
        <v>646</v>
      </c>
    </row>
    <row r="15" spans="1:38" s="40" customFormat="1" ht="15" customHeight="1">
      <c r="A15" s="430" t="s">
        <v>593</v>
      </c>
      <c r="U15" s="430" t="s">
        <v>593</v>
      </c>
    </row>
    <row r="16" spans="1:38" s="40" customFormat="1" ht="15" customHeight="1">
      <c r="A16" s="40" t="s">
        <v>16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14.교량(1-2)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2017-06-17T01:57:28Z</dcterms:modified>
</cp:coreProperties>
</file>