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30" windowWidth="14160" windowHeight="8895" tabRatio="761"/>
  </bookViews>
  <sheets>
    <sheet name="1.행정구역" sheetId="11" r:id="rId1"/>
    <sheet name="2.인구추이" sheetId="12" r:id="rId2"/>
    <sheet name="3.사망원인별사망" sheetId="18" r:id="rId3"/>
    <sheet name="4.혼인율" sheetId="19" r:id="rId4"/>
    <sheet name="5.이혼율" sheetId="20" r:id="rId5"/>
    <sheet name="6.여성가구주현황" sheetId="21" r:id="rId6"/>
    <sheet name="7.시군별세대및인구(주민등록)" sheetId="13" r:id="rId7"/>
    <sheet name="8.경지면적" sheetId="6" r:id="rId8"/>
    <sheet name="9.상수도" sheetId="16" r:id="rId9"/>
    <sheet name="10.시군별자동차등록" sheetId="25" r:id="rId10"/>
    <sheet name="11.지방세부담" sheetId="24" r:id="rId11"/>
    <sheet name="12.시군공무원" sheetId="10" r:id="rId12"/>
    <sheet name="13.관내관공서 및 주요기관(1-2) " sheetId="26" r:id="rId13"/>
  </sheets>
  <externalReferences>
    <externalReference r:id="rId14"/>
    <externalReference r:id="rId15"/>
  </externalReferences>
  <definedNames>
    <definedName name="G" localSheetId="9">'[1] 견적서'!#REF!</definedName>
    <definedName name="G" localSheetId="12">'[1] 견적서'!#REF!</definedName>
    <definedName name="G" localSheetId="2">'[1] 견적서'!#REF!</definedName>
    <definedName name="G" localSheetId="3">'[1] 견적서'!#REF!</definedName>
    <definedName name="G" localSheetId="4">'[1] 견적서'!#REF!</definedName>
    <definedName name="G" localSheetId="5">'[1] 견적서'!#REF!</definedName>
    <definedName name="G">'[1] 견적서'!#REF!</definedName>
    <definedName name="_xlnm.Print_Area" localSheetId="0">'1.행정구역'!$A$1:$U$51</definedName>
    <definedName name="_xlnm.Print_Area" localSheetId="9">'10.시군별자동차등록'!$A$1:$Y$50</definedName>
    <definedName name="_xlnm.Print_Area" localSheetId="10">'11.지방세부담'!$A$1:$P$52</definedName>
    <definedName name="_xlnm.Print_Area" localSheetId="11">'12.시군공무원'!$A$1:$AH$49</definedName>
    <definedName name="_xlnm.Print_Area" localSheetId="12">'13.관내관공서 및 주요기관(1-2) '!$A$1:$BM$49</definedName>
    <definedName name="_xlnm.Print_Area" localSheetId="1">'2.인구추이'!$A$1:$P$57</definedName>
    <definedName name="_xlnm.Print_Area" localSheetId="2">'[2]2-1포천(각세)(외제)'!#REF!</definedName>
    <definedName name="_xlnm.Print_Area" localSheetId="3">'4.혼인율'!$A$1:$AD$30</definedName>
    <definedName name="_xlnm.Print_Area" localSheetId="4">'5.이혼율'!$A$1:$AD$30</definedName>
    <definedName name="_xlnm.Print_Area" localSheetId="5">'6.여성가구주현황'!$A$1:$K$46</definedName>
    <definedName name="_xlnm.Print_Area" localSheetId="6">'7.시군별세대및인구(주민등록)'!$A$1:$Q$50</definedName>
    <definedName name="_xlnm.Print_Area" localSheetId="8">'9.상수도'!$A$1:$N$51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B46" i="26" l="1"/>
  <c r="B45" i="26"/>
  <c r="B44" i="26"/>
  <c r="B43" i="26"/>
  <c r="B42" i="26"/>
  <c r="B41" i="26"/>
  <c r="B40" i="26"/>
  <c r="B39" i="26"/>
  <c r="B38" i="26"/>
  <c r="B37" i="26"/>
  <c r="BK36" i="26"/>
  <c r="BI36" i="26"/>
  <c r="BG36" i="26"/>
  <c r="BE36" i="26"/>
  <c r="BC36" i="26"/>
  <c r="BA36" i="26"/>
  <c r="AY36" i="26"/>
  <c r="AW36" i="26"/>
  <c r="AU36" i="26"/>
  <c r="AS36" i="26"/>
  <c r="AQ36" i="26"/>
  <c r="AM36" i="26"/>
  <c r="AK36" i="26"/>
  <c r="AI36" i="26"/>
  <c r="AG36" i="26"/>
  <c r="AE36" i="26"/>
  <c r="AC36" i="26"/>
  <c r="AA36" i="26"/>
  <c r="V36" i="26"/>
  <c r="V13" i="26" s="1"/>
  <c r="U36" i="26"/>
  <c r="T36" i="26"/>
  <c r="S36" i="26"/>
  <c r="R36" i="26"/>
  <c r="N36" i="26"/>
  <c r="L36" i="26"/>
  <c r="K36" i="26"/>
  <c r="J36" i="26"/>
  <c r="I36" i="26"/>
  <c r="H36" i="26"/>
  <c r="G36" i="26"/>
  <c r="F36" i="26"/>
  <c r="E36" i="26"/>
  <c r="D36" i="26"/>
  <c r="C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K14" i="26"/>
  <c r="BK13" i="26" s="1"/>
  <c r="BI14" i="26"/>
  <c r="BI13" i="26" s="1"/>
  <c r="BG14" i="26"/>
  <c r="BE14" i="26"/>
  <c r="BC14" i="26"/>
  <c r="BA14" i="26"/>
  <c r="AY14" i="26"/>
  <c r="AY13" i="26" s="1"/>
  <c r="AW14" i="26"/>
  <c r="AU14" i="26"/>
  <c r="AS14" i="26"/>
  <c r="AS13" i="26" s="1"/>
  <c r="AQ14" i="26"/>
  <c r="AM14" i="26"/>
  <c r="AK14" i="26"/>
  <c r="AI14" i="26"/>
  <c r="AG14" i="26"/>
  <c r="AG13" i="26" s="1"/>
  <c r="AE14" i="26"/>
  <c r="AC14" i="26"/>
  <c r="AA14" i="26"/>
  <c r="V14" i="26"/>
  <c r="U14" i="26"/>
  <c r="T14" i="26"/>
  <c r="S14" i="26"/>
  <c r="R14" i="26"/>
  <c r="R13" i="26" s="1"/>
  <c r="N14" i="26"/>
  <c r="N13" i="26" s="1"/>
  <c r="L14" i="26"/>
  <c r="L13" i="26" s="1"/>
  <c r="K14" i="26"/>
  <c r="K13" i="26" s="1"/>
  <c r="J14" i="26"/>
  <c r="I14" i="26"/>
  <c r="H14" i="26"/>
  <c r="G14" i="26"/>
  <c r="F14" i="26"/>
  <c r="E14" i="26"/>
  <c r="D14" i="26"/>
  <c r="C14" i="26"/>
  <c r="C13" i="26" s="1"/>
  <c r="BG13" i="26"/>
  <c r="AW13" i="26"/>
  <c r="AE13" i="26"/>
  <c r="AC13" i="26"/>
  <c r="AA13" i="26"/>
  <c r="J13" i="26"/>
  <c r="F13" i="26"/>
  <c r="E13" i="26"/>
  <c r="D13" i="26"/>
  <c r="V47" i="25"/>
  <c r="V46" i="25"/>
  <c r="R46" i="25"/>
  <c r="N46" i="25"/>
  <c r="J46" i="25"/>
  <c r="F46" i="25"/>
  <c r="E46" i="25"/>
  <c r="D46" i="25"/>
  <c r="C46" i="25"/>
  <c r="V45" i="25"/>
  <c r="R45" i="25"/>
  <c r="N45" i="25"/>
  <c r="J45" i="25"/>
  <c r="F45" i="25"/>
  <c r="E45" i="25"/>
  <c r="D45" i="25"/>
  <c r="C45" i="25"/>
  <c r="V44" i="25"/>
  <c r="R44" i="25"/>
  <c r="N44" i="25"/>
  <c r="J44" i="25"/>
  <c r="F44" i="25"/>
  <c r="E44" i="25"/>
  <c r="D44" i="25"/>
  <c r="C44" i="25"/>
  <c r="V43" i="25"/>
  <c r="R43" i="25"/>
  <c r="N43" i="25"/>
  <c r="J43" i="25"/>
  <c r="F43" i="25"/>
  <c r="E43" i="25"/>
  <c r="D43" i="25"/>
  <c r="C43" i="25"/>
  <c r="V42" i="25"/>
  <c r="R42" i="25"/>
  <c r="N42" i="25"/>
  <c r="J42" i="25"/>
  <c r="F42" i="25"/>
  <c r="E42" i="25"/>
  <c r="D42" i="25"/>
  <c r="C42" i="25"/>
  <c r="V41" i="25"/>
  <c r="R41" i="25"/>
  <c r="N41" i="25"/>
  <c r="J41" i="25"/>
  <c r="F41" i="25"/>
  <c r="E41" i="25"/>
  <c r="D41" i="25"/>
  <c r="C41" i="25"/>
  <c r="V40" i="25"/>
  <c r="R40" i="25"/>
  <c r="N40" i="25"/>
  <c r="J40" i="25"/>
  <c r="F40" i="25"/>
  <c r="E40" i="25"/>
  <c r="D40" i="25"/>
  <c r="C40" i="25"/>
  <c r="V39" i="25"/>
  <c r="R39" i="25"/>
  <c r="N39" i="25"/>
  <c r="J39" i="25"/>
  <c r="F39" i="25"/>
  <c r="E39" i="25"/>
  <c r="D39" i="25"/>
  <c r="C39" i="25"/>
  <c r="V38" i="25"/>
  <c r="R38" i="25"/>
  <c r="N38" i="25"/>
  <c r="J38" i="25"/>
  <c r="F38" i="25"/>
  <c r="E38" i="25"/>
  <c r="D38" i="25"/>
  <c r="C38" i="25"/>
  <c r="V37" i="25"/>
  <c r="R37" i="25"/>
  <c r="N37" i="25"/>
  <c r="J37" i="25"/>
  <c r="F37" i="25"/>
  <c r="E37" i="25"/>
  <c r="D37" i="25"/>
  <c r="C37" i="25"/>
  <c r="X36" i="25"/>
  <c r="W36" i="25"/>
  <c r="U36" i="25"/>
  <c r="T36" i="25"/>
  <c r="S36" i="25"/>
  <c r="Q36" i="25"/>
  <c r="P36" i="25"/>
  <c r="O36" i="25"/>
  <c r="M36" i="25"/>
  <c r="L36" i="25"/>
  <c r="K36" i="25"/>
  <c r="I36" i="25"/>
  <c r="H36" i="25"/>
  <c r="G36" i="25"/>
  <c r="V35" i="25"/>
  <c r="R35" i="25"/>
  <c r="N35" i="25"/>
  <c r="J35" i="25"/>
  <c r="F35" i="25"/>
  <c r="E35" i="25"/>
  <c r="D35" i="25"/>
  <c r="C35" i="25"/>
  <c r="V34" i="25"/>
  <c r="R34" i="25"/>
  <c r="N34" i="25"/>
  <c r="J34" i="25"/>
  <c r="F34" i="25"/>
  <c r="E34" i="25"/>
  <c r="D34" i="25"/>
  <c r="C34" i="25"/>
  <c r="V33" i="25"/>
  <c r="R33" i="25"/>
  <c r="N33" i="25"/>
  <c r="J33" i="25"/>
  <c r="F33" i="25"/>
  <c r="E33" i="25"/>
  <c r="D33" i="25"/>
  <c r="C33" i="25"/>
  <c r="V32" i="25"/>
  <c r="R32" i="25"/>
  <c r="N32" i="25"/>
  <c r="J32" i="25"/>
  <c r="F32" i="25"/>
  <c r="E32" i="25"/>
  <c r="D32" i="25"/>
  <c r="C32" i="25"/>
  <c r="B32" i="25"/>
  <c r="V31" i="25"/>
  <c r="R31" i="25"/>
  <c r="N31" i="25"/>
  <c r="J31" i="25"/>
  <c r="F31" i="25"/>
  <c r="E31" i="25"/>
  <c r="D31" i="25"/>
  <c r="C31" i="25"/>
  <c r="B31" i="25" s="1"/>
  <c r="V30" i="25"/>
  <c r="R30" i="25"/>
  <c r="N30" i="25"/>
  <c r="J30" i="25"/>
  <c r="F30" i="25"/>
  <c r="E30" i="25"/>
  <c r="D30" i="25"/>
  <c r="C30" i="25"/>
  <c r="B30" i="25" s="1"/>
  <c r="V29" i="25"/>
  <c r="R29" i="25"/>
  <c r="N29" i="25"/>
  <c r="J29" i="25"/>
  <c r="F29" i="25"/>
  <c r="E29" i="25"/>
  <c r="D29" i="25"/>
  <c r="C29" i="25"/>
  <c r="V28" i="25"/>
  <c r="R28" i="25"/>
  <c r="N28" i="25"/>
  <c r="J28" i="25"/>
  <c r="F28" i="25"/>
  <c r="E28" i="25"/>
  <c r="D28" i="25"/>
  <c r="C28" i="25"/>
  <c r="V27" i="25"/>
  <c r="R27" i="25"/>
  <c r="N27" i="25"/>
  <c r="J27" i="25"/>
  <c r="F27" i="25"/>
  <c r="E27" i="25"/>
  <c r="D27" i="25"/>
  <c r="C27" i="25"/>
  <c r="V26" i="25"/>
  <c r="R26" i="25"/>
  <c r="N26" i="25"/>
  <c r="J26" i="25"/>
  <c r="F26" i="25"/>
  <c r="E26" i="25"/>
  <c r="D26" i="25"/>
  <c r="C26" i="25"/>
  <c r="V25" i="25"/>
  <c r="R25" i="25"/>
  <c r="N25" i="25"/>
  <c r="J25" i="25"/>
  <c r="F25" i="25"/>
  <c r="E25" i="25"/>
  <c r="D25" i="25"/>
  <c r="C25" i="25"/>
  <c r="V24" i="25"/>
  <c r="R24" i="25"/>
  <c r="N24" i="25"/>
  <c r="J24" i="25"/>
  <c r="F24" i="25"/>
  <c r="E24" i="25"/>
  <c r="D24" i="25"/>
  <c r="C24" i="25"/>
  <c r="V23" i="25"/>
  <c r="R23" i="25"/>
  <c r="N23" i="25"/>
  <c r="J23" i="25"/>
  <c r="F23" i="25"/>
  <c r="E23" i="25"/>
  <c r="B23" i="25" s="1"/>
  <c r="D23" i="25"/>
  <c r="C23" i="25"/>
  <c r="V22" i="25"/>
  <c r="R22" i="25"/>
  <c r="N22" i="25"/>
  <c r="J22" i="25"/>
  <c r="F22" i="25"/>
  <c r="E22" i="25"/>
  <c r="D22" i="25"/>
  <c r="C22" i="25"/>
  <c r="V21" i="25"/>
  <c r="R21" i="25"/>
  <c r="N21" i="25"/>
  <c r="J21" i="25"/>
  <c r="F21" i="25"/>
  <c r="E21" i="25"/>
  <c r="D21" i="25"/>
  <c r="C21" i="25"/>
  <c r="V20" i="25"/>
  <c r="R20" i="25"/>
  <c r="N20" i="25"/>
  <c r="J20" i="25"/>
  <c r="F20" i="25"/>
  <c r="E20" i="25"/>
  <c r="D20" i="25"/>
  <c r="C20" i="25"/>
  <c r="V19" i="25"/>
  <c r="R19" i="25"/>
  <c r="N19" i="25"/>
  <c r="J19" i="25"/>
  <c r="F19" i="25"/>
  <c r="E19" i="25"/>
  <c r="D19" i="25"/>
  <c r="C19" i="25"/>
  <c r="V18" i="25"/>
  <c r="R18" i="25"/>
  <c r="N18" i="25"/>
  <c r="J18" i="25"/>
  <c r="F18" i="25"/>
  <c r="E18" i="25"/>
  <c r="D18" i="25"/>
  <c r="C18" i="25"/>
  <c r="V17" i="25"/>
  <c r="R17" i="25"/>
  <c r="N17" i="25"/>
  <c r="J17" i="25"/>
  <c r="F17" i="25"/>
  <c r="E17" i="25"/>
  <c r="D17" i="25"/>
  <c r="C17" i="25"/>
  <c r="V16" i="25"/>
  <c r="R16" i="25"/>
  <c r="N16" i="25"/>
  <c r="J16" i="25"/>
  <c r="F16" i="25"/>
  <c r="E16" i="25"/>
  <c r="D16" i="25"/>
  <c r="C16" i="25"/>
  <c r="B16" i="25" s="1"/>
  <c r="V15" i="25"/>
  <c r="R15" i="25"/>
  <c r="R14" i="25" s="1"/>
  <c r="N15" i="25"/>
  <c r="J15" i="25"/>
  <c r="F15" i="25"/>
  <c r="E15" i="25"/>
  <c r="B15" i="25" s="1"/>
  <c r="D15" i="25"/>
  <c r="C15" i="25"/>
  <c r="X14" i="25"/>
  <c r="X13" i="25" s="1"/>
  <c r="W14" i="25"/>
  <c r="U14" i="25"/>
  <c r="T14" i="25"/>
  <c r="S14" i="25"/>
  <c r="Q14" i="25"/>
  <c r="P14" i="25"/>
  <c r="O14" i="25"/>
  <c r="O13" i="25" s="1"/>
  <c r="M14" i="25"/>
  <c r="L14" i="25"/>
  <c r="K14" i="25"/>
  <c r="I14" i="25"/>
  <c r="I13" i="25" s="1"/>
  <c r="H14" i="25"/>
  <c r="G14" i="25"/>
  <c r="G13" i="25" s="1"/>
  <c r="G13" i="26" l="1"/>
  <c r="S13" i="26"/>
  <c r="AI13" i="26"/>
  <c r="BA13" i="26"/>
  <c r="B14" i="26"/>
  <c r="AQ13" i="26"/>
  <c r="AU13" i="26"/>
  <c r="BC13" i="26"/>
  <c r="AM13" i="26"/>
  <c r="B36" i="26"/>
  <c r="T13" i="26"/>
  <c r="I13" i="26"/>
  <c r="H13" i="26"/>
  <c r="BE13" i="26"/>
  <c r="AK13" i="26"/>
  <c r="U13" i="26"/>
  <c r="B42" i="25"/>
  <c r="J14" i="25"/>
  <c r="U13" i="25"/>
  <c r="D36" i="25"/>
  <c r="B33" i="25"/>
  <c r="N14" i="25"/>
  <c r="P13" i="25"/>
  <c r="L13" i="25"/>
  <c r="W13" i="25"/>
  <c r="B34" i="25"/>
  <c r="B22" i="25"/>
  <c r="B24" i="25"/>
  <c r="B25" i="25"/>
  <c r="B27" i="25"/>
  <c r="B28" i="25"/>
  <c r="B29" i="25"/>
  <c r="H13" i="25"/>
  <c r="S13" i="25"/>
  <c r="B17" i="25"/>
  <c r="B18" i="25"/>
  <c r="B41" i="25"/>
  <c r="B43" i="25"/>
  <c r="V14" i="25"/>
  <c r="B26" i="25"/>
  <c r="D14" i="25"/>
  <c r="C14" i="25"/>
  <c r="M13" i="25"/>
  <c r="Q13" i="25"/>
  <c r="B37" i="25"/>
  <c r="B39" i="25"/>
  <c r="B40" i="25"/>
  <c r="V36" i="25"/>
  <c r="R36" i="25"/>
  <c r="R13" i="25" s="1"/>
  <c r="N36" i="25"/>
  <c r="B19" i="25"/>
  <c r="B20" i="25"/>
  <c r="B21" i="25"/>
  <c r="B35" i="25"/>
  <c r="B38" i="25"/>
  <c r="K13" i="25"/>
  <c r="E14" i="25"/>
  <c r="F36" i="25"/>
  <c r="E36" i="25"/>
  <c r="F14" i="25"/>
  <c r="T13" i="25"/>
  <c r="J36" i="25"/>
  <c r="B44" i="25"/>
  <c r="B45" i="25"/>
  <c r="B46" i="25"/>
  <c r="C36" i="25"/>
  <c r="B47" i="24"/>
  <c r="J47" i="24" s="1"/>
  <c r="B46" i="24"/>
  <c r="N46" i="24" s="1"/>
  <c r="B45" i="24"/>
  <c r="N45" i="24" s="1"/>
  <c r="B44" i="24"/>
  <c r="J44" i="24" s="1"/>
  <c r="B43" i="24"/>
  <c r="J43" i="24" s="1"/>
  <c r="B42" i="24"/>
  <c r="N42" i="24" s="1"/>
  <c r="B41" i="24"/>
  <c r="N41" i="24" s="1"/>
  <c r="B40" i="24"/>
  <c r="N40" i="24" s="1"/>
  <c r="B39" i="24"/>
  <c r="J39" i="24" s="1"/>
  <c r="B38" i="24"/>
  <c r="B37" i="24" s="1"/>
  <c r="N37" i="24" s="1"/>
  <c r="L37" i="24"/>
  <c r="H37" i="24"/>
  <c r="F37" i="24"/>
  <c r="D37" i="24"/>
  <c r="B36" i="24"/>
  <c r="N36" i="24" s="1"/>
  <c r="B35" i="24"/>
  <c r="N35" i="24" s="1"/>
  <c r="N34" i="24"/>
  <c r="B34" i="24"/>
  <c r="J34" i="24" s="1"/>
  <c r="B33" i="24"/>
  <c r="N33" i="24" s="1"/>
  <c r="B32" i="24"/>
  <c r="J32" i="24" s="1"/>
  <c r="B31" i="24"/>
  <c r="J31" i="24" s="1"/>
  <c r="B30" i="24"/>
  <c r="N30" i="24" s="1"/>
  <c r="B29" i="24"/>
  <c r="J29" i="24" s="1"/>
  <c r="B28" i="24"/>
  <c r="N28" i="24" s="1"/>
  <c r="B27" i="24"/>
  <c r="N27" i="24" s="1"/>
  <c r="B26" i="24"/>
  <c r="N26" i="24" s="1"/>
  <c r="B25" i="24"/>
  <c r="N25" i="24" s="1"/>
  <c r="B24" i="24"/>
  <c r="N24" i="24" s="1"/>
  <c r="N23" i="24"/>
  <c r="B23" i="24"/>
  <c r="J23" i="24" s="1"/>
  <c r="B22" i="24"/>
  <c r="J22" i="24" s="1"/>
  <c r="B21" i="24"/>
  <c r="N21" i="24" s="1"/>
  <c r="B20" i="24"/>
  <c r="N20" i="24" s="1"/>
  <c r="B19" i="24"/>
  <c r="J19" i="24" s="1"/>
  <c r="B18" i="24"/>
  <c r="N18" i="24" s="1"/>
  <c r="B17" i="24"/>
  <c r="N17" i="24" s="1"/>
  <c r="B16" i="24"/>
  <c r="N16" i="24" s="1"/>
  <c r="L15" i="24"/>
  <c r="H15" i="24"/>
  <c r="H13" i="24" s="1"/>
  <c r="F15" i="24"/>
  <c r="F13" i="24" s="1"/>
  <c r="D15" i="24"/>
  <c r="B14" i="24"/>
  <c r="L13" i="24"/>
  <c r="B13" i="26" l="1"/>
  <c r="J13" i="25"/>
  <c r="F13" i="25"/>
  <c r="B36" i="25"/>
  <c r="C13" i="25"/>
  <c r="V13" i="25"/>
  <c r="B14" i="25"/>
  <c r="B13" i="25" s="1"/>
  <c r="N13" i="25"/>
  <c r="D13" i="25"/>
  <c r="E13" i="25"/>
  <c r="J18" i="24"/>
  <c r="J38" i="24"/>
  <c r="N38" i="24"/>
  <c r="N31" i="24"/>
  <c r="J26" i="24"/>
  <c r="J40" i="24"/>
  <c r="J46" i="24"/>
  <c r="N43" i="24"/>
  <c r="D13" i="24"/>
  <c r="J21" i="24"/>
  <c r="B15" i="24"/>
  <c r="J16" i="24"/>
  <c r="J24" i="24"/>
  <c r="N29" i="24"/>
  <c r="J30" i="24"/>
  <c r="J42" i="24"/>
  <c r="N22" i="24"/>
  <c r="J25" i="24"/>
  <c r="J33" i="24"/>
  <c r="J45" i="24"/>
  <c r="J41" i="24"/>
  <c r="N19" i="24"/>
  <c r="J37" i="24"/>
  <c r="N39" i="24"/>
  <c r="N47" i="24"/>
  <c r="J28" i="24"/>
  <c r="J36" i="24"/>
  <c r="J27" i="24"/>
  <c r="N32" i="24"/>
  <c r="J35" i="24"/>
  <c r="N44" i="24"/>
  <c r="J17" i="24"/>
  <c r="J20" i="24"/>
  <c r="C36" i="10"/>
  <c r="T36" i="11"/>
  <c r="S36" i="11"/>
  <c r="R36" i="11"/>
  <c r="Q36" i="11"/>
  <c r="P36" i="11"/>
  <c r="P13" i="11"/>
  <c r="O36" i="11"/>
  <c r="N36" i="11"/>
  <c r="T14" i="11"/>
  <c r="T13" i="11"/>
  <c r="S14" i="11"/>
  <c r="R14" i="11"/>
  <c r="Q14" i="11"/>
  <c r="P14" i="11"/>
  <c r="O14" i="11"/>
  <c r="O13" i="11"/>
  <c r="N14" i="11"/>
  <c r="N13" i="11"/>
  <c r="S13" i="11"/>
  <c r="R13" i="11"/>
  <c r="Q13" i="11"/>
  <c r="L36" i="11"/>
  <c r="K36" i="11"/>
  <c r="J36" i="11"/>
  <c r="J13" i="11"/>
  <c r="I36" i="11"/>
  <c r="H36" i="11"/>
  <c r="G36" i="11"/>
  <c r="E36" i="11"/>
  <c r="D36" i="11"/>
  <c r="D13" i="11"/>
  <c r="B36" i="11"/>
  <c r="L14" i="11"/>
  <c r="K14" i="11"/>
  <c r="K13" i="11"/>
  <c r="J14" i="11"/>
  <c r="I14" i="11"/>
  <c r="I13" i="11"/>
  <c r="H14" i="11"/>
  <c r="H13" i="11"/>
  <c r="G14" i="11"/>
  <c r="G13" i="11"/>
  <c r="E14" i="11"/>
  <c r="E13" i="11"/>
  <c r="D14" i="11"/>
  <c r="B14" i="11"/>
  <c r="L13" i="11"/>
  <c r="B13" i="11"/>
  <c r="I51" i="12"/>
  <c r="F51" i="12"/>
  <c r="E51" i="12"/>
  <c r="D51" i="12"/>
  <c r="C51" i="12"/>
  <c r="E50" i="12"/>
  <c r="D50" i="12"/>
  <c r="C50" i="12"/>
  <c r="E49" i="12"/>
  <c r="D49" i="12"/>
  <c r="C49" i="12"/>
  <c r="E48" i="12"/>
  <c r="D48" i="12"/>
  <c r="C48" i="12"/>
  <c r="E47" i="12"/>
  <c r="D47" i="12"/>
  <c r="C47" i="12"/>
  <c r="E46" i="12"/>
  <c r="D46" i="12"/>
  <c r="C46" i="12"/>
  <c r="E45" i="12"/>
  <c r="C45" i="12"/>
  <c r="D45" i="12"/>
  <c r="H44" i="12"/>
  <c r="G44" i="12"/>
  <c r="F44" i="12"/>
  <c r="E43" i="12"/>
  <c r="D43" i="12"/>
  <c r="C43" i="12"/>
  <c r="H42" i="12"/>
  <c r="G42" i="12"/>
  <c r="F42" i="12"/>
  <c r="H41" i="12"/>
  <c r="G41" i="12"/>
  <c r="F41" i="12"/>
  <c r="H40" i="12"/>
  <c r="G40" i="12"/>
  <c r="F40" i="12"/>
  <c r="H39" i="12"/>
  <c r="G39" i="12"/>
  <c r="F39" i="12"/>
  <c r="H38" i="12"/>
  <c r="G38" i="12"/>
  <c r="F38" i="12"/>
  <c r="E37" i="12"/>
  <c r="C37" i="12"/>
  <c r="D37" i="12"/>
  <c r="H36" i="12"/>
  <c r="G36" i="12"/>
  <c r="F36" i="12"/>
  <c r="H35" i="12"/>
  <c r="G35" i="12"/>
  <c r="F35" i="12"/>
  <c r="H34" i="12"/>
  <c r="G34" i="12"/>
  <c r="F34" i="12"/>
  <c r="H33" i="12"/>
  <c r="G33" i="12"/>
  <c r="F33" i="12"/>
  <c r="H32" i="12"/>
  <c r="G32" i="12"/>
  <c r="F32" i="12"/>
  <c r="K31" i="12"/>
  <c r="J31" i="12"/>
  <c r="I31" i="12"/>
  <c r="H30" i="12"/>
  <c r="G30" i="12"/>
  <c r="F30" i="12"/>
  <c r="H29" i="12"/>
  <c r="G29" i="12"/>
  <c r="F29" i="12"/>
  <c r="H28" i="12"/>
  <c r="G28" i="12"/>
  <c r="F28" i="12"/>
  <c r="H27" i="12"/>
  <c r="G27" i="12"/>
  <c r="F27" i="12"/>
  <c r="J15" i="24" l="1"/>
  <c r="N15" i="24"/>
  <c r="B13" i="24"/>
  <c r="J13" i="24" l="1"/>
  <c r="N13" i="24"/>
</calcChain>
</file>

<file path=xl/comments1.xml><?xml version="1.0" encoding="utf-8"?>
<comments xmlns="http://schemas.openxmlformats.org/spreadsheetml/2006/main">
  <authors>
    <author>SEC</author>
  </authors>
  <commentList>
    <comment ref="H21" authorId="0">
      <text>
        <r>
          <rPr>
            <sz val="9"/>
            <color indexed="81"/>
            <rFont val="돋움"/>
            <family val="3"/>
            <charset val="129"/>
          </rPr>
          <t>수치확인: 323,000</t>
        </r>
      </text>
    </comment>
  </commentList>
</comments>
</file>

<file path=xl/comments2.xml><?xml version="1.0" encoding="utf-8"?>
<comments xmlns="http://schemas.openxmlformats.org/spreadsheetml/2006/main">
  <authors>
    <author>SEC</author>
    <author>2008</author>
  </authors>
  <commentList>
    <comment ref="R3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2009 경기소방본부 제공자료임(확정치).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I3" authorId="0">
      <text>
        <r>
          <rPr>
            <b/>
            <sz val="9"/>
            <color indexed="81"/>
            <rFont val="Tahoma"/>
            <family val="2"/>
          </rPr>
          <t>11-14.</t>
        </r>
        <r>
          <rPr>
            <b/>
            <sz val="9"/>
            <color indexed="81"/>
            <rFont val="돋움"/>
            <family val="3"/>
            <charset val="129"/>
          </rPr>
          <t>우편시설(우체국수)</t>
        </r>
        <r>
          <rPr>
            <sz val="9"/>
            <color indexed="81"/>
            <rFont val="돋움"/>
            <family val="3"/>
            <charset val="129"/>
          </rPr>
          <t>자료이용함.2010부터</t>
        </r>
      </text>
    </comment>
    <comment ref="AK3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세무서만 포함.
</t>
        </r>
        <r>
          <rPr>
            <sz val="9"/>
            <color indexed="81"/>
            <rFont val="돋움"/>
            <family val="3"/>
            <charset val="129"/>
          </rPr>
          <t>단,</t>
        </r>
        <r>
          <rPr>
            <b/>
            <sz val="9"/>
            <color indexed="81"/>
            <rFont val="돋움"/>
            <family val="3"/>
            <charset val="129"/>
          </rPr>
          <t>국세청</t>
        </r>
        <r>
          <rPr>
            <sz val="9"/>
            <color indexed="81"/>
            <rFont val="돋움"/>
            <family val="3"/>
            <charset val="129"/>
          </rPr>
          <t xml:space="preserve"> 중부지방국세청(수원),</t>
        </r>
        <r>
          <rPr>
            <b/>
            <sz val="9"/>
            <color indexed="81"/>
            <rFont val="돋움"/>
            <family val="3"/>
            <charset val="129"/>
          </rPr>
          <t>지소</t>
        </r>
        <r>
          <rPr>
            <sz val="9"/>
            <color indexed="81"/>
            <rFont val="돋움"/>
            <family val="3"/>
            <charset val="129"/>
          </rPr>
          <t xml:space="preserve"> 광명(시흥:세무서,하남:이천세무서)는 </t>
        </r>
        <r>
          <rPr>
            <b/>
            <sz val="9"/>
            <color indexed="81"/>
            <rFont val="돋움"/>
            <family val="3"/>
            <charset val="129"/>
          </rPr>
          <t>미포함</t>
        </r>
        <r>
          <rPr>
            <sz val="9"/>
            <color indexed="81"/>
            <rFont val="돋움"/>
            <family val="3"/>
            <charset val="129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2" authorId="1">
      <text>
        <r>
          <rPr>
            <b/>
            <sz val="9"/>
            <color indexed="81"/>
            <rFont val="굴림"/>
            <family val="3"/>
            <charset val="129"/>
          </rPr>
          <t>경기도농업기술원
(기산동)</t>
        </r>
      </text>
    </comment>
    <comment ref="H32" authorId="1">
      <text>
        <r>
          <rPr>
            <b/>
            <sz val="9"/>
            <color indexed="81"/>
            <rFont val="굴림"/>
            <family val="3"/>
            <charset val="129"/>
          </rPr>
          <t>보건소, 농기센터</t>
        </r>
      </text>
    </comment>
    <comment ref="J32" authorId="1">
      <text>
        <r>
          <rPr>
            <b/>
            <sz val="9"/>
            <color indexed="81"/>
            <rFont val="굴림"/>
            <family val="3"/>
            <charset val="129"/>
          </rPr>
          <t>동부출장소</t>
        </r>
      </text>
    </comment>
    <comment ref="N32" authorId="1">
      <text>
        <r>
          <rPr>
            <b/>
            <sz val="9"/>
            <color indexed="81"/>
            <rFont val="굴림"/>
            <family val="3"/>
            <charset val="129"/>
          </rPr>
          <t>상하수도,지역개발, 차량등록사업소</t>
        </r>
      </text>
    </comment>
    <comment ref="BA34" authorId="0">
      <text>
        <r>
          <rPr>
            <sz val="9"/>
            <color indexed="81"/>
            <rFont val="돋움"/>
            <family val="3"/>
            <charset val="129"/>
          </rPr>
          <t>여주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가남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능서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북내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대신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점동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흥천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금사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K34" authorId="0">
      <text>
        <r>
          <rPr>
            <sz val="9"/>
            <color indexed="81"/>
            <rFont val="돋움"/>
            <family val="3"/>
            <charset val="129"/>
          </rPr>
          <t>과수조합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신협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새마을금고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<sst xmlns="http://schemas.openxmlformats.org/spreadsheetml/2006/main" count="1989" uniqueCount="833">
  <si>
    <t>시</t>
  </si>
  <si>
    <t>군</t>
  </si>
  <si>
    <t>읍</t>
  </si>
  <si>
    <t>통</t>
  </si>
  <si>
    <t>도</t>
  </si>
  <si>
    <t>구성비</t>
  </si>
  <si>
    <t>행정</t>
  </si>
  <si>
    <t>동</t>
  </si>
  <si>
    <t>Area</t>
  </si>
  <si>
    <t>Si</t>
  </si>
  <si>
    <t xml:space="preserve">  Legal</t>
  </si>
  <si>
    <t>Tong</t>
  </si>
  <si>
    <t>Dong</t>
  </si>
  <si>
    <t>2000</t>
  </si>
  <si>
    <t>-</t>
  </si>
  <si>
    <t>수 원 시</t>
  </si>
  <si>
    <t>Suwon-si</t>
  </si>
  <si>
    <t>성 남 시</t>
  </si>
  <si>
    <t>Seongnam-si</t>
  </si>
  <si>
    <t>부 천 시</t>
  </si>
  <si>
    <t>Bucheon-si</t>
  </si>
  <si>
    <t>안 양 시</t>
  </si>
  <si>
    <t>Anyang-si</t>
  </si>
  <si>
    <t>안 산 시</t>
  </si>
  <si>
    <t>Ansan-si</t>
  </si>
  <si>
    <t>용 인 시</t>
  </si>
  <si>
    <t>Yongin-si</t>
  </si>
  <si>
    <t>평 택 시</t>
  </si>
  <si>
    <t>Pyeongtaek-si</t>
  </si>
  <si>
    <t>광 명 시</t>
  </si>
  <si>
    <t>Gwangmyeong-si</t>
  </si>
  <si>
    <t>시 흥 시</t>
  </si>
  <si>
    <t>Siheung-si</t>
  </si>
  <si>
    <t>군 포 시</t>
  </si>
  <si>
    <t>Gunpo-si</t>
  </si>
  <si>
    <t>이 천 시</t>
  </si>
  <si>
    <t>Icheon-si</t>
  </si>
  <si>
    <t>김 포 시</t>
  </si>
  <si>
    <t>Gimpo-si</t>
  </si>
  <si>
    <t>안 성 시</t>
  </si>
  <si>
    <t>Anseong-si</t>
  </si>
  <si>
    <t>하 남 시</t>
  </si>
  <si>
    <t>Hanam-si</t>
  </si>
  <si>
    <t>의 왕 시</t>
  </si>
  <si>
    <t>Uiwang-si</t>
  </si>
  <si>
    <t>오 산 시</t>
  </si>
  <si>
    <t>Osan-si</t>
  </si>
  <si>
    <t>여 주 군</t>
  </si>
  <si>
    <t>Yeoju-gun</t>
  </si>
  <si>
    <t>양 평 군</t>
  </si>
  <si>
    <t>Yangpyeong-gun</t>
  </si>
  <si>
    <t>과 천 시</t>
  </si>
  <si>
    <t>Gwacheon-si</t>
  </si>
  <si>
    <t>고 양 시</t>
  </si>
  <si>
    <t>Goyang-si</t>
  </si>
  <si>
    <t>의정부시</t>
  </si>
  <si>
    <t>Uijeongbu-si</t>
  </si>
  <si>
    <t>남양주시</t>
  </si>
  <si>
    <t>Namyangju-si</t>
  </si>
  <si>
    <t>파 주 시</t>
  </si>
  <si>
    <t>Paju-si</t>
  </si>
  <si>
    <t>구 리 시</t>
  </si>
  <si>
    <t>Guri-si</t>
  </si>
  <si>
    <t>동두천시</t>
  </si>
  <si>
    <t>Dongducheon-si</t>
  </si>
  <si>
    <t>가 평 군</t>
  </si>
  <si>
    <t>Gapyeong-gun</t>
  </si>
  <si>
    <t>연 천 군</t>
  </si>
  <si>
    <t>Yeoncheon-gun</t>
  </si>
  <si>
    <t>단위 : 세대, 명</t>
  </si>
  <si>
    <t>Unit : household, person</t>
  </si>
  <si>
    <t>연 별</t>
  </si>
  <si>
    <t>세대당</t>
  </si>
  <si>
    <t>인구밀도</t>
  </si>
  <si>
    <t>고령자</t>
  </si>
  <si>
    <t>Year</t>
  </si>
  <si>
    <t>Number of</t>
  </si>
  <si>
    <t>남</t>
  </si>
  <si>
    <t>여</t>
  </si>
  <si>
    <t>Person per</t>
  </si>
  <si>
    <t>Person 65years</t>
  </si>
  <si>
    <t>households</t>
  </si>
  <si>
    <t>Population</t>
  </si>
  <si>
    <t>Male</t>
  </si>
  <si>
    <t>Female</t>
  </si>
  <si>
    <t>household</t>
  </si>
  <si>
    <t xml:space="preserve"> old &amp; over</t>
  </si>
  <si>
    <t>《291,000》</t>
  </si>
  <si>
    <t>'91상주</t>
  </si>
  <si>
    <t>…</t>
  </si>
  <si>
    <t xml:space="preserve">     …</t>
  </si>
  <si>
    <t>1992</t>
  </si>
  <si>
    <t>(1975)</t>
  </si>
  <si>
    <t>《131,528》</t>
  </si>
  <si>
    <t>《337,886》</t>
  </si>
  <si>
    <t>1993</t>
  </si>
  <si>
    <t>1976</t>
  </si>
  <si>
    <t>《365,030》</t>
  </si>
  <si>
    <t>1994</t>
  </si>
  <si>
    <t>1977</t>
  </si>
  <si>
    <t>《368,693》</t>
  </si>
  <si>
    <t>(1995)</t>
  </si>
  <si>
    <t>1978</t>
  </si>
  <si>
    <t>1995</t>
  </si>
  <si>
    <t>1979</t>
  </si>
  <si>
    <t>1996</t>
  </si>
  <si>
    <t>(1980)</t>
  </si>
  <si>
    <t>《174,871》</t>
  </si>
  <si>
    <t>1997</t>
  </si>
  <si>
    <t>1998</t>
  </si>
  <si>
    <t>1982</t>
  </si>
  <si>
    <t>1999</t>
  </si>
  <si>
    <t>1983</t>
  </si>
  <si>
    <t>(2000)</t>
  </si>
  <si>
    <t>1984</t>
  </si>
  <si>
    <t>(1985)</t>
  </si>
  <si>
    <t>《199,083》</t>
  </si>
  <si>
    <t>2001</t>
  </si>
  <si>
    <t>1986</t>
  </si>
  <si>
    <t>2002</t>
  </si>
  <si>
    <t>1987</t>
  </si>
  <si>
    <t>《229,564》</t>
  </si>
  <si>
    <t>2003</t>
  </si>
  <si>
    <t>1988</t>
  </si>
  <si>
    <t>《243,107》</t>
  </si>
  <si>
    <t>2004</t>
  </si>
  <si>
    <t>1989</t>
  </si>
  <si>
    <t>(1990)</t>
  </si>
  <si>
    <t>《272,951》</t>
  </si>
  <si>
    <t>Source : National Statistical Office, Gyeonggi Province</t>
  </si>
  <si>
    <t xml:space="preserve">        주민등록인구통계 결과이며 외국인 포함, 《》내는 외국인 제외.</t>
  </si>
  <si>
    <t xml:space="preserve">자료 : 통계청『인구주택총조사』, 경기도『상주인구조사』,『주민등록인구통계』 </t>
  </si>
  <si>
    <t>Unit : ha</t>
  </si>
  <si>
    <t>농가수</t>
  </si>
  <si>
    <t>합 계</t>
  </si>
  <si>
    <t>논</t>
  </si>
  <si>
    <t>밭</t>
  </si>
  <si>
    <t>(A)</t>
  </si>
  <si>
    <t>(B)</t>
  </si>
  <si>
    <t>(C)</t>
  </si>
  <si>
    <t>(D)</t>
  </si>
  <si>
    <t>Area  of  cultivated  land  per household</t>
  </si>
  <si>
    <t>Year &amp;</t>
  </si>
  <si>
    <t>시군별</t>
  </si>
  <si>
    <t>합  계  (B/A)</t>
  </si>
  <si>
    <t>논  (C/A)</t>
  </si>
  <si>
    <t>Si, Gun</t>
  </si>
  <si>
    <t>Households</t>
  </si>
  <si>
    <t>Total</t>
  </si>
  <si>
    <t>Rice paddy</t>
  </si>
  <si>
    <t>Dry paddy</t>
  </si>
  <si>
    <t>남  부</t>
  </si>
  <si>
    <t>The South</t>
  </si>
  <si>
    <t>Source : Ministry of Agriculture and Forestry</t>
  </si>
  <si>
    <t>2005</t>
  </si>
  <si>
    <t>자가용</t>
  </si>
  <si>
    <t>영업용</t>
  </si>
  <si>
    <t>Private</t>
  </si>
  <si>
    <t>Hwaseong-si</t>
  </si>
  <si>
    <t>화 성 시</t>
  </si>
  <si>
    <t>Gwangju-si</t>
  </si>
  <si>
    <t>광 주 시</t>
  </si>
  <si>
    <t>양 주 시</t>
  </si>
  <si>
    <t>안 양 시</t>
    <phoneticPr fontId="3" type="noConversion"/>
  </si>
  <si>
    <t>광 명 시</t>
    <phoneticPr fontId="3" type="noConversion"/>
  </si>
  <si>
    <t>시 흥 시</t>
    <phoneticPr fontId="3" type="noConversion"/>
  </si>
  <si>
    <t>(2005)</t>
  </si>
  <si>
    <t>2006</t>
  </si>
  <si>
    <t>북  부</t>
  </si>
  <si>
    <t>The North</t>
  </si>
  <si>
    <t>Yangju-si</t>
  </si>
  <si>
    <t>포 천 시</t>
  </si>
  <si>
    <t>Pocheon-si</t>
  </si>
  <si>
    <t>2007</t>
  </si>
  <si>
    <t>The South</t>
    <phoneticPr fontId="3" type="noConversion"/>
  </si>
  <si>
    <t>오 산 시</t>
    <phoneticPr fontId="3" type="noConversion"/>
  </si>
  <si>
    <t>군 포 시</t>
    <phoneticPr fontId="3" type="noConversion"/>
  </si>
  <si>
    <t>의 왕 시</t>
    <phoneticPr fontId="3" type="noConversion"/>
  </si>
  <si>
    <t>하 남 시</t>
    <phoneticPr fontId="3" type="noConversion"/>
  </si>
  <si>
    <t>용 인 시</t>
    <phoneticPr fontId="3" type="noConversion"/>
  </si>
  <si>
    <t>이 천 시</t>
    <phoneticPr fontId="3" type="noConversion"/>
  </si>
  <si>
    <t>김 포 시</t>
    <phoneticPr fontId="3" type="noConversion"/>
  </si>
  <si>
    <t>화 성 시</t>
    <phoneticPr fontId="3" type="noConversion"/>
  </si>
  <si>
    <t>Hwaseong-si</t>
    <phoneticPr fontId="3" type="noConversion"/>
  </si>
  <si>
    <t>광 주 시</t>
    <phoneticPr fontId="3" type="noConversion"/>
  </si>
  <si>
    <t>Gwangju-si</t>
    <phoneticPr fontId="3" type="noConversion"/>
  </si>
  <si>
    <t>북  부</t>
    <phoneticPr fontId="3" type="noConversion"/>
  </si>
  <si>
    <t>The North</t>
    <phoneticPr fontId="3" type="noConversion"/>
  </si>
  <si>
    <t>의정부시</t>
    <phoneticPr fontId="3" type="noConversion"/>
  </si>
  <si>
    <t>2008</t>
  </si>
  <si>
    <t>1990</t>
  </si>
  <si>
    <t>2009</t>
  </si>
  <si>
    <t>Unit : person</t>
    <phoneticPr fontId="54" type="noConversion"/>
  </si>
  <si>
    <t>정무직</t>
  </si>
  <si>
    <t>별정직</t>
  </si>
  <si>
    <t>기능직</t>
  </si>
  <si>
    <t>계</t>
  </si>
  <si>
    <t>연구사</t>
  </si>
  <si>
    <t>지도관</t>
  </si>
  <si>
    <t>지도사</t>
  </si>
  <si>
    <t>3rd</t>
  </si>
  <si>
    <t xml:space="preserve">4th </t>
  </si>
  <si>
    <t xml:space="preserve">5th </t>
  </si>
  <si>
    <t xml:space="preserve">6th </t>
  </si>
  <si>
    <t xml:space="preserve">7th </t>
  </si>
  <si>
    <t xml:space="preserve">8th </t>
  </si>
  <si>
    <t xml:space="preserve">9th </t>
  </si>
  <si>
    <t>Resear-</t>
  </si>
  <si>
    <t>Advising</t>
  </si>
  <si>
    <t xml:space="preserve"> grade</t>
  </si>
  <si>
    <t>grade</t>
  </si>
  <si>
    <t>Professional</t>
  </si>
  <si>
    <t>(외국인 제외)</t>
  </si>
  <si>
    <t>(외국인세대 제외)</t>
  </si>
  <si>
    <t>법원ㆍ검찰관서</t>
  </si>
  <si>
    <t>보훈청</t>
  </si>
  <si>
    <t>교육청</t>
  </si>
  <si>
    <t>우체국</t>
  </si>
  <si>
    <t>세무서</t>
  </si>
  <si>
    <t>전화국</t>
  </si>
  <si>
    <t>전매</t>
  </si>
  <si>
    <t>방송사</t>
  </si>
  <si>
    <t>읍면동</t>
  </si>
  <si>
    <t>직속기관</t>
  </si>
  <si>
    <t>경찰청</t>
  </si>
  <si>
    <t>경찰서</t>
  </si>
  <si>
    <t>소방본부</t>
  </si>
  <si>
    <t>소방서</t>
  </si>
  <si>
    <t>등기소</t>
  </si>
  <si>
    <t>Patriot &amp;</t>
  </si>
  <si>
    <t>관서</t>
  </si>
  <si>
    <t>Broad-</t>
  </si>
  <si>
    <t>수산업</t>
  </si>
  <si>
    <t>Grand</t>
  </si>
  <si>
    <t>읍면</t>
  </si>
  <si>
    <t>Police</t>
  </si>
  <si>
    <t>Fire head-</t>
  </si>
  <si>
    <t>Fire</t>
  </si>
  <si>
    <t>Fire station</t>
  </si>
  <si>
    <t>Court</t>
  </si>
  <si>
    <t>Prosecution</t>
  </si>
  <si>
    <t>veteran</t>
  </si>
  <si>
    <t>Educational</t>
  </si>
  <si>
    <t>Post</t>
  </si>
  <si>
    <t>Tax</t>
  </si>
  <si>
    <t>Telephone</t>
  </si>
  <si>
    <t>casting</t>
  </si>
  <si>
    <t>Newspaper</t>
  </si>
  <si>
    <t>Garde-</t>
  </si>
  <si>
    <t>Live-</t>
  </si>
  <si>
    <t>total</t>
  </si>
  <si>
    <t>Province</t>
  </si>
  <si>
    <t>office</t>
  </si>
  <si>
    <t>station</t>
  </si>
  <si>
    <t>quarters</t>
  </si>
  <si>
    <t>branch</t>
  </si>
  <si>
    <t xml:space="preserve"> branch</t>
  </si>
  <si>
    <t>Registry</t>
  </si>
  <si>
    <t>Prison</t>
  </si>
  <si>
    <t>company</t>
  </si>
  <si>
    <t>Agriculture</t>
  </si>
  <si>
    <t>ning</t>
  </si>
  <si>
    <t>stock</t>
  </si>
  <si>
    <t>Fishery</t>
  </si>
  <si>
    <t>Forest</t>
  </si>
  <si>
    <t>Other</t>
  </si>
  <si>
    <t>남  부</t>
    <phoneticPr fontId="3" type="noConversion"/>
  </si>
  <si>
    <t>단위 : 세대, 명, 명/㎢, ㎢</t>
    <phoneticPr fontId="18" type="noConversion"/>
  </si>
  <si>
    <t>단위 : ha</t>
    <phoneticPr fontId="22" type="noConversion"/>
  </si>
  <si>
    <t>단위 : 명</t>
  </si>
  <si>
    <t>남양주시</t>
    <phoneticPr fontId="3" type="noConversion"/>
  </si>
  <si>
    <t>양 주 시</t>
    <phoneticPr fontId="3" type="noConversion"/>
  </si>
  <si>
    <t>Yangju-si</t>
    <phoneticPr fontId="3" type="noConversion"/>
  </si>
  <si>
    <t>포 천 시</t>
    <phoneticPr fontId="3" type="noConversion"/>
  </si>
  <si>
    <t>Pocheon-si</t>
    <phoneticPr fontId="3" type="noConversion"/>
  </si>
  <si>
    <t>65세이상</t>
  </si>
  <si>
    <t>반</t>
    <phoneticPr fontId="3" type="noConversion"/>
  </si>
  <si>
    <t>Ban</t>
    <phoneticPr fontId="3" type="noConversion"/>
  </si>
  <si>
    <t>시ㆍ군</t>
    <phoneticPr fontId="3" type="noConversion"/>
  </si>
  <si>
    <t>읍ㆍ면</t>
    <phoneticPr fontId="3" type="noConversion"/>
  </si>
  <si>
    <t>Year &amp;</t>
    <phoneticPr fontId="3" type="noConversion"/>
  </si>
  <si>
    <t>시군별</t>
    <phoneticPr fontId="3" type="noConversion"/>
  </si>
  <si>
    <t>세대당</t>
    <phoneticPr fontId="20" type="noConversion"/>
  </si>
  <si>
    <t>연   별</t>
    <phoneticPr fontId="20" type="noConversion"/>
  </si>
  <si>
    <t>Year &amp;</t>
    <phoneticPr fontId="20" type="noConversion"/>
  </si>
  <si>
    <t>시군별</t>
    <phoneticPr fontId="20" type="noConversion"/>
  </si>
  <si>
    <t>Number of</t>
    <phoneticPr fontId="20" type="noConversion"/>
  </si>
  <si>
    <t>Person per</t>
    <phoneticPr fontId="8" type="noConversion"/>
  </si>
  <si>
    <t>한국인</t>
    <phoneticPr fontId="8" type="noConversion"/>
  </si>
  <si>
    <t>외국인</t>
    <phoneticPr fontId="8" type="noConversion"/>
  </si>
  <si>
    <t>Population</t>
    <phoneticPr fontId="20" type="noConversion"/>
  </si>
  <si>
    <t>Si, Gun</t>
    <phoneticPr fontId="20" type="noConversion"/>
  </si>
  <si>
    <t>households</t>
    <phoneticPr fontId="20" type="noConversion"/>
  </si>
  <si>
    <t>household</t>
    <phoneticPr fontId="8" type="noConversion"/>
  </si>
  <si>
    <t>Korean</t>
    <phoneticPr fontId="8" type="noConversion"/>
  </si>
  <si>
    <t>Foreigner</t>
    <phoneticPr fontId="8" type="noConversion"/>
  </si>
  <si>
    <t>density</t>
    <phoneticPr fontId="20" type="noConversion"/>
  </si>
  <si>
    <t>Source : Gyeonggi Province</t>
    <phoneticPr fontId="20" type="noConversion"/>
  </si>
  <si>
    <t>자료 : 경기도『주민등록인구통계』</t>
    <phoneticPr fontId="20" type="noConversion"/>
  </si>
  <si>
    <t xml:space="preserve"> </t>
    <phoneticPr fontId="7" type="noConversion"/>
  </si>
  <si>
    <t>일                       반                           직</t>
  </si>
  <si>
    <t>연   별</t>
  </si>
  <si>
    <t>2급</t>
  </si>
  <si>
    <t>3급</t>
  </si>
  <si>
    <t>4급</t>
  </si>
  <si>
    <t>5급</t>
  </si>
  <si>
    <t>6급</t>
  </si>
  <si>
    <t>7급</t>
  </si>
  <si>
    <t>8급</t>
  </si>
  <si>
    <t>9급</t>
  </si>
  <si>
    <t>합   계</t>
    <phoneticPr fontId="55" type="noConversion"/>
  </si>
  <si>
    <t xml:space="preserve"> Area of Cultivated Land </t>
    <phoneticPr fontId="2" type="noConversion"/>
  </si>
  <si>
    <t>Government Employees of SiㆍGun</t>
    <phoneticPr fontId="2" type="noConversion"/>
  </si>
  <si>
    <r>
      <t xml:space="preserve">   면  적 </t>
    </r>
    <r>
      <rPr>
        <vertAlign val="superscript"/>
        <sz val="9"/>
        <rFont val="바탕"/>
        <family val="1"/>
        <charset val="129"/>
      </rPr>
      <t xml:space="preserve">1) </t>
    </r>
    <phoneticPr fontId="6" type="noConversion"/>
  </si>
  <si>
    <t>인    구              Population</t>
  </si>
  <si>
    <t>(2010)</t>
    <phoneticPr fontId="9" type="noConversion"/>
  </si>
  <si>
    <t>《998,567》</t>
    <phoneticPr fontId="9" type="noConversion"/>
  </si>
  <si>
    <t>2010</t>
    <phoneticPr fontId="9" type="noConversion"/>
  </si>
  <si>
    <t xml:space="preserve">주 : 작성기준(한국인-행정안전부 「주민등록전산시스템」, 외국인-법무부출입국 「외국인등록시스템」) </t>
    <phoneticPr fontId="20" type="noConversion"/>
  </si>
  <si>
    <t xml:space="preserve">     1) 외국인 세대 제외.('98부터 적용)  2) 통계청 국가통계포털(주민등록인구통계) 자료활용</t>
    <phoneticPr fontId="20" type="noConversion"/>
  </si>
  <si>
    <t>Unit : person</t>
    <phoneticPr fontId="7" type="noConversion"/>
  </si>
  <si>
    <t>총  인  구</t>
    <phoneticPr fontId="5" type="noConversion"/>
  </si>
  <si>
    <t>1일 1인당 급수량(ℓ)</t>
    <phoneticPr fontId="7" type="noConversion"/>
  </si>
  <si>
    <t>(A)</t>
    <phoneticPr fontId="7" type="noConversion"/>
  </si>
  <si>
    <t>(B)</t>
    <phoneticPr fontId="7" type="noConversion"/>
  </si>
  <si>
    <t>(B/A)×100</t>
    <phoneticPr fontId="7" type="noConversion"/>
  </si>
  <si>
    <t>Year &amp;</t>
    <phoneticPr fontId="11" type="noConversion"/>
  </si>
  <si>
    <t>Public Water Services</t>
  </si>
  <si>
    <t>급 수 인 구</t>
    <phoneticPr fontId="7" type="noConversion"/>
  </si>
  <si>
    <t>보   급   률  (%)</t>
  </si>
  <si>
    <t>시설용량(㎥/일)</t>
  </si>
  <si>
    <t>급  수  량(㎥/일)</t>
  </si>
  <si>
    <t>연    별</t>
    <phoneticPr fontId="7" type="noConversion"/>
  </si>
  <si>
    <t>Water-supply</t>
  </si>
  <si>
    <t>단위 : ㎢, %, 개</t>
    <phoneticPr fontId="3" type="noConversion"/>
  </si>
  <si>
    <t>Unit : ㎢, %, number</t>
    <phoneticPr fontId="6" type="noConversion"/>
  </si>
  <si>
    <t>시ㆍ군ㆍ구   Si, Gun and Gu</t>
    <phoneticPr fontId="7" type="noConversion"/>
  </si>
  <si>
    <t>읍ㆍ면ㆍ동     Eup, Myeon and Dong</t>
    <phoneticPr fontId="3" type="noConversion"/>
  </si>
  <si>
    <t>통ㆍ리     Tong and Ri</t>
    <phoneticPr fontId="3" type="noConversion"/>
  </si>
  <si>
    <t>출장소 Branch office</t>
    <phoneticPr fontId="6" type="noConversion"/>
  </si>
  <si>
    <r>
      <t xml:space="preserve">면 </t>
    </r>
    <r>
      <rPr>
        <vertAlign val="superscript"/>
        <sz val="9"/>
        <rFont val="바탕"/>
        <family val="1"/>
        <charset val="129"/>
      </rPr>
      <t>2)</t>
    </r>
    <phoneticPr fontId="7" type="noConversion"/>
  </si>
  <si>
    <t>동      Dong</t>
  </si>
  <si>
    <t>리        Ri</t>
  </si>
  <si>
    <t>일반구  Gu</t>
    <phoneticPr fontId="3" type="noConversion"/>
  </si>
  <si>
    <t xml:space="preserve"> 법 정</t>
  </si>
  <si>
    <t>읍ㆍ면</t>
    <phoneticPr fontId="3" type="noConversion"/>
  </si>
  <si>
    <t>Eup and</t>
    <phoneticPr fontId="3" type="noConversion"/>
  </si>
  <si>
    <t>Si, Gun</t>
    <phoneticPr fontId="3" type="noConversion"/>
  </si>
  <si>
    <t>Composition</t>
    <phoneticPr fontId="3" type="noConversion"/>
  </si>
  <si>
    <t>(Non-autonomous)</t>
    <phoneticPr fontId="3" type="noConversion"/>
  </si>
  <si>
    <t>Gun</t>
    <phoneticPr fontId="3" type="noConversion"/>
  </si>
  <si>
    <t>Eup</t>
    <phoneticPr fontId="3" type="noConversion"/>
  </si>
  <si>
    <t>Myeon</t>
    <phoneticPr fontId="3" type="noConversion"/>
  </si>
  <si>
    <t>Adm.</t>
    <phoneticPr fontId="3" type="noConversion"/>
  </si>
  <si>
    <t>EupㆍMyeon</t>
    <phoneticPr fontId="6" type="noConversion"/>
  </si>
  <si>
    <t>Province</t>
    <phoneticPr fontId="3" type="noConversion"/>
  </si>
  <si>
    <t>SiㆍGun</t>
    <phoneticPr fontId="3" type="noConversion"/>
  </si>
  <si>
    <t>남  부</t>
    <phoneticPr fontId="3" type="noConversion"/>
  </si>
  <si>
    <t>The South</t>
    <phoneticPr fontId="3" type="noConversion"/>
  </si>
  <si>
    <t>안 양 시</t>
    <phoneticPr fontId="3" type="noConversion"/>
  </si>
  <si>
    <t>광 명 시</t>
    <phoneticPr fontId="3" type="noConversion"/>
  </si>
  <si>
    <t>오 산 시</t>
    <phoneticPr fontId="3" type="noConversion"/>
  </si>
  <si>
    <t>시 흥 시</t>
    <phoneticPr fontId="3" type="noConversion"/>
  </si>
  <si>
    <t>군 포 시</t>
    <phoneticPr fontId="3" type="noConversion"/>
  </si>
  <si>
    <t>의 왕 시</t>
    <phoneticPr fontId="3" type="noConversion"/>
  </si>
  <si>
    <t>하 남 시</t>
    <phoneticPr fontId="3" type="noConversion"/>
  </si>
  <si>
    <t>용 인 시</t>
    <phoneticPr fontId="3" type="noConversion"/>
  </si>
  <si>
    <t>이 천 시</t>
    <phoneticPr fontId="3" type="noConversion"/>
  </si>
  <si>
    <t>김 포 시</t>
    <phoneticPr fontId="3" type="noConversion"/>
  </si>
  <si>
    <t>화 성 시</t>
    <phoneticPr fontId="3" type="noConversion"/>
  </si>
  <si>
    <t>Hwaseong-si</t>
    <phoneticPr fontId="3" type="noConversion"/>
  </si>
  <si>
    <t>광 주 시</t>
    <phoneticPr fontId="3" type="noConversion"/>
  </si>
  <si>
    <t>Gwangju-si</t>
    <phoneticPr fontId="3" type="noConversion"/>
  </si>
  <si>
    <t>북  부</t>
    <phoneticPr fontId="3" type="noConversion"/>
  </si>
  <si>
    <t>The North</t>
    <phoneticPr fontId="3" type="noConversion"/>
  </si>
  <si>
    <t>의정부시</t>
    <phoneticPr fontId="3" type="noConversion"/>
  </si>
  <si>
    <t>Dongducheon-si</t>
    <phoneticPr fontId="3" type="noConversion"/>
  </si>
  <si>
    <t>남양주시</t>
    <phoneticPr fontId="3" type="noConversion"/>
  </si>
  <si>
    <t>양 주 시</t>
    <phoneticPr fontId="3" type="noConversion"/>
  </si>
  <si>
    <t>Yangju-si</t>
    <phoneticPr fontId="3" type="noConversion"/>
  </si>
  <si>
    <t>포 천 시</t>
    <phoneticPr fontId="3" type="noConversion"/>
  </si>
  <si>
    <t>Pocheon-si</t>
    <phoneticPr fontId="3" type="noConversion"/>
  </si>
  <si>
    <t>주  : 1) 2009년까지 연천군 미복구 토지 포함, 2010년 연천군미복구토지 측량완료</t>
    <phoneticPr fontId="3" type="noConversion"/>
  </si>
  <si>
    <t xml:space="preserve">       2) 2009년까지 ( )내는 주민미거주지역 - 파주시 장단,진서면</t>
    <phoneticPr fontId="3" type="noConversion"/>
  </si>
  <si>
    <t xml:space="preserve">           2010년부터 ( )내는 면사무소가 없는 지역 - 파주시 군내·장단·진동·진서면</t>
    <phoneticPr fontId="3" type="noConversion"/>
  </si>
  <si>
    <t>자료 : 자치행정과 : 행정안전부 자치제도과 『2011 지방자치단체 행정구역 및 인구현황』,국토해양부『지적통계』</t>
    <phoneticPr fontId="3" type="noConversion"/>
  </si>
  <si>
    <t>남  부</t>
    <phoneticPr fontId="3" type="noConversion"/>
  </si>
  <si>
    <t>The South</t>
    <phoneticPr fontId="3" type="noConversion"/>
  </si>
  <si>
    <t>Area and Number of Administrative Units</t>
    <phoneticPr fontId="64" type="noConversion"/>
  </si>
  <si>
    <t>총수</t>
    <phoneticPr fontId="9" type="noConversion"/>
  </si>
  <si>
    <t>한국인</t>
    <phoneticPr fontId="9" type="noConversion"/>
  </si>
  <si>
    <t>외국인</t>
    <phoneticPr fontId="9" type="noConversion"/>
  </si>
  <si>
    <t>Total</t>
    <phoneticPr fontId="9" type="noConversion"/>
  </si>
  <si>
    <t>Korean</t>
    <phoneticPr fontId="9" type="noConversion"/>
  </si>
  <si>
    <t>Foreigner</t>
    <phoneticPr fontId="9" type="noConversion"/>
  </si>
  <si>
    <t>…</t>
    <phoneticPr fontId="9" type="noConversion"/>
  </si>
  <si>
    <t>'91주민</t>
    <phoneticPr fontId="9" type="noConversion"/>
  </si>
  <si>
    <t>'91상주</t>
    <phoneticPr fontId="9" type="noConversion"/>
  </si>
  <si>
    <t>《337,885》</t>
    <phoneticPr fontId="9" type="noConversion"/>
  </si>
  <si>
    <t>381,027</t>
    <phoneticPr fontId="9" type="noConversion"/>
  </si>
  <si>
    <t>《520,201》</t>
    <phoneticPr fontId="9" type="noConversion"/>
  </si>
  <si>
    <t>《752,603》</t>
    <phoneticPr fontId="9" type="noConversion"/>
  </si>
  <si>
    <t>2009</t>
    <phoneticPr fontId="9" type="noConversion"/>
  </si>
  <si>
    <t xml:space="preserve">     2) '98부터 외국인 세대 제외.  3) 1981.7.1 인천시가 정부 직할시로 승격분리됨</t>
    <phoneticPr fontId="2" type="noConversion"/>
  </si>
  <si>
    <t>Unit : household, person, person/㎢, ㎢</t>
    <phoneticPr fontId="18" type="noConversion"/>
  </si>
  <si>
    <r>
      <t xml:space="preserve">세대 </t>
    </r>
    <r>
      <rPr>
        <vertAlign val="superscript"/>
        <sz val="9"/>
        <rFont val="바탕"/>
        <family val="1"/>
        <charset val="129"/>
      </rPr>
      <t>1)</t>
    </r>
    <phoneticPr fontId="20" type="noConversion"/>
  </si>
  <si>
    <t>인      구                        Population</t>
    <phoneticPr fontId="20" type="noConversion"/>
  </si>
  <si>
    <t>합 계        Total</t>
    <phoneticPr fontId="20" type="noConversion"/>
  </si>
  <si>
    <t>한국인        Korean</t>
    <phoneticPr fontId="20" type="noConversion"/>
  </si>
  <si>
    <t>외국인        Foreigner</t>
    <phoneticPr fontId="20" type="noConversion"/>
  </si>
  <si>
    <r>
      <t>인구</t>
    </r>
    <r>
      <rPr>
        <vertAlign val="superscript"/>
        <sz val="9"/>
        <rFont val="바탕"/>
        <family val="1"/>
        <charset val="129"/>
      </rPr>
      <t>1)</t>
    </r>
    <phoneticPr fontId="20" type="noConversion"/>
  </si>
  <si>
    <t>면   적</t>
    <phoneticPr fontId="20" type="noConversion"/>
  </si>
  <si>
    <t>가구당 경지면적 (a)</t>
    <phoneticPr fontId="22" type="noConversion"/>
  </si>
  <si>
    <t>연    별</t>
    <phoneticPr fontId="22" type="noConversion"/>
  </si>
  <si>
    <t>안 양 시</t>
    <phoneticPr fontId="3" type="noConversion"/>
  </si>
  <si>
    <t>광 명 시</t>
    <phoneticPr fontId="3" type="noConversion"/>
  </si>
  <si>
    <t>오 산 시</t>
    <phoneticPr fontId="3" type="noConversion"/>
  </si>
  <si>
    <t>시 흥 시</t>
    <phoneticPr fontId="3" type="noConversion"/>
  </si>
  <si>
    <t>군 포 시</t>
    <phoneticPr fontId="3" type="noConversion"/>
  </si>
  <si>
    <t>의 왕 시</t>
    <phoneticPr fontId="3" type="noConversion"/>
  </si>
  <si>
    <t>하 남 시</t>
    <phoneticPr fontId="3" type="noConversion"/>
  </si>
  <si>
    <t>용 인 시</t>
    <phoneticPr fontId="3" type="noConversion"/>
  </si>
  <si>
    <t>이 천 시</t>
    <phoneticPr fontId="3" type="noConversion"/>
  </si>
  <si>
    <t>김 포 시</t>
    <phoneticPr fontId="3" type="noConversion"/>
  </si>
  <si>
    <t>화 성 시</t>
    <phoneticPr fontId="3" type="noConversion"/>
  </si>
  <si>
    <t>Hwaseong-si</t>
    <phoneticPr fontId="3" type="noConversion"/>
  </si>
  <si>
    <t>광 주 시</t>
    <phoneticPr fontId="3" type="noConversion"/>
  </si>
  <si>
    <t>Gwangju-si</t>
    <phoneticPr fontId="3" type="noConversion"/>
  </si>
  <si>
    <t>의정부시</t>
    <phoneticPr fontId="3" type="noConversion"/>
  </si>
  <si>
    <t>남양주시</t>
    <phoneticPr fontId="3" type="noConversion"/>
  </si>
  <si>
    <t>양 주 시</t>
    <phoneticPr fontId="3" type="noConversion"/>
  </si>
  <si>
    <t>Yangju-si</t>
    <phoneticPr fontId="3" type="noConversion"/>
  </si>
  <si>
    <t>포 천 시</t>
    <phoneticPr fontId="3" type="noConversion"/>
  </si>
  <si>
    <t>Pocheon-si</t>
    <phoneticPr fontId="3" type="noConversion"/>
  </si>
  <si>
    <t>자료 : 통계청 『농업면적조사』 농어업통계과</t>
    <phoneticPr fontId="21" type="noConversion"/>
  </si>
  <si>
    <t>Households and Population by Si &amp; Gun</t>
    <phoneticPr fontId="2" type="noConversion"/>
  </si>
  <si>
    <t xml:space="preserve"> </t>
    <phoneticPr fontId="7" type="noConversion"/>
  </si>
  <si>
    <t>Amount of water</t>
    <phoneticPr fontId="7" type="noConversion"/>
  </si>
  <si>
    <t>Water supply amount</t>
    <phoneticPr fontId="7" type="noConversion"/>
  </si>
  <si>
    <t>Si, Gun</t>
    <phoneticPr fontId="11" type="noConversion"/>
  </si>
  <si>
    <t>Population</t>
    <phoneticPr fontId="7" type="noConversion"/>
  </si>
  <si>
    <t>Water-supply population</t>
    <phoneticPr fontId="7" type="noConversion"/>
  </si>
  <si>
    <t>Water-supply rate</t>
    <phoneticPr fontId="7" type="noConversion"/>
  </si>
  <si>
    <t>capacity</t>
    <phoneticPr fontId="7" type="noConversion"/>
  </si>
  <si>
    <t>supplied</t>
    <phoneticPr fontId="7" type="noConversion"/>
  </si>
  <si>
    <t>per person a day</t>
    <phoneticPr fontId="7" type="noConversion"/>
  </si>
  <si>
    <t>자료 : 환경부『상수도통계』, 상하수과</t>
    <phoneticPr fontId="17" type="noConversion"/>
  </si>
  <si>
    <t>Source : Water Supply &amp; Drainage Division</t>
    <phoneticPr fontId="7" type="noConversion"/>
  </si>
  <si>
    <t>주) 2009년말 기준 상수도통계는 통계연보발간시점 이후에 정리가 완료되기에,</t>
    <phoneticPr fontId="2" type="noConversion"/>
  </si>
  <si>
    <t xml:space="preserve">    불가피하게 지난자료를 수록하였음</t>
    <phoneticPr fontId="2" type="noConversion"/>
  </si>
  <si>
    <t xml:space="preserve">General </t>
    <phoneticPr fontId="23" type="noConversion"/>
  </si>
  <si>
    <t>전문직</t>
    <phoneticPr fontId="9" type="noConversion"/>
  </si>
  <si>
    <t>(선거직)</t>
    <phoneticPr fontId="7" type="noConversion"/>
  </si>
  <si>
    <t>Year &amp;</t>
    <phoneticPr fontId="9" type="noConversion"/>
  </si>
  <si>
    <t>2nd</t>
    <phoneticPr fontId="9" type="noConversion"/>
  </si>
  <si>
    <t>Si, Gun</t>
    <phoneticPr fontId="9" type="noConversion"/>
  </si>
  <si>
    <t>Total</t>
    <phoneticPr fontId="23" type="noConversion"/>
  </si>
  <si>
    <t>Specific</t>
    <phoneticPr fontId="53" type="noConversion"/>
  </si>
  <si>
    <t>cher</t>
    <phoneticPr fontId="23" type="noConversion"/>
  </si>
  <si>
    <t>officer</t>
    <phoneticPr fontId="23" type="noConversion"/>
  </si>
  <si>
    <t>Advisor</t>
    <phoneticPr fontId="23" type="noConversion"/>
  </si>
  <si>
    <t>Technical</t>
    <phoneticPr fontId="23" type="noConversion"/>
  </si>
  <si>
    <t>남  부</t>
    <phoneticPr fontId="9" type="noConversion"/>
  </si>
  <si>
    <t>The South</t>
    <phoneticPr fontId="9" type="noConversion"/>
  </si>
  <si>
    <t>화 성 시</t>
    <phoneticPr fontId="3" type="noConversion"/>
  </si>
  <si>
    <t>Hwaseong-si</t>
    <phoneticPr fontId="3" type="noConversion"/>
  </si>
  <si>
    <t>광 주 시</t>
    <phoneticPr fontId="3" type="noConversion"/>
  </si>
  <si>
    <t>Gwangju-si</t>
    <phoneticPr fontId="3" type="noConversion"/>
  </si>
  <si>
    <t>북  부</t>
    <phoneticPr fontId="3" type="noConversion"/>
  </si>
  <si>
    <t>The North</t>
    <phoneticPr fontId="3" type="noConversion"/>
  </si>
  <si>
    <t>양 주 시</t>
    <phoneticPr fontId="9" type="noConversion"/>
  </si>
  <si>
    <t>Yangju-si</t>
    <phoneticPr fontId="9" type="noConversion"/>
  </si>
  <si>
    <t>포 천 시</t>
    <phoneticPr fontId="9" type="noConversion"/>
  </si>
  <si>
    <t>Pocheon-si</t>
    <phoneticPr fontId="9" type="noConversion"/>
  </si>
  <si>
    <t>주 : 1) 이 자료는 정원기준이며, 읍면동 공무원이 포함된 자료임.</t>
    <phoneticPr fontId="54" type="noConversion"/>
  </si>
  <si>
    <t>Source : Policy Planning Division</t>
    <phoneticPr fontId="23" type="noConversion"/>
  </si>
  <si>
    <t>자료 : 정책기획심의관실</t>
    <phoneticPr fontId="54" type="noConversion"/>
  </si>
  <si>
    <t>Political (selected)
Position</t>
    <phoneticPr fontId="23" type="noConversion"/>
  </si>
  <si>
    <t xml:space="preserve"> </t>
    <phoneticPr fontId="9" type="noConversion"/>
  </si>
  <si>
    <t>밭  (D/A)</t>
    <phoneticPr fontId="2" type="noConversion"/>
  </si>
  <si>
    <t>Dry paddy</t>
    <phoneticPr fontId="2" type="noConversion"/>
  </si>
  <si>
    <t>DEATHS BY CAUSES OF DEATH</t>
    <phoneticPr fontId="87" type="noConversion"/>
  </si>
  <si>
    <t>단위 : 명, %</t>
    <phoneticPr fontId="7" type="noConversion"/>
  </si>
  <si>
    <t>Unit : person, %</t>
  </si>
  <si>
    <t>계</t>
    <phoneticPr fontId="13" type="noConversion"/>
  </si>
  <si>
    <t xml:space="preserve">특정감염성 및  </t>
    <phoneticPr fontId="13" type="noConversion"/>
  </si>
  <si>
    <t>신생물</t>
    <phoneticPr fontId="13" type="noConversion"/>
  </si>
  <si>
    <t>혈액및조혈기관질환과</t>
    <phoneticPr fontId="13" type="noConversion"/>
  </si>
  <si>
    <t>내분비,영양</t>
    <phoneticPr fontId="13" type="noConversion"/>
  </si>
  <si>
    <t xml:space="preserve">정신 및 </t>
    <phoneticPr fontId="13" type="noConversion"/>
  </si>
  <si>
    <t>신경계통의</t>
    <phoneticPr fontId="13" type="noConversion"/>
  </si>
  <si>
    <t>눈및눈부속</t>
    <phoneticPr fontId="13" type="noConversion"/>
  </si>
  <si>
    <t>귀및꼭지돌기</t>
    <phoneticPr fontId="13" type="noConversion"/>
  </si>
  <si>
    <t>순환기계통의</t>
    <phoneticPr fontId="13" type="noConversion"/>
  </si>
  <si>
    <t>호흡기계통의</t>
    <phoneticPr fontId="13" type="noConversion"/>
  </si>
  <si>
    <t>소화기계통의</t>
    <phoneticPr fontId="13" type="noConversion"/>
  </si>
  <si>
    <t>피부및피부</t>
    <phoneticPr fontId="13" type="noConversion"/>
  </si>
  <si>
    <t>근육골격계통의</t>
    <phoneticPr fontId="13" type="noConversion"/>
  </si>
  <si>
    <t>비뇨생식기</t>
    <phoneticPr fontId="13" type="noConversion"/>
  </si>
  <si>
    <t>임신,출산및</t>
    <phoneticPr fontId="13" type="noConversion"/>
  </si>
  <si>
    <t>선천기형,변형</t>
    <phoneticPr fontId="13" type="noConversion"/>
  </si>
  <si>
    <t>달리분류되지</t>
    <phoneticPr fontId="13" type="noConversion"/>
  </si>
  <si>
    <t>질병이환및</t>
    <phoneticPr fontId="13" type="noConversion"/>
  </si>
  <si>
    <t>5    세</t>
  </si>
  <si>
    <t>기생충성질환</t>
    <phoneticPr fontId="13" type="noConversion"/>
  </si>
  <si>
    <t xml:space="preserve">면역기전을 침범하는 특정장애 </t>
    <phoneticPr fontId="13" type="noConversion"/>
  </si>
  <si>
    <t>및 대사질환</t>
    <phoneticPr fontId="13" type="noConversion"/>
  </si>
  <si>
    <t>행동장애</t>
    <phoneticPr fontId="13" type="noConversion"/>
  </si>
  <si>
    <t>질환</t>
    <phoneticPr fontId="13" type="noConversion"/>
  </si>
  <si>
    <t>기의 질환</t>
    <phoneticPr fontId="13" type="noConversion"/>
  </si>
  <si>
    <t>의 질환</t>
    <phoneticPr fontId="13" type="noConversion"/>
  </si>
  <si>
    <t>5-year age</t>
  </si>
  <si>
    <t>밑조직의 질환</t>
    <phoneticPr fontId="13" type="noConversion"/>
  </si>
  <si>
    <t>결합조직의질환</t>
    <phoneticPr fontId="13" type="noConversion"/>
  </si>
  <si>
    <t>계통의질환</t>
    <phoneticPr fontId="13" type="noConversion"/>
  </si>
  <si>
    <t>산후기</t>
    <phoneticPr fontId="13" type="noConversion"/>
  </si>
  <si>
    <t>및염색체이상</t>
    <phoneticPr fontId="13" type="noConversion"/>
  </si>
  <si>
    <t>않는증상,징후</t>
    <phoneticPr fontId="13" type="noConversion"/>
  </si>
  <si>
    <t>사망의외인</t>
    <phoneticPr fontId="13" type="noConversion"/>
  </si>
  <si>
    <t>계급별</t>
  </si>
  <si>
    <t>group</t>
  </si>
  <si>
    <t>0세</t>
  </si>
  <si>
    <t>1-4세</t>
  </si>
  <si>
    <t>5-9세</t>
  </si>
  <si>
    <t>10-14세</t>
  </si>
  <si>
    <t>15 ∼ 19</t>
  </si>
  <si>
    <t>15-19세</t>
  </si>
  <si>
    <t>20 ∼ 24</t>
  </si>
  <si>
    <t>20-24세</t>
  </si>
  <si>
    <t>25 ∼ 29</t>
  </si>
  <si>
    <t>25-29세</t>
  </si>
  <si>
    <t>30 ∼ 34</t>
  </si>
  <si>
    <t>30-34세</t>
  </si>
  <si>
    <t>35 ∼ 39</t>
  </si>
  <si>
    <t>35-39세</t>
  </si>
  <si>
    <t>40 ∼ 44</t>
  </si>
  <si>
    <t>40-44세</t>
  </si>
  <si>
    <t>45 ∼ 49</t>
  </si>
  <si>
    <t>45-49세</t>
  </si>
  <si>
    <t>50 ∼ 54</t>
  </si>
  <si>
    <t>50-54세</t>
  </si>
  <si>
    <t>55 ∼ 59</t>
  </si>
  <si>
    <t>55-59세</t>
  </si>
  <si>
    <t>60 ∼ 64</t>
  </si>
  <si>
    <t>60-64세</t>
  </si>
  <si>
    <t>65 ∼ 69</t>
  </si>
  <si>
    <t>65-69세</t>
  </si>
  <si>
    <t>70 ∼ 74</t>
  </si>
  <si>
    <t>70-74세</t>
  </si>
  <si>
    <t>75 ∼ 79</t>
  </si>
  <si>
    <t>75-79세</t>
  </si>
  <si>
    <t>80 ∼ 84</t>
  </si>
  <si>
    <t>연령미상</t>
  </si>
  <si>
    <t>Unknown</t>
  </si>
  <si>
    <t xml:space="preserve">        - 총 사망자수는 국내거주 사망자수만을 집계(해외거주 사망자수 제외)</t>
    <phoneticPr fontId="13" type="noConversion"/>
  </si>
  <si>
    <t>자료 :『인구주택총조사』 통계청 인구총조사과</t>
    <phoneticPr fontId="89" type="noConversion"/>
  </si>
  <si>
    <t xml:space="preserve">자료 : 5,0년도는 통계청『인구주택총조사』, 기타년도는 경기도『주민등록인구통계』 </t>
    <phoneticPr fontId="13" type="noConversion"/>
  </si>
  <si>
    <t>MARRIAGES RATE</t>
    <phoneticPr fontId="53" type="noConversion"/>
  </si>
  <si>
    <r>
      <t>단위</t>
    </r>
    <r>
      <rPr>
        <sz val="9"/>
        <rFont val="Times New Roman"/>
        <family val="1"/>
      </rPr>
      <t xml:space="preserve"> : </t>
    </r>
    <r>
      <rPr>
        <sz val="9"/>
        <rFont val="바탕"/>
        <family val="1"/>
        <charset val="129"/>
      </rPr>
      <t>천명당</t>
    </r>
    <r>
      <rPr>
        <sz val="9"/>
        <rFont val="Times New Roman"/>
        <family val="1"/>
      </rPr>
      <t xml:space="preserve"> </t>
    </r>
    <r>
      <rPr>
        <sz val="9"/>
        <rFont val="바탕"/>
        <family val="1"/>
        <charset val="129"/>
      </rPr>
      <t>건</t>
    </r>
    <phoneticPr fontId="13" type="noConversion"/>
  </si>
  <si>
    <t>Unit : case per 1,000 population</t>
    <phoneticPr fontId="87" type="noConversion"/>
  </si>
  <si>
    <t>2010</t>
  </si>
  <si>
    <t>자료 : 통계청 인구동향과 『인구동향조사』</t>
    <phoneticPr fontId="7" type="noConversion"/>
  </si>
  <si>
    <t>Source : National Statistical Office</t>
  </si>
  <si>
    <t>DIVORCE RATE</t>
    <phoneticPr fontId="53" type="noConversion"/>
  </si>
  <si>
    <t>3. 사망원인별 사망(2-1)</t>
    <phoneticPr fontId="13" type="noConversion"/>
  </si>
  <si>
    <t>4. 혼인율</t>
    <phoneticPr fontId="53" type="noConversion"/>
  </si>
  <si>
    <t>5. 이혼율</t>
    <phoneticPr fontId="53" type="noConversion"/>
  </si>
  <si>
    <r>
      <t>단위</t>
    </r>
    <r>
      <rPr>
        <sz val="9"/>
        <rFont val="Times New Roman"/>
        <family val="1"/>
      </rPr>
      <t xml:space="preserve"> : </t>
    </r>
    <r>
      <rPr>
        <sz val="9"/>
        <rFont val="바탕"/>
        <family val="1"/>
        <charset val="129"/>
      </rPr>
      <t>가구</t>
    </r>
    <r>
      <rPr>
        <sz val="9"/>
        <rFont val="Times New Roman"/>
        <family val="1"/>
      </rPr>
      <t>,%</t>
    </r>
    <phoneticPr fontId="13" type="noConversion"/>
  </si>
  <si>
    <t>Unit : household,%</t>
    <phoneticPr fontId="87" type="noConversion"/>
  </si>
  <si>
    <r>
      <t>주  : 1)일반가구수는 일반가구를 대상으로 집계</t>
    </r>
    <r>
      <rPr>
        <sz val="8"/>
        <rFont val="Times New Roman"/>
        <family val="1"/>
      </rPr>
      <t/>
    </r>
    <phoneticPr fontId="2" type="noConversion"/>
  </si>
  <si>
    <t xml:space="preserve">        단,집단가구및외국인가구는 제외</t>
    <phoneticPr fontId="13" type="noConversion"/>
  </si>
  <si>
    <t xml:space="preserve">      2)여성가구주 가구비율=(B/A)*100</t>
    <phoneticPr fontId="13" type="noConversion"/>
  </si>
  <si>
    <t>자료 : 『인구주택총조사』 통계청 인구총조사과</t>
    <phoneticPr fontId="89" type="noConversion"/>
  </si>
  <si>
    <t>주)경기도 전체 자료임</t>
    <phoneticPr fontId="2" type="noConversion"/>
  </si>
  <si>
    <t>3. 사망원인별 사망(2-2)</t>
    <phoneticPr fontId="13" type="noConversion"/>
  </si>
  <si>
    <t xml:space="preserve"> POPULATION TREND </t>
  </si>
  <si>
    <r>
      <t>세  대</t>
    </r>
    <r>
      <rPr>
        <vertAlign val="superscript"/>
        <sz val="8"/>
        <color indexed="8"/>
        <rFont val="바탕"/>
        <family val="1"/>
        <charset val="129"/>
      </rPr>
      <t xml:space="preserve"> 2)</t>
    </r>
    <phoneticPr fontId="18" type="noConversion"/>
  </si>
  <si>
    <r>
      <t xml:space="preserve">인    구              </t>
    </r>
    <r>
      <rPr>
        <sz val="8"/>
        <color indexed="8"/>
        <rFont val="Times New Roman"/>
        <family val="1"/>
      </rPr>
      <t>Population</t>
    </r>
    <phoneticPr fontId="9" type="noConversion"/>
  </si>
  <si>
    <t xml:space="preserve"> 인구밀도</t>
  </si>
  <si>
    <r>
      <t>인구</t>
    </r>
    <r>
      <rPr>
        <vertAlign val="superscript"/>
        <sz val="8"/>
        <color indexed="8"/>
        <rFont val="바탕"/>
        <family val="1"/>
        <charset val="129"/>
      </rPr>
      <t>2)</t>
    </r>
    <phoneticPr fontId="18" type="noConversion"/>
  </si>
  <si>
    <t>Population density</t>
  </si>
  <si>
    <r>
      <rPr>
        <sz val="8"/>
        <color indexed="8"/>
        <rFont val="바탕"/>
        <family val="1"/>
        <charset val="129"/>
      </rPr>
      <t>면적</t>
    </r>
  </si>
  <si>
    <r>
      <t>1981</t>
    </r>
    <r>
      <rPr>
        <vertAlign val="superscript"/>
        <sz val="8"/>
        <color indexed="8"/>
        <rFont val="굴림체"/>
        <family val="3"/>
        <charset val="129"/>
      </rPr>
      <t>3)</t>
    </r>
    <phoneticPr fontId="9" type="noConversion"/>
  </si>
  <si>
    <t>2011</t>
    <phoneticPr fontId="9" type="noConversion"/>
  </si>
  <si>
    <t>2011</t>
  </si>
  <si>
    <t>주 : 1) ()년도는 11.1기준 인구주택총조사, 1990이전은 상주인구조사, 1991이후는 12.31기준</t>
    <phoneticPr fontId="9" type="noConversion"/>
  </si>
  <si>
    <t>6. 여성가구주 현황                       Female Households</t>
    <phoneticPr fontId="53" type="noConversion"/>
  </si>
  <si>
    <t>7. 시ㆍ군별 세대 및 인구(주민등록)</t>
    <phoneticPr fontId="20" type="noConversion"/>
  </si>
  <si>
    <t>8.  경  지  면  적</t>
    <phoneticPr fontId="2" type="noConversion"/>
  </si>
  <si>
    <t>9. 상    수    도</t>
    <phoneticPr fontId="7" type="noConversion"/>
  </si>
  <si>
    <r>
      <t>12. 시·군 공무원</t>
    </r>
    <r>
      <rPr>
        <b/>
        <vertAlign val="superscript"/>
        <sz val="14"/>
        <rFont val="굴림체"/>
        <family val="3"/>
        <charset val="129"/>
      </rPr>
      <t>1)</t>
    </r>
    <phoneticPr fontId="23" type="noConversion"/>
  </si>
  <si>
    <t xml:space="preserve"> </t>
  </si>
  <si>
    <t>NUMBER OF GOVERNMENT &amp; PUBLIC OFFICES &amp;</t>
  </si>
  <si>
    <t xml:space="preserve">         MAJOR AGENCIES</t>
  </si>
  <si>
    <r>
      <t>단위</t>
    </r>
    <r>
      <rPr>
        <sz val="9"/>
        <rFont val="Times New Roman"/>
        <family val="1"/>
      </rPr>
      <t xml:space="preserve"> : </t>
    </r>
    <r>
      <rPr>
        <sz val="9"/>
        <rFont val="바탕"/>
        <family val="1"/>
        <charset val="129"/>
      </rPr>
      <t>대</t>
    </r>
  </si>
  <si>
    <t>Source : Ministry of Public Administration and Security, Home Affairs &amp; Administration Division</t>
    <phoneticPr fontId="3" type="noConversion"/>
  </si>
  <si>
    <r>
      <t>2.  인   구   추   이</t>
    </r>
    <r>
      <rPr>
        <b/>
        <vertAlign val="superscript"/>
        <sz val="14"/>
        <color indexed="8"/>
        <rFont val="굴림체"/>
        <family val="3"/>
        <charset val="129"/>
      </rPr>
      <t xml:space="preserve"> 1)</t>
    </r>
    <phoneticPr fontId="15" type="noConversion"/>
  </si>
  <si>
    <t>1.  행   정   구   역</t>
    <phoneticPr fontId="64" type="noConversion"/>
  </si>
  <si>
    <t>동두천시</t>
    <phoneticPr fontId="3" type="noConversion"/>
  </si>
  <si>
    <t>동두천시</t>
    <phoneticPr fontId="2" type="noConversion"/>
  </si>
  <si>
    <r>
      <t>관</t>
    </r>
    <r>
      <rPr>
        <sz val="9"/>
        <rFont val="Times New Roman"/>
        <family val="1"/>
      </rPr>
      <t xml:space="preserve">  </t>
    </r>
    <r>
      <rPr>
        <sz val="9"/>
        <rFont val="바탕"/>
        <family val="1"/>
        <charset val="129"/>
      </rPr>
      <t>용</t>
    </r>
  </si>
  <si>
    <t>2012</t>
  </si>
  <si>
    <t>2011</t>
    <phoneticPr fontId="2" type="noConversion"/>
  </si>
  <si>
    <t>2012</t>
    <phoneticPr fontId="2" type="noConversion"/>
  </si>
  <si>
    <t>2012</t>
    <phoneticPr fontId="2" type="noConversion"/>
  </si>
  <si>
    <t>0years</t>
  </si>
  <si>
    <t>1 ∼ 4</t>
  </si>
  <si>
    <t>5∼9</t>
  </si>
  <si>
    <t>10 ∼ 14</t>
  </si>
  <si>
    <t>80-84세</t>
  </si>
  <si>
    <t>85-89세</t>
  </si>
  <si>
    <t>85 ∼ 89</t>
  </si>
  <si>
    <t>90세이상</t>
  </si>
  <si>
    <t>90＆Over</t>
  </si>
  <si>
    <t>-</t>
    <phoneticPr fontId="2" type="noConversion"/>
  </si>
  <si>
    <t>LOCAL TAX BURDEN</t>
    <phoneticPr fontId="7" type="noConversion"/>
  </si>
  <si>
    <r>
      <t>단위</t>
    </r>
    <r>
      <rPr>
        <sz val="9"/>
        <rFont val="Times New Roman"/>
        <family val="1"/>
      </rPr>
      <t xml:space="preserve"> : </t>
    </r>
    <r>
      <rPr>
        <sz val="9"/>
        <rFont val="바탕"/>
        <family val="1"/>
        <charset val="129"/>
      </rPr>
      <t>백만원</t>
    </r>
    <phoneticPr fontId="15" type="noConversion"/>
  </si>
  <si>
    <t>Unit : million won</t>
    <phoneticPr fontId="4" type="noConversion"/>
  </si>
  <si>
    <r>
      <t>지</t>
    </r>
    <r>
      <rPr>
        <sz val="9"/>
        <rFont val="Times New Roman"/>
        <family val="1"/>
      </rPr>
      <t xml:space="preserve">        </t>
    </r>
    <r>
      <rPr>
        <sz val="9"/>
        <rFont val="바탕"/>
        <family val="1"/>
        <charset val="129"/>
      </rPr>
      <t>방</t>
    </r>
    <r>
      <rPr>
        <sz val="9"/>
        <rFont val="Times New Roman"/>
        <family val="1"/>
      </rPr>
      <t xml:space="preserve">        </t>
    </r>
    <r>
      <rPr>
        <sz val="9"/>
        <rFont val="바탕"/>
        <family val="1"/>
        <charset val="129"/>
      </rPr>
      <t>세</t>
    </r>
    <phoneticPr fontId="7" type="noConversion"/>
  </si>
  <si>
    <r>
      <t>인</t>
    </r>
    <r>
      <rPr>
        <sz val="9"/>
        <rFont val="Times New Roman"/>
        <family val="1"/>
      </rPr>
      <t xml:space="preserve">         </t>
    </r>
    <r>
      <rPr>
        <sz val="9"/>
        <rFont val="바탕"/>
        <family val="1"/>
        <charset val="129"/>
      </rPr>
      <t>구</t>
    </r>
  </si>
  <si>
    <r>
      <t>1인당부담액</t>
    </r>
    <r>
      <rPr>
        <sz val="9"/>
        <rFont val="Times New Roman"/>
        <family val="1"/>
      </rPr>
      <t>(</t>
    </r>
    <r>
      <rPr>
        <sz val="9"/>
        <rFont val="바탕"/>
        <family val="1"/>
        <charset val="129"/>
      </rPr>
      <t>원</t>
    </r>
    <r>
      <rPr>
        <sz val="9"/>
        <rFont val="Times New Roman"/>
        <family val="1"/>
      </rPr>
      <t>)</t>
    </r>
  </si>
  <si>
    <r>
      <t>세</t>
    </r>
    <r>
      <rPr>
        <sz val="9"/>
        <rFont val="Times New Roman"/>
        <family val="1"/>
      </rPr>
      <t xml:space="preserve">          </t>
    </r>
    <r>
      <rPr>
        <sz val="9"/>
        <rFont val="바탕"/>
        <family val="1"/>
        <charset val="129"/>
      </rPr>
      <t>대</t>
    </r>
  </si>
  <si>
    <r>
      <t>세대당</t>
    </r>
    <r>
      <rPr>
        <sz val="9"/>
        <rFont val="Times New Roman"/>
        <family val="1"/>
      </rPr>
      <t xml:space="preserve"> </t>
    </r>
    <r>
      <rPr>
        <sz val="9"/>
        <rFont val="바탕"/>
        <family val="1"/>
        <charset val="129"/>
      </rPr>
      <t>부담액</t>
    </r>
    <r>
      <rPr>
        <sz val="9"/>
        <rFont val="Times New Roman"/>
        <family val="1"/>
      </rPr>
      <t>(</t>
    </r>
    <r>
      <rPr>
        <sz val="9"/>
        <rFont val="바탕"/>
        <family val="1"/>
        <charset val="129"/>
      </rPr>
      <t>원</t>
    </r>
    <r>
      <rPr>
        <sz val="9"/>
        <rFont val="Times New Roman"/>
        <family val="1"/>
      </rPr>
      <t>)</t>
    </r>
  </si>
  <si>
    <r>
      <t>연</t>
    </r>
    <r>
      <rPr>
        <sz val="9"/>
        <rFont val="Times New Roman"/>
        <family val="1"/>
      </rPr>
      <t xml:space="preserve">    </t>
    </r>
    <r>
      <rPr>
        <sz val="9"/>
        <rFont val="바탕"/>
        <family val="1"/>
        <charset val="129"/>
      </rPr>
      <t>별</t>
    </r>
    <phoneticPr fontId="15" type="noConversion"/>
  </si>
  <si>
    <t>Local   taxes</t>
    <phoneticPr fontId="15" type="noConversion"/>
  </si>
  <si>
    <t>Year &amp;</t>
    <phoneticPr fontId="15" type="noConversion"/>
  </si>
  <si>
    <t>계</t>
    <phoneticPr fontId="7" type="noConversion"/>
  </si>
  <si>
    <r>
      <t>직</t>
    </r>
    <r>
      <rPr>
        <sz val="9"/>
        <rFont val="Times New Roman"/>
        <family val="1"/>
      </rPr>
      <t xml:space="preserve">    </t>
    </r>
    <r>
      <rPr>
        <sz val="9"/>
        <rFont val="바탕"/>
        <family val="1"/>
        <charset val="129"/>
      </rPr>
      <t>접</t>
    </r>
    <r>
      <rPr>
        <sz val="9"/>
        <rFont val="Times New Roman"/>
        <family val="1"/>
      </rPr>
      <t xml:space="preserve">    </t>
    </r>
    <r>
      <rPr>
        <sz val="9"/>
        <rFont val="바탕"/>
        <family val="1"/>
        <charset val="129"/>
      </rPr>
      <t>세</t>
    </r>
    <phoneticPr fontId="15" type="noConversion"/>
  </si>
  <si>
    <r>
      <t xml:space="preserve">간    접   세 </t>
    </r>
    <r>
      <rPr>
        <vertAlign val="superscript"/>
        <sz val="9"/>
        <rFont val="바탕"/>
        <family val="1"/>
        <charset val="129"/>
      </rPr>
      <t>1)</t>
    </r>
    <phoneticPr fontId="7" type="noConversion"/>
  </si>
  <si>
    <t>Tax burden</t>
    <phoneticPr fontId="15" type="noConversion"/>
  </si>
  <si>
    <t>Households (Excluding</t>
    <phoneticPr fontId="7" type="noConversion"/>
  </si>
  <si>
    <t xml:space="preserve">Tax burden per </t>
    <phoneticPr fontId="7" type="noConversion"/>
  </si>
  <si>
    <t>Si, Gun</t>
    <phoneticPr fontId="15" type="noConversion"/>
  </si>
  <si>
    <t>Total</t>
    <phoneticPr fontId="7" type="noConversion"/>
  </si>
  <si>
    <t>Direct taxes</t>
    <phoneticPr fontId="7" type="noConversion"/>
  </si>
  <si>
    <t>Indirect taxes</t>
    <phoneticPr fontId="7" type="noConversion"/>
  </si>
  <si>
    <t>(Excluding foreigner)</t>
    <phoneticPr fontId="7" type="noConversion"/>
  </si>
  <si>
    <t xml:space="preserve"> per capita(Won)</t>
    <phoneticPr fontId="7" type="noConversion"/>
  </si>
  <si>
    <t>foreign households)</t>
    <phoneticPr fontId="7" type="noConversion"/>
  </si>
  <si>
    <t>household(Won)</t>
    <phoneticPr fontId="7" type="noConversion"/>
  </si>
  <si>
    <t>2012</t>
    <phoneticPr fontId="15" type="noConversion"/>
  </si>
  <si>
    <t>경기도</t>
    <phoneticPr fontId="15" type="noConversion"/>
  </si>
  <si>
    <t>Gyeonggi Province</t>
    <phoneticPr fontId="92" type="noConversion"/>
  </si>
  <si>
    <t>주 :  1) 간접세는 레저세,담배소비세,도축세,주행세,지방소비세</t>
    <phoneticPr fontId="7" type="noConversion"/>
  </si>
  <si>
    <t>Source : Tax Administration Division</t>
    <phoneticPr fontId="15" type="noConversion"/>
  </si>
  <si>
    <t xml:space="preserve">자료 : 세정과   </t>
    <phoneticPr fontId="7" type="noConversion"/>
  </si>
  <si>
    <t>11. 지방세 부담</t>
    <phoneticPr fontId="7" type="noConversion"/>
  </si>
  <si>
    <t>REGISTERED MOTOR VEHICLES BY SI AND GUN</t>
    <phoneticPr fontId="7" type="noConversion"/>
  </si>
  <si>
    <t>Unit : each</t>
    <phoneticPr fontId="7" type="noConversion"/>
  </si>
  <si>
    <r>
      <t>합</t>
    </r>
    <r>
      <rPr>
        <sz val="9"/>
        <rFont val="Times New Roman"/>
        <family val="1"/>
      </rPr>
      <t xml:space="preserve"> </t>
    </r>
    <r>
      <rPr>
        <sz val="9"/>
        <rFont val="바탕"/>
        <family val="1"/>
        <charset val="129"/>
      </rPr>
      <t>계</t>
    </r>
    <r>
      <rPr>
        <sz val="9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1)</t>
    </r>
    <r>
      <rPr>
        <sz val="9"/>
        <rFont val="Times New Roman"/>
        <family val="1"/>
      </rPr>
      <t xml:space="preserve">        Grand total </t>
    </r>
    <phoneticPr fontId="7" type="noConversion"/>
  </si>
  <si>
    <r>
      <t xml:space="preserve">승용차  </t>
    </r>
    <r>
      <rPr>
        <sz val="9"/>
        <rFont val="Times New Roman"/>
        <family val="1"/>
      </rPr>
      <t xml:space="preserve">  Passenger cars</t>
    </r>
    <phoneticPr fontId="7" type="noConversion"/>
  </si>
  <si>
    <r>
      <t>승합차</t>
    </r>
    <r>
      <rPr>
        <sz val="9"/>
        <rFont val="Times New Roman"/>
        <family val="1"/>
      </rPr>
      <t xml:space="preserve">    Buses</t>
    </r>
    <phoneticPr fontId="7" type="noConversion"/>
  </si>
  <si>
    <t xml:space="preserve"> </t>
    <phoneticPr fontId="7" type="noConversion"/>
  </si>
  <si>
    <r>
      <t>화물차</t>
    </r>
    <r>
      <rPr>
        <sz val="9"/>
        <rFont val="Times New Roman"/>
        <family val="1"/>
      </rPr>
      <t xml:space="preserve">    Trucks</t>
    </r>
    <phoneticPr fontId="7" type="noConversion"/>
  </si>
  <si>
    <r>
      <t>특수차</t>
    </r>
    <r>
      <rPr>
        <sz val="9"/>
        <rFont val="Times New Roman"/>
        <family val="1"/>
      </rPr>
      <t xml:space="preserve">    Special cars</t>
    </r>
    <phoneticPr fontId="7" type="noConversion"/>
  </si>
  <si>
    <r>
      <t>이륜자동차</t>
    </r>
    <r>
      <rPr>
        <sz val="9"/>
        <rFont val="Times New Roman"/>
        <family val="1"/>
      </rPr>
      <t xml:space="preserve">  Motor cycle</t>
    </r>
    <phoneticPr fontId="7" type="noConversion"/>
  </si>
  <si>
    <r>
      <t>연</t>
    </r>
    <r>
      <rPr>
        <sz val="9"/>
        <rFont val="Times New Roman"/>
        <family val="1"/>
      </rPr>
      <t xml:space="preserve">    </t>
    </r>
    <r>
      <rPr>
        <sz val="9"/>
        <rFont val="바탕"/>
        <family val="1"/>
        <charset val="129"/>
      </rPr>
      <t>별</t>
    </r>
    <phoneticPr fontId="7" type="noConversion"/>
  </si>
  <si>
    <t>계</t>
    <phoneticPr fontId="7" type="noConversion"/>
  </si>
  <si>
    <t>계</t>
    <phoneticPr fontId="7" type="noConversion"/>
  </si>
  <si>
    <t>계</t>
    <phoneticPr fontId="7" type="noConversion"/>
  </si>
  <si>
    <t>계</t>
    <phoneticPr fontId="7" type="noConversion"/>
  </si>
  <si>
    <t>관용</t>
  </si>
  <si>
    <t>계</t>
    <phoneticPr fontId="7" type="noConversion"/>
  </si>
  <si>
    <t>Year &amp;</t>
    <phoneticPr fontId="7" type="noConversion"/>
  </si>
  <si>
    <t>Gover-</t>
    <phoneticPr fontId="7" type="noConversion"/>
  </si>
  <si>
    <t>Com-</t>
    <phoneticPr fontId="7" type="noConversion"/>
  </si>
  <si>
    <t>Gover-</t>
    <phoneticPr fontId="7" type="noConversion"/>
  </si>
  <si>
    <t>Com-</t>
    <phoneticPr fontId="7" type="noConversion"/>
  </si>
  <si>
    <t>Gover-</t>
    <phoneticPr fontId="7" type="noConversion"/>
  </si>
  <si>
    <t>Gover-</t>
    <phoneticPr fontId="7" type="noConversion"/>
  </si>
  <si>
    <t>Comm-</t>
  </si>
  <si>
    <t>Com-</t>
    <phoneticPr fontId="7" type="noConversion"/>
  </si>
  <si>
    <t>Gover-</t>
    <phoneticPr fontId="7" type="noConversion"/>
  </si>
  <si>
    <t>Si, Gun</t>
    <phoneticPr fontId="7" type="noConversion"/>
  </si>
  <si>
    <t>Total</t>
    <phoneticPr fontId="7" type="noConversion"/>
  </si>
  <si>
    <t>nment</t>
    <phoneticPr fontId="7" type="noConversion"/>
  </si>
  <si>
    <t>mercial</t>
    <phoneticPr fontId="7" type="noConversion"/>
  </si>
  <si>
    <t>nment</t>
    <phoneticPr fontId="7" type="noConversion"/>
  </si>
  <si>
    <t>mercial</t>
    <phoneticPr fontId="7" type="noConversion"/>
  </si>
  <si>
    <t>mercial</t>
    <phoneticPr fontId="7" type="noConversion"/>
  </si>
  <si>
    <t>Total</t>
    <phoneticPr fontId="7" type="noConversion"/>
  </si>
  <si>
    <t>nment</t>
    <phoneticPr fontId="7" type="noConversion"/>
  </si>
  <si>
    <t>ercial</t>
  </si>
  <si>
    <t>Total</t>
    <phoneticPr fontId="7" type="noConversion"/>
  </si>
  <si>
    <t>nment</t>
    <phoneticPr fontId="7" type="noConversion"/>
  </si>
  <si>
    <t>mericial</t>
    <phoneticPr fontId="7" type="noConversion"/>
  </si>
  <si>
    <t>Total</t>
    <phoneticPr fontId="7" type="noConversion"/>
  </si>
  <si>
    <t>2012</t>
    <phoneticPr fontId="17" type="noConversion"/>
  </si>
  <si>
    <t>2012</t>
    <phoneticPr fontId="17" type="noConversion"/>
  </si>
  <si>
    <t>화 성 시</t>
    <phoneticPr fontId="17" type="noConversion"/>
  </si>
  <si>
    <t>여 주 시</t>
    <phoneticPr fontId="17" type="noConversion"/>
  </si>
  <si>
    <t>기타</t>
    <phoneticPr fontId="17" type="noConversion"/>
  </si>
  <si>
    <t>Other</t>
    <phoneticPr fontId="17" type="noConversion"/>
  </si>
  <si>
    <t>주 : 1) 이륜자동차 미포함.</t>
    <phoneticPr fontId="7" type="noConversion"/>
  </si>
  <si>
    <t>Source : Ministry of Land, Transport and Maritime Affairs, Transportation Policy Division</t>
    <phoneticPr fontId="7" type="noConversion"/>
  </si>
  <si>
    <t>자료 : 국토해양부『건설교통통계연보』, 교통정책과</t>
    <phoneticPr fontId="7" type="noConversion"/>
  </si>
  <si>
    <t>10. 시군별 자동차등록</t>
    <phoneticPr fontId="7" type="noConversion"/>
  </si>
  <si>
    <r>
      <t>단위</t>
    </r>
    <r>
      <rPr>
        <sz val="9"/>
        <color indexed="8"/>
        <rFont val="Times New Roman"/>
        <family val="1"/>
      </rPr>
      <t xml:space="preserve"> : </t>
    </r>
    <r>
      <rPr>
        <sz val="9"/>
        <color indexed="8"/>
        <rFont val="바탕"/>
        <family val="1"/>
        <charset val="129"/>
      </rPr>
      <t>개소</t>
    </r>
  </si>
  <si>
    <t>Unit : place</t>
    <phoneticPr fontId="54" type="noConversion"/>
  </si>
  <si>
    <t xml:space="preserve">              MAJOR AGENCIES(Cont'd)</t>
    <phoneticPr fontId="9" type="noConversion"/>
  </si>
  <si>
    <r>
      <t>총계</t>
    </r>
    <r>
      <rPr>
        <vertAlign val="superscript"/>
        <sz val="9"/>
        <color indexed="8"/>
        <rFont val="바탕"/>
        <family val="1"/>
        <charset val="129"/>
      </rPr>
      <t>1)</t>
    </r>
    <phoneticPr fontId="11" type="noConversion"/>
  </si>
  <si>
    <r>
      <t>지방행정관서</t>
    </r>
    <r>
      <rPr>
        <sz val="9"/>
        <color indexed="8"/>
        <rFont val="Times New Roman"/>
        <family val="1"/>
      </rPr>
      <t xml:space="preserve">      Local administrative offices and agencies</t>
    </r>
    <phoneticPr fontId="7" type="noConversion"/>
  </si>
  <si>
    <r>
      <t>경찰관서</t>
    </r>
    <r>
      <rPr>
        <sz val="9"/>
        <color indexed="8"/>
        <rFont val="Times New Roman"/>
        <family val="1"/>
      </rPr>
      <t xml:space="preserve">   Police station</t>
    </r>
    <phoneticPr fontId="7" type="noConversion"/>
  </si>
  <si>
    <r>
      <t>소방관서</t>
    </r>
    <r>
      <rPr>
        <sz val="9"/>
        <color indexed="8"/>
        <rFont val="Times New Roman"/>
        <family val="1"/>
      </rPr>
      <t xml:space="preserve">     Fire station</t>
    </r>
    <phoneticPr fontId="7" type="noConversion"/>
  </si>
  <si>
    <t>Court &amp; prosecutions offices</t>
    <phoneticPr fontId="9" type="noConversion"/>
  </si>
  <si>
    <t>국   립</t>
    <phoneticPr fontId="9" type="noConversion"/>
  </si>
  <si>
    <r>
      <t>기타</t>
    </r>
    <r>
      <rPr>
        <sz val="9"/>
        <color indexed="8"/>
        <rFont val="Times New Roman"/>
        <family val="1"/>
      </rPr>
      <t>(</t>
    </r>
    <r>
      <rPr>
        <sz val="9"/>
        <color indexed="8"/>
        <rFont val="바탕"/>
        <family val="1"/>
        <charset val="129"/>
      </rPr>
      <t>중앙</t>
    </r>
    <r>
      <rPr>
        <sz val="9"/>
        <color indexed="8"/>
        <rFont val="Times New Roman"/>
        <family val="1"/>
      </rPr>
      <t>)</t>
    </r>
  </si>
  <si>
    <r>
      <t>신문사</t>
    </r>
    <r>
      <rPr>
        <vertAlign val="superscript"/>
        <sz val="9"/>
        <color indexed="8"/>
        <rFont val="바탕"/>
        <family val="1"/>
        <charset val="129"/>
      </rPr>
      <t>5)</t>
    </r>
    <phoneticPr fontId="7" type="noConversion"/>
  </si>
  <si>
    <r>
      <t xml:space="preserve">한국농촌공사 </t>
    </r>
    <r>
      <rPr>
        <vertAlign val="superscript"/>
        <sz val="9"/>
        <color indexed="8"/>
        <rFont val="바탕"/>
        <family val="1"/>
        <charset val="129"/>
      </rPr>
      <t>8)</t>
    </r>
    <phoneticPr fontId="9" type="noConversion"/>
  </si>
  <si>
    <r>
      <t>협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동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조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합</t>
    </r>
    <r>
      <rPr>
        <sz val="9"/>
        <color indexed="8"/>
        <rFont val="Times New Roman"/>
        <family val="1"/>
      </rPr>
      <t xml:space="preserve">           Cooperative  associations</t>
    </r>
    <phoneticPr fontId="7" type="noConversion"/>
  </si>
  <si>
    <r>
      <t>연</t>
    </r>
    <r>
      <rPr>
        <sz val="9"/>
        <color indexed="8"/>
        <rFont val="Times New Roman"/>
        <family val="1"/>
      </rPr>
      <t xml:space="preserve">   </t>
    </r>
    <r>
      <rPr>
        <sz val="9"/>
        <color indexed="8"/>
        <rFont val="바탕"/>
        <family val="1"/>
        <charset val="129"/>
      </rPr>
      <t>별</t>
    </r>
  </si>
  <si>
    <t>도</t>
    <phoneticPr fontId="9" type="noConversion"/>
  </si>
  <si>
    <t>시군</t>
    <phoneticPr fontId="9" type="noConversion"/>
  </si>
  <si>
    <t>구</t>
    <phoneticPr fontId="9" type="noConversion"/>
  </si>
  <si>
    <r>
      <t>출장소</t>
    </r>
    <r>
      <rPr>
        <sz val="9"/>
        <color indexed="8"/>
        <rFont val="Times New Roman"/>
        <family val="1"/>
      </rPr>
      <t xml:space="preserve">   Branch office</t>
    </r>
    <phoneticPr fontId="54" type="noConversion"/>
  </si>
  <si>
    <t>사업소</t>
    <phoneticPr fontId="9" type="noConversion"/>
  </si>
  <si>
    <t>Agency</t>
    <phoneticPr fontId="9" type="noConversion"/>
  </si>
  <si>
    <t>순찰지구대,</t>
    <phoneticPr fontId="9" type="noConversion"/>
  </si>
  <si>
    <t>119안전센터</t>
    <phoneticPr fontId="9" type="noConversion"/>
  </si>
  <si>
    <r>
      <t>법원</t>
    </r>
    <r>
      <rPr>
        <sz val="9"/>
        <color indexed="8"/>
        <rFont val="Times New Roman"/>
        <family val="1"/>
      </rPr>
      <t>(</t>
    </r>
    <r>
      <rPr>
        <sz val="9"/>
        <color indexed="8"/>
        <rFont val="바탕"/>
        <family val="1"/>
        <charset val="129"/>
      </rPr>
      <t>지원</t>
    </r>
    <r>
      <rPr>
        <sz val="9"/>
        <color indexed="8"/>
        <rFont val="Times New Roman"/>
        <family val="1"/>
      </rPr>
      <t>)</t>
    </r>
  </si>
  <si>
    <t>Year &amp;</t>
    <phoneticPr fontId="9" type="noConversion"/>
  </si>
  <si>
    <r>
      <t>검찰</t>
    </r>
    <r>
      <rPr>
        <sz val="9"/>
        <color indexed="8"/>
        <rFont val="Times New Roman"/>
        <family val="1"/>
      </rPr>
      <t>(</t>
    </r>
    <r>
      <rPr>
        <sz val="9"/>
        <color indexed="8"/>
        <rFont val="바탕"/>
        <family val="1"/>
        <charset val="129"/>
      </rPr>
      <t>지청</t>
    </r>
    <r>
      <rPr>
        <sz val="9"/>
        <color indexed="8"/>
        <rFont val="Times New Roman"/>
        <family val="1"/>
      </rPr>
      <t>)</t>
    </r>
  </si>
  <si>
    <r>
      <t>교도소</t>
    </r>
    <r>
      <rPr>
        <vertAlign val="superscript"/>
        <sz val="9"/>
        <color indexed="8"/>
        <rFont val="Times New Roman"/>
        <family val="1"/>
      </rPr>
      <t>1)</t>
    </r>
    <phoneticPr fontId="7" type="noConversion"/>
  </si>
  <si>
    <t>7)</t>
    <phoneticPr fontId="9" type="noConversion"/>
  </si>
  <si>
    <r>
      <t>관서</t>
    </r>
    <r>
      <rPr>
        <vertAlign val="superscript"/>
        <sz val="9"/>
        <color indexed="8"/>
        <rFont val="바탕"/>
        <family val="1"/>
        <charset val="129"/>
      </rPr>
      <t>2)</t>
    </r>
    <phoneticPr fontId="7" type="noConversion"/>
  </si>
  <si>
    <t>6)</t>
    <phoneticPr fontId="9" type="noConversion"/>
  </si>
  <si>
    <t>농산물</t>
    <phoneticPr fontId="9" type="noConversion"/>
  </si>
  <si>
    <r>
      <t>직속기관</t>
    </r>
    <r>
      <rPr>
        <vertAlign val="superscript"/>
        <sz val="9"/>
        <color indexed="8"/>
        <rFont val="바탕"/>
        <family val="1"/>
        <charset val="129"/>
      </rPr>
      <t>4)</t>
    </r>
    <phoneticPr fontId="7" type="noConversion"/>
  </si>
  <si>
    <r>
      <t>(</t>
    </r>
    <r>
      <rPr>
        <sz val="9"/>
        <color indexed="8"/>
        <rFont val="바탕"/>
        <family val="1"/>
        <charset val="129"/>
      </rPr>
      <t>분국포함)</t>
    </r>
    <phoneticPr fontId="9" type="noConversion"/>
  </si>
  <si>
    <t>Korea agri- cultural &amp; rural infrastructure corporation</t>
    <phoneticPr fontId="9" type="noConversion"/>
  </si>
  <si>
    <r>
      <t>농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업</t>
    </r>
  </si>
  <si>
    <r>
      <t>원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예</t>
    </r>
  </si>
  <si>
    <r>
      <t>축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산</t>
    </r>
  </si>
  <si>
    <r>
      <t>산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림</t>
    </r>
  </si>
  <si>
    <r>
      <t>기</t>
    </r>
    <r>
      <rPr>
        <sz val="9"/>
        <color indexed="8"/>
        <rFont val="Times New Roman"/>
        <family val="1"/>
      </rPr>
      <t xml:space="preserve">  </t>
    </r>
    <r>
      <rPr>
        <sz val="9"/>
        <color indexed="8"/>
        <rFont val="바탕"/>
        <family val="1"/>
        <charset val="129"/>
      </rPr>
      <t>타</t>
    </r>
    <phoneticPr fontId="7" type="noConversion"/>
  </si>
  <si>
    <t>Year &amp;</t>
    <phoneticPr fontId="9" type="noConversion"/>
  </si>
  <si>
    <t xml:space="preserve"> </t>
    <phoneticPr fontId="9" type="noConversion"/>
  </si>
  <si>
    <r>
      <t>Si</t>
    </r>
    <r>
      <rPr>
        <sz val="9"/>
        <rFont val="바탕"/>
        <family val="1"/>
        <charset val="129"/>
      </rPr>
      <t/>
    </r>
    <phoneticPr fontId="2" type="noConversion"/>
  </si>
  <si>
    <t xml:space="preserve"> </t>
    <phoneticPr fontId="9" type="noConversion"/>
  </si>
  <si>
    <t>Eup,myeon,dong</t>
    <phoneticPr fontId="9" type="noConversion"/>
  </si>
  <si>
    <r>
      <t xml:space="preserve">도 </t>
    </r>
    <r>
      <rPr>
        <vertAlign val="superscript"/>
        <sz val="9"/>
        <color indexed="8"/>
        <rFont val="바탕"/>
        <family val="1"/>
        <charset val="129"/>
      </rPr>
      <t>2)</t>
    </r>
    <phoneticPr fontId="7" type="noConversion"/>
  </si>
  <si>
    <r>
      <t>시ㆍ군</t>
    </r>
    <r>
      <rPr>
        <sz val="9"/>
        <color indexed="8"/>
        <rFont val="돋움"/>
        <family val="3"/>
        <charset val="129"/>
      </rPr>
      <t xml:space="preserve"> </t>
    </r>
    <r>
      <rPr>
        <sz val="9"/>
        <rFont val="Times New Roman"/>
        <family val="1"/>
      </rPr>
      <t/>
    </r>
    <phoneticPr fontId="2" type="noConversion"/>
  </si>
  <si>
    <r>
      <t>시ㆍ군</t>
    </r>
    <r>
      <rPr>
        <sz val="9"/>
        <color indexed="8"/>
        <rFont val="돋움"/>
        <family val="3"/>
        <charset val="129"/>
      </rPr>
      <t xml:space="preserve"> </t>
    </r>
    <r>
      <rPr>
        <sz val="9"/>
        <rFont val="Times New Roman"/>
        <family val="1"/>
      </rPr>
      <t/>
    </r>
    <phoneticPr fontId="2" type="noConversion"/>
  </si>
  <si>
    <r>
      <t>시ㆍ군</t>
    </r>
    <r>
      <rPr>
        <sz val="9"/>
        <color indexed="8"/>
        <rFont val="돋움"/>
        <family val="3"/>
        <charset val="129"/>
      </rPr>
      <t xml:space="preserve"> </t>
    </r>
    <r>
      <rPr>
        <sz val="9"/>
        <rFont val="Times New Roman"/>
        <family val="1"/>
      </rPr>
      <t/>
    </r>
    <phoneticPr fontId="2" type="noConversion"/>
  </si>
  <si>
    <t>파출소</t>
    <phoneticPr fontId="9" type="noConversion"/>
  </si>
  <si>
    <t>Si, Gun</t>
    <phoneticPr fontId="9" type="noConversion"/>
  </si>
  <si>
    <t>품   질</t>
    <phoneticPr fontId="9" type="noConversion"/>
  </si>
  <si>
    <t>Monopoly</t>
    <phoneticPr fontId="9" type="noConversion"/>
  </si>
  <si>
    <t>Si, Gun</t>
    <phoneticPr fontId="9" type="noConversion"/>
  </si>
  <si>
    <t>Province</t>
    <phoneticPr fontId="9" type="noConversion"/>
  </si>
  <si>
    <t>Gun</t>
    <phoneticPr fontId="9" type="noConversion"/>
  </si>
  <si>
    <t>Gu</t>
    <phoneticPr fontId="9" type="noConversion"/>
  </si>
  <si>
    <r>
      <t>Si</t>
    </r>
    <r>
      <rPr>
        <sz val="9"/>
        <color indexed="8"/>
        <rFont val="바탕"/>
        <family val="1"/>
        <charset val="129"/>
      </rPr>
      <t>ㆍ</t>
    </r>
    <r>
      <rPr>
        <sz val="9"/>
        <color indexed="8"/>
        <rFont val="Times New Roman"/>
        <family val="1"/>
      </rPr>
      <t>Gun</t>
    </r>
    <phoneticPr fontId="9" type="noConversion"/>
  </si>
  <si>
    <r>
      <t>Si</t>
    </r>
    <r>
      <rPr>
        <sz val="6"/>
        <color indexed="8"/>
        <rFont val="바탕"/>
        <family val="1"/>
        <charset val="129"/>
      </rPr>
      <t>ㆍ</t>
    </r>
    <r>
      <rPr>
        <sz val="9"/>
        <color indexed="8"/>
        <rFont val="Times New Roman"/>
        <family val="1"/>
      </rPr>
      <t>Gun</t>
    </r>
    <phoneticPr fontId="9" type="noConversion"/>
  </si>
  <si>
    <r>
      <t>Eup</t>
    </r>
    <r>
      <rPr>
        <sz val="6"/>
        <color indexed="8"/>
        <rFont val="바탕"/>
        <family val="1"/>
        <charset val="129"/>
      </rPr>
      <t>ㆍ</t>
    </r>
    <r>
      <rPr>
        <sz val="9"/>
        <color indexed="8"/>
        <rFont val="Times New Roman"/>
        <family val="1"/>
      </rPr>
      <t>myeon</t>
    </r>
    <phoneticPr fontId="2" type="noConversion"/>
  </si>
  <si>
    <t>Area Patrol Unit</t>
    <phoneticPr fontId="9" type="noConversion"/>
  </si>
  <si>
    <r>
      <t>관리원</t>
    </r>
    <r>
      <rPr>
        <vertAlign val="superscript"/>
        <sz val="9"/>
        <color indexed="8"/>
        <rFont val="바탕"/>
        <family val="1"/>
        <charset val="129"/>
      </rPr>
      <t>3)</t>
    </r>
    <phoneticPr fontId="9" type="noConversion"/>
  </si>
  <si>
    <t>Other agency</t>
    <phoneticPr fontId="9" type="noConversion"/>
  </si>
  <si>
    <t>office</t>
    <phoneticPr fontId="9" type="noConversion"/>
  </si>
  <si>
    <t>2012</t>
    <phoneticPr fontId="9" type="noConversion"/>
  </si>
  <si>
    <t>2012</t>
    <phoneticPr fontId="9" type="noConversion"/>
  </si>
  <si>
    <t>2012</t>
    <phoneticPr fontId="9" type="noConversion"/>
  </si>
  <si>
    <t>남  부</t>
    <phoneticPr fontId="3" type="noConversion"/>
  </si>
  <si>
    <t>The South</t>
    <phoneticPr fontId="3" type="noConversion"/>
  </si>
  <si>
    <t>남  부</t>
    <phoneticPr fontId="3" type="noConversion"/>
  </si>
  <si>
    <t>안 양 시</t>
    <phoneticPr fontId="3" type="noConversion"/>
  </si>
  <si>
    <t>오 산 시</t>
    <phoneticPr fontId="3" type="noConversion"/>
  </si>
  <si>
    <t>시 흥 시</t>
    <phoneticPr fontId="3" type="noConversion"/>
  </si>
  <si>
    <t>군 포 시</t>
    <phoneticPr fontId="3" type="noConversion"/>
  </si>
  <si>
    <t>의 왕 시</t>
    <phoneticPr fontId="3" type="noConversion"/>
  </si>
  <si>
    <t>하 남 시</t>
    <phoneticPr fontId="3" type="noConversion"/>
  </si>
  <si>
    <t>용 인 시</t>
    <phoneticPr fontId="3" type="noConversion"/>
  </si>
  <si>
    <t>이 천 시</t>
    <phoneticPr fontId="3" type="noConversion"/>
  </si>
  <si>
    <t>김 포 시</t>
    <phoneticPr fontId="3" type="noConversion"/>
  </si>
  <si>
    <t>화 성 시</t>
    <phoneticPr fontId="3" type="noConversion"/>
  </si>
  <si>
    <t>Hwaseong-si</t>
    <phoneticPr fontId="3" type="noConversion"/>
  </si>
  <si>
    <t>화 성 시</t>
    <phoneticPr fontId="3" type="noConversion"/>
  </si>
  <si>
    <t>…</t>
    <phoneticPr fontId="9" type="noConversion"/>
  </si>
  <si>
    <t>광 주 시</t>
    <phoneticPr fontId="3" type="noConversion"/>
  </si>
  <si>
    <t>Gwangju-si</t>
    <phoneticPr fontId="3" type="noConversion"/>
  </si>
  <si>
    <t>북  부</t>
    <phoneticPr fontId="3" type="noConversion"/>
  </si>
  <si>
    <t>The North</t>
    <phoneticPr fontId="3" type="noConversion"/>
  </si>
  <si>
    <t>북  부</t>
    <phoneticPr fontId="3" type="noConversion"/>
  </si>
  <si>
    <t>의정부시</t>
    <phoneticPr fontId="3" type="noConversion"/>
  </si>
  <si>
    <t>-</t>
    <phoneticPr fontId="9" type="noConversion"/>
  </si>
  <si>
    <t>남양주시</t>
    <phoneticPr fontId="3" type="noConversion"/>
  </si>
  <si>
    <t>Paju-si</t>
    <phoneticPr fontId="9" type="noConversion"/>
  </si>
  <si>
    <t>파 주 시</t>
    <phoneticPr fontId="9" type="noConversion"/>
  </si>
  <si>
    <t>…</t>
    <phoneticPr fontId="9" type="noConversion"/>
  </si>
  <si>
    <t>-</t>
    <phoneticPr fontId="9" type="noConversion"/>
  </si>
  <si>
    <t>양 주 시</t>
    <phoneticPr fontId="3" type="noConversion"/>
  </si>
  <si>
    <t>Yangju-si</t>
    <phoneticPr fontId="3" type="noConversion"/>
  </si>
  <si>
    <t>포 천 시</t>
    <phoneticPr fontId="3" type="noConversion"/>
  </si>
  <si>
    <t>Pocheon-si</t>
    <phoneticPr fontId="3" type="noConversion"/>
  </si>
  <si>
    <t>주 : 1) 읍면동은 2012.1.1기준    2) 소방학교(용인) 포함.</t>
    <phoneticPr fontId="9" type="noConversion"/>
  </si>
  <si>
    <t>Source : Self-Governance Division,Fire Administration Division, Si &amp; Gun, Gyeonggi Provincial Police Administration</t>
    <phoneticPr fontId="9" type="noConversion"/>
  </si>
  <si>
    <t xml:space="preserve">주 : 1) 교도소에는 구치소,관찰소,감별소등 포함.    </t>
    <phoneticPr fontId="9" type="noConversion"/>
  </si>
  <si>
    <t>자료 : 자치행정과, 소방행정과, 경기지방경찰청, 시군</t>
    <phoneticPr fontId="24" type="noConversion"/>
  </si>
  <si>
    <t xml:space="preserve">     2) 우체국에는 일반국,분국,별정국,군우국,분실,우편취급소 포함.</t>
    <phoneticPr fontId="9" type="noConversion"/>
  </si>
  <si>
    <t xml:space="preserve"> 7)교육청은 도교육청(본청,제2청) 포함.</t>
    <phoneticPr fontId="9" type="noConversion"/>
  </si>
  <si>
    <t>13. 관내관공서 및 주요기관(2-1)</t>
    <phoneticPr fontId="9" type="noConversion"/>
  </si>
  <si>
    <t>13. 관내관공서 및 주요기관(2-2)</t>
    <phoneticPr fontId="9" type="noConversion"/>
  </si>
  <si>
    <t>5 ∼ 9</t>
    <phoneticPr fontId="2" type="noConversion"/>
  </si>
  <si>
    <r>
      <t>연</t>
    </r>
    <r>
      <rPr>
        <sz val="9"/>
        <rFont val="Times New Roman"/>
        <family val="1"/>
      </rPr>
      <t xml:space="preserve">    </t>
    </r>
    <r>
      <rPr>
        <sz val="9"/>
        <rFont val="바탕"/>
        <family val="1"/>
        <charset val="129"/>
      </rPr>
      <t>별</t>
    </r>
  </si>
  <si>
    <t>남(연별)</t>
  </si>
  <si>
    <t>15~19세</t>
  </si>
  <si>
    <t>20~24세</t>
  </si>
  <si>
    <t>25~29세</t>
  </si>
  <si>
    <t>30~34세</t>
  </si>
  <si>
    <t>35~39세</t>
  </si>
  <si>
    <t>40~44세</t>
  </si>
  <si>
    <t>45~49세</t>
  </si>
  <si>
    <t>50~54세</t>
  </si>
  <si>
    <t>55~59세</t>
  </si>
  <si>
    <t>60~64세</t>
  </si>
  <si>
    <t>65~69세</t>
  </si>
  <si>
    <t>70~74세</t>
  </si>
  <si>
    <t>75세이상</t>
  </si>
  <si>
    <t>여(연별)</t>
  </si>
  <si>
    <t>Years old</t>
  </si>
  <si>
    <t>Country</t>
  </si>
  <si>
    <t>or over</t>
  </si>
  <si>
    <t>일반가구수(A)</t>
  </si>
  <si>
    <t>여성가구주</t>
  </si>
  <si>
    <t>남성가구주</t>
  </si>
  <si>
    <t>연     별</t>
  </si>
  <si>
    <t xml:space="preserve"> 가구수(B)</t>
  </si>
  <si>
    <t xml:space="preserve"> 가구수</t>
  </si>
  <si>
    <t xml:space="preserve"> 가구비율</t>
  </si>
  <si>
    <t>시 군 별</t>
  </si>
  <si>
    <t xml:space="preserve">Female </t>
  </si>
  <si>
    <t>Household rate</t>
  </si>
  <si>
    <r>
      <t xml:space="preserve">65세이상  고령자 </t>
    </r>
    <r>
      <rPr>
        <vertAlign val="superscript"/>
        <sz val="9"/>
        <rFont val="바탕"/>
        <family val="1"/>
        <charset val="129"/>
      </rPr>
      <t>2)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</si>
</sst>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0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#,##0\ \ \ "/>
    <numFmt numFmtId="178" formatCode="#,##0\ \ ;\-#,##0\ \ ;&quot;-&quot;\ \ ;@\ \ "/>
    <numFmt numFmtId="179" formatCode="#,##0;\-#,##0;&quot;-&quot;;@"/>
    <numFmt numFmtId="180" formatCode="0_);\(0\)"/>
    <numFmt numFmtId="181" formatCode="#,##0.0\ "/>
    <numFmt numFmtId="182" formatCode="#,##0_);\(#,##0\)"/>
    <numFmt numFmtId="183" formatCode="_ * #,##0_ ;_ * \-#,##0_ ;_ * &quot;-&quot;_ ;_ @_ "/>
    <numFmt numFmtId="184" formatCode="#,##0\ "/>
    <numFmt numFmtId="185" formatCode="#,##0_ "/>
    <numFmt numFmtId="186" formatCode="0.0"/>
    <numFmt numFmtId="187" formatCode="#,##0.00\ \ "/>
    <numFmt numFmtId="188" formatCode="_-* #,##0.00_-;\-* #,##0.00_-;_-* &quot;-&quot;_-;_-@_-"/>
    <numFmt numFmtId="189" formatCode="_-* #,##0.0_-;\-* #,##0.0_-;_-* &quot;-&quot;_-;_-@_-"/>
    <numFmt numFmtId="190" formatCode="_ * #,##0.00_ ;_ * \-#,##0.00_ ;_ * &quot;-&quot;??_ ;_ @_ "/>
    <numFmt numFmtId="191" formatCode="_ &quot;₩&quot;* #,##0.00_ ;_ &quot;₩&quot;* \-#,##0.00_ ;_ &quot;₩&quot;* &quot;-&quot;??_ ;_ @_ "/>
    <numFmt numFmtId="192" formatCode="_ &quot;₩&quot;* #,##0_ ;_ &quot;₩&quot;* \-#,##0_ ;_ &quot;₩&quot;* &quot;-&quot;_ ;_ @_ "/>
    <numFmt numFmtId="193" formatCode="&quot;₩&quot;#,##0.00;[Red]&quot;₩&quot;\-#,##0.00"/>
    <numFmt numFmtId="194" formatCode="&quot;$&quot;#,##0_);[Red]\(&quot;$&quot;#,##0\)"/>
    <numFmt numFmtId="195" formatCode="&quot;₩&quot;#,##0;[Red]&quot;₩&quot;\-#,##0"/>
    <numFmt numFmtId="196" formatCode="&quot;$&quot;#,##0.00_);[Red]\(&quot;$&quot;#,##0.00\)"/>
    <numFmt numFmtId="197" formatCode="#,##0;[Red]&quot;-&quot;#,##0"/>
    <numFmt numFmtId="198" formatCode="#,##0.00;[Red]&quot;-&quot;#,##0.00"/>
    <numFmt numFmtId="199" formatCode="yyyy\-mm\-dd\ hh:mm:ss\.ss"/>
    <numFmt numFmtId="200" formatCode="_ * #,##0.00_ ;_ * \-#,##0.00_ ;_ * &quot;-&quot;_ ;_ @_ "/>
    <numFmt numFmtId="201" formatCode="#,##0.00_ "/>
    <numFmt numFmtId="202" formatCode="#,##0_);[Red]\(#,##0\)"/>
    <numFmt numFmtId="203" formatCode="_-* #,##0.0_-;\-* #,##0.0_-;_-* &quot;-&quot;?_-;_-@_-"/>
    <numFmt numFmtId="204" formatCode="#,##0.0_);[Red]\(#,##0.0\)"/>
    <numFmt numFmtId="205" formatCode=";;;"/>
    <numFmt numFmtId="206" formatCode="&quot;₩&quot;#,##0;&quot;₩&quot;&quot;₩&quot;&quot;₩&quot;&quot;₩&quot;\-#,##0"/>
    <numFmt numFmtId="207" formatCode="&quot;₩&quot;#,##0;[Red]&quot;₩&quot;&quot;₩&quot;&quot;₩&quot;&quot;₩&quot;\-#,##0"/>
    <numFmt numFmtId="208" formatCode="_-* #,##0.00_-;&quot;₩&quot;&quot;₩&quot;\-* #,##0.00_-;_-* &quot;-&quot;??_-;_-@_-"/>
    <numFmt numFmtId="209" formatCode="_-&quot;₩&quot;* #,##0.00_-;&quot;₩&quot;&quot;₩&quot;\-&quot;₩&quot;* #,##0.00_-;_-&quot;₩&quot;* &quot;-&quot;??_-;_-@_-"/>
    <numFmt numFmtId="210" formatCode="&quot;₩&quot;#,##0.00;&quot;₩&quot;&quot;₩&quot;&quot;₩&quot;&quot;₩&quot;\-#,##0.00"/>
    <numFmt numFmtId="211" formatCode="_-&quot;₩&quot;* #,##0_-;&quot;₩&quot;&quot;₩&quot;&quot;₩&quot;&quot;₩&quot;&quot;₩&quot;&quot;₩&quot;&quot;₩&quot;&quot;₩&quot;&quot;₩&quot;\-&quot;₩&quot;* #,##0_-;_-&quot;₩&quot;* &quot;-&quot;_-;_-@_-"/>
    <numFmt numFmtId="212" formatCode="\$#.00"/>
    <numFmt numFmtId="213" formatCode="_ * #,##0.00_ ;_ * &quot;₩&quot;&quot;₩&quot;&quot;₩&quot;&quot;₩&quot;&quot;₩&quot;&quot;₩&quot;&quot;₩&quot;&quot;₩&quot;&quot;₩&quot;\-#,##0.00_ ;_ * &quot;-&quot;??_ ;_ @_ "/>
    <numFmt numFmtId="214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5" formatCode="#,"/>
    <numFmt numFmtId="216" formatCode="%#.00"/>
    <numFmt numFmtId="217" formatCode="0%_);\(0%\)"/>
    <numFmt numFmtId="218" formatCode="#,##0.00_);[Red]\(#,##0.00\)"/>
    <numFmt numFmtId="219" formatCode="0.00_ "/>
    <numFmt numFmtId="220" formatCode="#,##0;[Red]#,##0"/>
    <numFmt numFmtId="221" formatCode="0_ "/>
    <numFmt numFmtId="222" formatCode="#,##0;\-#,##0;&quot;-&quot;"/>
  </numFmts>
  <fonts count="14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¸íÁ¶"/>
      <family val="3"/>
      <charset val="129"/>
    </font>
    <font>
      <sz val="9"/>
      <name val="바탕"/>
      <family val="1"/>
      <charset val="129"/>
    </font>
    <font>
      <sz val="9"/>
      <name val="Times New Roman"/>
      <family val="1"/>
    </font>
    <font>
      <sz val="12"/>
      <name val="¹ÙÅÁÃ¼"/>
      <family val="1"/>
      <charset val="129"/>
    </font>
    <font>
      <sz val="8"/>
      <name val="바탕"/>
      <family val="1"/>
      <charset val="129"/>
    </font>
    <font>
      <sz val="9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8"/>
      <name val="Arial Narrow"/>
      <family val="2"/>
    </font>
    <font>
      <b/>
      <sz val="10"/>
      <color indexed="48"/>
      <name val="궁서"/>
      <family val="1"/>
      <charset val="129"/>
    </font>
    <font>
      <sz val="8"/>
      <name val="바탕체"/>
      <family val="1"/>
      <charset val="129"/>
    </font>
    <font>
      <sz val="10"/>
      <color indexed="12"/>
      <name val="굴림체"/>
      <family val="3"/>
      <charset val="129"/>
    </font>
    <font>
      <b/>
      <sz val="9"/>
      <name val="바탕체"/>
      <family val="1"/>
      <charset val="129"/>
    </font>
    <font>
      <b/>
      <sz val="10"/>
      <color indexed="12"/>
      <name val="굴림체"/>
      <family val="3"/>
      <charset val="129"/>
    </font>
    <font>
      <b/>
      <sz val="18"/>
      <name val="궁서체"/>
      <family val="1"/>
      <charset val="129"/>
    </font>
    <font>
      <sz val="10"/>
      <name val="MS Sans Serif"/>
      <family val="2"/>
    </font>
    <font>
      <sz val="8"/>
      <name val="굴림체"/>
      <family val="3"/>
      <charset val="129"/>
    </font>
    <font>
      <sz val="12"/>
      <name val="System"/>
      <family val="2"/>
      <charset val="129"/>
    </font>
    <font>
      <sz val="10"/>
      <name val="Arial"/>
      <family val="2"/>
    </font>
    <font>
      <sz val="10"/>
      <name val="Helv"/>
      <family val="2"/>
    </font>
    <font>
      <sz val="12"/>
      <name val="바탕체"/>
      <family val="1"/>
      <charset val="129"/>
    </font>
    <font>
      <sz val="11"/>
      <name val="µ¸¿ò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바탕"/>
      <family val="1"/>
      <charset val="129"/>
    </font>
    <font>
      <sz val="12"/>
      <color indexed="8"/>
      <name val="바탕체"/>
      <family val="1"/>
      <charset val="129"/>
    </font>
    <font>
      <sz val="10"/>
      <name val="돋움체"/>
      <family val="3"/>
      <charset val="129"/>
    </font>
    <font>
      <sz val="14"/>
      <color indexed="8"/>
      <name val="돋움"/>
      <family val="3"/>
      <charset val="129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4"/>
      <name val="굴림체"/>
      <family val="3"/>
      <charset val="129"/>
    </font>
    <font>
      <b/>
      <sz val="10"/>
      <color indexed="12"/>
      <name val="바탕"/>
      <family val="1"/>
      <charset val="129"/>
    </font>
    <font>
      <sz val="10"/>
      <color indexed="8"/>
      <name val="바탕"/>
      <family val="1"/>
      <charset val="129"/>
    </font>
    <font>
      <vertAlign val="superscript"/>
      <sz val="9"/>
      <name val="바탕"/>
      <family val="1"/>
      <charset val="129"/>
    </font>
    <font>
      <b/>
      <vertAlign val="superscript"/>
      <sz val="14"/>
      <name val="굴림체"/>
      <family val="3"/>
      <charset val="129"/>
    </font>
    <font>
      <sz val="8"/>
      <name val="돋움"/>
      <family val="3"/>
      <charset val="129"/>
    </font>
    <font>
      <sz val="14"/>
      <name val="돋움"/>
      <family val="3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b/>
      <sz val="10"/>
      <name val="MS Sans Serif"/>
      <family val="2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"/>
      <color indexed="8"/>
      <name val="Courier"/>
      <family val="3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b/>
      <sz val="10"/>
      <name val="Helv"/>
      <family val="2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9"/>
      <name val="바탕"/>
      <family val="1"/>
      <charset val="129"/>
    </font>
    <font>
      <sz val="9"/>
      <color indexed="8"/>
      <name val="바탕"/>
      <family val="1"/>
      <charset val="129"/>
    </font>
    <font>
      <b/>
      <sz val="9"/>
      <color indexed="8"/>
      <name val="바탕"/>
      <family val="1"/>
      <charset val="129"/>
    </font>
    <font>
      <sz val="9"/>
      <color indexed="12"/>
      <name val="바탕"/>
      <family val="1"/>
      <charset val="129"/>
    </font>
    <font>
      <b/>
      <sz val="9"/>
      <name val="Arial Narrow"/>
      <family val="2"/>
    </font>
    <font>
      <sz val="8"/>
      <name val="Times New Roman"/>
      <family val="1"/>
    </font>
    <font>
      <b/>
      <sz val="12"/>
      <name val="Times New Roman"/>
      <family val="1"/>
    </font>
    <font>
      <sz val="9"/>
      <color indexed="8"/>
      <name val="바탕"/>
      <family val="1"/>
      <charset val="129"/>
    </font>
    <font>
      <b/>
      <sz val="9"/>
      <color indexed="8"/>
      <name val="바탕"/>
      <family val="1"/>
      <charset val="129"/>
    </font>
    <font>
      <b/>
      <sz val="14"/>
      <name val="바탕체"/>
      <family val="1"/>
      <charset val="129"/>
    </font>
    <font>
      <b/>
      <sz val="8"/>
      <name val="굴림체"/>
      <family val="3"/>
      <charset val="129"/>
    </font>
    <font>
      <sz val="12"/>
      <name val="돋움"/>
      <family val="3"/>
      <charset val="129"/>
    </font>
    <font>
      <b/>
      <sz val="18"/>
      <color indexed="8"/>
      <name val="궁서체"/>
      <family val="1"/>
      <charset val="129"/>
    </font>
    <font>
      <b/>
      <sz val="16"/>
      <color indexed="8"/>
      <name val="바탕체"/>
      <family val="1"/>
      <charset val="129"/>
    </font>
    <font>
      <sz val="16"/>
      <color indexed="8"/>
      <name val="순명조"/>
      <family val="1"/>
      <charset val="129"/>
    </font>
    <font>
      <b/>
      <sz val="8"/>
      <color indexed="8"/>
      <name val="바탕체"/>
      <family val="1"/>
      <charset val="129"/>
    </font>
    <font>
      <sz val="8"/>
      <color indexed="8"/>
      <name val="굴림체"/>
      <family val="3"/>
      <charset val="129"/>
    </font>
    <font>
      <sz val="8"/>
      <color indexed="8"/>
      <name val="Times New Roman"/>
      <family val="1"/>
    </font>
    <font>
      <sz val="8"/>
      <color indexed="8"/>
      <name val="바탕"/>
      <family val="1"/>
      <charset val="129"/>
    </font>
    <font>
      <vertAlign val="superscript"/>
      <sz val="8"/>
      <color indexed="8"/>
      <name val="바탕"/>
      <family val="1"/>
      <charset val="129"/>
    </font>
    <font>
      <vertAlign val="superscript"/>
      <sz val="8"/>
      <color indexed="8"/>
      <name val="굴림체"/>
      <family val="3"/>
      <charset val="129"/>
    </font>
    <font>
      <sz val="8"/>
      <color indexed="8"/>
      <name val="바탕체"/>
      <family val="1"/>
      <charset val="129"/>
    </font>
    <font>
      <sz val="8"/>
      <color indexed="8"/>
      <name val="Arial Narrow"/>
      <family val="2"/>
    </font>
    <font>
      <sz val="9"/>
      <color indexed="8"/>
      <name val="굴림체"/>
      <family val="3"/>
      <charset val="129"/>
    </font>
    <font>
      <sz val="9"/>
      <color indexed="8"/>
      <name val="바탕체"/>
      <family val="1"/>
      <charset val="129"/>
    </font>
    <font>
      <sz val="9"/>
      <color indexed="8"/>
      <name val="Arial Narrow"/>
      <family val="2"/>
    </font>
    <font>
      <sz val="12"/>
      <color indexed="8"/>
      <name val="바탕체"/>
      <family val="1"/>
      <charset val="129"/>
    </font>
    <font>
      <b/>
      <sz val="14"/>
      <color indexed="8"/>
      <name val="굴림체"/>
      <family val="3"/>
      <charset val="129"/>
    </font>
    <font>
      <b/>
      <vertAlign val="superscript"/>
      <sz val="14"/>
      <color indexed="8"/>
      <name val="굴림체"/>
      <family val="3"/>
      <charset val="129"/>
    </font>
    <font>
      <vertAlign val="superscript"/>
      <sz val="9"/>
      <name val="Times New Roman"/>
      <family val="1"/>
    </font>
    <font>
      <sz val="11"/>
      <name val="바탕"/>
      <family val="1"/>
      <charset val="129"/>
    </font>
    <font>
      <sz val="9"/>
      <color indexed="8"/>
      <name val="굴림체"/>
      <family val="3"/>
      <charset val="129"/>
    </font>
    <font>
      <sz val="10"/>
      <color indexed="8"/>
      <name val="굴림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indexed="12"/>
      <name val="궁서"/>
      <family val="1"/>
      <charset val="129"/>
    </font>
    <font>
      <sz val="9"/>
      <color theme="1"/>
      <name val="굴림체"/>
      <family val="3"/>
      <charset val="129"/>
    </font>
    <font>
      <sz val="9"/>
      <color indexed="9"/>
      <name val="굴림체"/>
      <family val="3"/>
      <charset val="129"/>
    </font>
    <font>
      <sz val="9"/>
      <name val="Arial Narrow"/>
      <family val="2"/>
    </font>
    <font>
      <b/>
      <sz val="14"/>
      <name val="돋움"/>
      <family val="3"/>
      <charset val="129"/>
    </font>
    <font>
      <b/>
      <sz val="12"/>
      <color indexed="8"/>
      <name val="바탕체"/>
      <family val="1"/>
      <charset val="129"/>
    </font>
    <font>
      <sz val="9"/>
      <color indexed="8"/>
      <name val="Times New Roman"/>
      <family val="1"/>
    </font>
    <font>
      <b/>
      <sz val="10"/>
      <color indexed="8"/>
      <name val="궁서"/>
      <family val="1"/>
      <charset val="129"/>
    </font>
    <font>
      <vertAlign val="superscript"/>
      <sz val="9"/>
      <color indexed="8"/>
      <name val="바탕"/>
      <family val="1"/>
      <charset val="129"/>
    </font>
    <font>
      <vertAlign val="superscript"/>
      <sz val="9"/>
      <color indexed="8"/>
      <name val="Times New Roman"/>
      <family val="1"/>
    </font>
    <font>
      <sz val="9"/>
      <color indexed="8"/>
      <name val="돋움"/>
      <family val="3"/>
      <charset val="129"/>
    </font>
    <font>
      <sz val="6"/>
      <color indexed="8"/>
      <name val="바탕"/>
      <family val="1"/>
      <charset val="129"/>
    </font>
    <font>
      <b/>
      <sz val="9"/>
      <color indexed="8"/>
      <name val="굴림체"/>
      <family val="3"/>
      <charset val="129"/>
    </font>
    <font>
      <b/>
      <sz val="9"/>
      <color indexed="8"/>
      <name val="바탕체"/>
      <family val="1"/>
      <charset val="129"/>
    </font>
    <font>
      <b/>
      <sz val="8"/>
      <color indexed="8"/>
      <name val="굴림체"/>
      <family val="3"/>
      <charset val="129"/>
    </font>
    <font>
      <sz val="9"/>
      <color indexed="10"/>
      <name val="굴림체"/>
      <family val="3"/>
      <charset val="129"/>
    </font>
    <font>
      <sz val="8.5"/>
      <color indexed="8"/>
      <name val="바탕체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굴림"/>
      <family val="3"/>
      <charset val="129"/>
    </font>
    <font>
      <b/>
      <sz val="14"/>
      <color indexed="8"/>
      <name val="돋움"/>
      <family val="3"/>
      <charset val="129"/>
    </font>
    <font>
      <sz val="9"/>
      <color rgb="FF232323"/>
      <name val="굴림체"/>
      <family val="3"/>
      <charset val="129"/>
    </font>
    <font>
      <sz val="9"/>
      <color indexed="63"/>
      <name val="바탕"/>
      <family val="1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066">
    <xf numFmtId="0" fontId="0" fillId="0" borderId="0"/>
    <xf numFmtId="0" fontId="68" fillId="0" borderId="0" applyNumberFormat="0" applyFill="0" applyBorder="0" applyAlignment="0" applyProtection="0"/>
    <xf numFmtId="0" fontId="23" fillId="0" borderId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4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43" fillId="0" borderId="0" applyFont="0" applyFill="0" applyBorder="0" applyAlignment="0" applyProtection="0"/>
    <xf numFmtId="192" fontId="24" fillId="0" borderId="0" applyFont="0" applyFill="0" applyBorder="0" applyAlignment="0" applyProtection="0"/>
    <xf numFmtId="193" fontId="43" fillId="0" borderId="0" applyFont="0" applyFill="0" applyBorder="0" applyAlignment="0" applyProtection="0"/>
    <xf numFmtId="192" fontId="24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44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194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192" fontId="44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195" fontId="3" fillId="0" borderId="0" applyFont="0" applyFill="0" applyBorder="0" applyAlignment="0" applyProtection="0"/>
    <xf numFmtId="195" fontId="43" fillId="0" borderId="0" applyFont="0" applyFill="0" applyBorder="0" applyAlignment="0" applyProtection="0"/>
    <xf numFmtId="191" fontId="24" fillId="0" borderId="0" applyFont="0" applyFill="0" applyBorder="0" applyAlignment="0" applyProtection="0"/>
    <xf numFmtId="195" fontId="43" fillId="0" borderId="0" applyFont="0" applyFill="0" applyBorder="0" applyAlignment="0" applyProtection="0"/>
    <xf numFmtId="191" fontId="24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195" fontId="44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196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44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43" fillId="0" borderId="0" applyFont="0" applyFill="0" applyBorder="0" applyAlignment="0" applyProtection="0"/>
    <xf numFmtId="183" fontId="24" fillId="0" borderId="0" applyFont="0" applyFill="0" applyBorder="0" applyAlignment="0" applyProtection="0"/>
    <xf numFmtId="197" fontId="43" fillId="0" borderId="0" applyFont="0" applyFill="0" applyBorder="0" applyAlignment="0" applyProtection="0"/>
    <xf numFmtId="183" fontId="24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198" fontId="3" fillId="0" borderId="0" applyFont="0" applyFill="0" applyBorder="0" applyAlignment="0" applyProtection="0"/>
    <xf numFmtId="198" fontId="43" fillId="0" borderId="0" applyFont="0" applyFill="0" applyBorder="0" applyAlignment="0" applyProtection="0"/>
    <xf numFmtId="190" fontId="24" fillId="0" borderId="0" applyFont="0" applyFill="0" applyBorder="0" applyAlignment="0" applyProtection="0"/>
    <xf numFmtId="198" fontId="43" fillId="0" borderId="0" applyFont="0" applyFill="0" applyBorder="0" applyAlignment="0" applyProtection="0"/>
    <xf numFmtId="190" fontId="24" fillId="0" borderId="0" applyFont="0" applyFill="0" applyBorder="0" applyAlignment="0" applyProtection="0"/>
    <xf numFmtId="40" fontId="44" fillId="0" borderId="0" applyFont="0" applyFill="0" applyBorder="0" applyAlignment="0" applyProtection="0"/>
    <xf numFmtId="4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190" fontId="44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4" fillId="0" borderId="0"/>
    <xf numFmtId="0" fontId="3" fillId="0" borderId="0"/>
    <xf numFmtId="0" fontId="43" fillId="0" borderId="0"/>
    <xf numFmtId="0" fontId="24" fillId="0" borderId="0"/>
    <xf numFmtId="0" fontId="43" fillId="0" borderId="0"/>
    <xf numFmtId="0" fontId="6" fillId="0" borderId="0"/>
    <xf numFmtId="0" fontId="46" fillId="0" borderId="0"/>
    <xf numFmtId="0" fontId="24" fillId="0" borderId="0"/>
    <xf numFmtId="0" fontId="44" fillId="0" borderId="0"/>
    <xf numFmtId="0" fontId="6" fillId="0" borderId="0"/>
    <xf numFmtId="0" fontId="44" fillId="0" borderId="0"/>
    <xf numFmtId="0" fontId="6" fillId="0" borderId="0"/>
    <xf numFmtId="0" fontId="46" fillId="0" borderId="0"/>
    <xf numFmtId="0" fontId="24" fillId="0" borderId="0"/>
    <xf numFmtId="0" fontId="47" fillId="0" borderId="0"/>
    <xf numFmtId="0" fontId="48" fillId="0" borderId="0"/>
    <xf numFmtId="0" fontId="45" fillId="0" borderId="0"/>
    <xf numFmtId="0" fontId="45" fillId="0" borderId="0"/>
    <xf numFmtId="0" fontId="47" fillId="0" borderId="0"/>
    <xf numFmtId="0" fontId="48" fillId="0" borderId="0"/>
    <xf numFmtId="0" fontId="44" fillId="0" borderId="0"/>
    <xf numFmtId="0" fontId="6" fillId="0" borderId="0"/>
    <xf numFmtId="0" fontId="75" fillId="0" borderId="0"/>
    <xf numFmtId="4" fontId="71" fillId="0" borderId="0">
      <protection locked="0"/>
    </xf>
    <xf numFmtId="41" fontId="21" fillId="0" borderId="0" applyFont="0" applyFill="0" applyBorder="0" applyAlignment="0" applyProtection="0"/>
    <xf numFmtId="211" fontId="1" fillId="0" borderId="0"/>
    <xf numFmtId="43" fontId="21" fillId="0" borderId="0" applyFont="0" applyFill="0" applyBorder="0" applyAlignment="0" applyProtection="0"/>
    <xf numFmtId="212" fontId="71" fillId="0" borderId="0">
      <protection locked="0"/>
    </xf>
    <xf numFmtId="199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213" fontId="1" fillId="0" borderId="0"/>
    <xf numFmtId="0" fontId="49" fillId="0" borderId="0" applyFill="0" applyBorder="0" applyAlignment="0" applyProtection="0"/>
    <xf numFmtId="0" fontId="49" fillId="0" borderId="0" applyProtection="0"/>
    <xf numFmtId="214" fontId="1" fillId="0" borderId="0"/>
    <xf numFmtId="0" fontId="76" fillId="0" borderId="0" applyFont="0" applyFill="0" applyBorder="0" applyAlignment="0" applyProtection="0"/>
    <xf numFmtId="2" fontId="49" fillId="0" borderId="0" applyFill="0" applyBorder="0" applyAlignment="0" applyProtection="0"/>
    <xf numFmtId="2" fontId="49" fillId="0" borderId="0" applyProtection="0"/>
    <xf numFmtId="38" fontId="77" fillId="17" borderId="0" applyNumberFormat="0" applyBorder="0" applyAlignment="0" applyProtection="0"/>
    <xf numFmtId="0" fontId="78" fillId="0" borderId="0">
      <alignment horizontal="left"/>
    </xf>
    <xf numFmtId="0" fontId="50" fillId="0" borderId="1" applyNumberFormat="0" applyAlignment="0" applyProtection="0">
      <alignment horizontal="left" vertical="center"/>
    </xf>
    <xf numFmtId="0" fontId="50" fillId="0" borderId="2">
      <alignment horizontal="left" vertical="center"/>
    </xf>
    <xf numFmtId="14" fontId="79" fillId="18" borderId="3">
      <alignment horizontal="center" vertical="center" wrapText="1"/>
    </xf>
    <xf numFmtId="0" fontId="51" fillId="0" borderId="0" applyNumberFormat="0" applyFill="0" applyBorder="0" applyAlignment="0" applyProtection="0"/>
    <xf numFmtId="0" fontId="51" fillId="0" borderId="0" applyProtection="0"/>
    <xf numFmtId="0" fontId="50" fillId="0" borderId="0" applyNumberFormat="0" applyFill="0" applyBorder="0" applyAlignment="0" applyProtection="0"/>
    <xf numFmtId="0" fontId="50" fillId="0" borderId="0" applyProtection="0"/>
    <xf numFmtId="10" fontId="77" fillId="17" borderId="4" applyNumberFormat="0" applyBorder="0" applyAlignment="0" applyProtection="0"/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0" fillId="0" borderId="3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215" fontId="1" fillId="0" borderId="0"/>
    <xf numFmtId="0" fontId="23" fillId="0" borderId="0"/>
    <xf numFmtId="0" fontId="21" fillId="0" borderId="0"/>
    <xf numFmtId="216" fontId="71" fillId="0" borderId="0">
      <protection locked="0"/>
    </xf>
    <xf numFmtId="217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216" fontId="71" fillId="0" borderId="0">
      <protection locked="0"/>
    </xf>
    <xf numFmtId="0" fontId="80" fillId="0" borderId="0"/>
    <xf numFmtId="0" fontId="81" fillId="0" borderId="0" applyFill="0" applyBorder="0" applyProtection="0">
      <alignment horizontal="left" vertical="top"/>
    </xf>
    <xf numFmtId="0" fontId="82" fillId="0" borderId="0" applyFill="0" applyBorder="0" applyProtection="0">
      <alignment horizontal="centerContinuous" vertical="center"/>
    </xf>
    <xf numFmtId="0" fontId="67" fillId="17" borderId="0" applyFill="0" applyBorder="0" applyProtection="0">
      <alignment horizontal="center" vertical="center"/>
    </xf>
    <xf numFmtId="0" fontId="49" fillId="0" borderId="5" applyNumberFormat="0" applyFill="0" applyAlignment="0" applyProtection="0"/>
    <xf numFmtId="0" fontId="49" fillId="0" borderId="5" applyProtection="0"/>
    <xf numFmtId="205" fontId="52" fillId="0" borderId="0" applyFont="0" applyFill="0" applyBorder="0" applyAlignment="0" applyProtection="0">
      <alignment horizontal="right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38" fontId="67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28" fillId="23" borderId="6" applyNumberFormat="0" applyAlignment="0" applyProtection="0">
      <alignment vertical="center"/>
    </xf>
    <xf numFmtId="0" fontId="28" fillId="23" borderId="6" applyNumberFormat="0" applyAlignment="0" applyProtection="0">
      <alignment vertical="center"/>
    </xf>
    <xf numFmtId="206" fontId="23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38" fontId="70" fillId="0" borderId="0"/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71" fillId="0" borderId="0">
      <protection locked="0"/>
    </xf>
    <xf numFmtId="0" fontId="71" fillId="0" borderId="0">
      <protection locked="0"/>
    </xf>
    <xf numFmtId="3" fontId="18" fillId="0" borderId="7">
      <alignment horizontal="center"/>
    </xf>
    <xf numFmtId="0" fontId="71" fillId="0" borderId="0">
      <protection locked="0"/>
    </xf>
    <xf numFmtId="0" fontId="71" fillId="0" borderId="0"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40" fontId="73" fillId="0" borderId="0" applyFont="0" applyFill="0" applyBorder="0" applyAlignment="0" applyProtection="0"/>
    <xf numFmtId="38" fontId="73" fillId="0" borderId="0" applyFont="0" applyFill="0" applyBorder="0" applyAlignment="0" applyProtection="0"/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73" fillId="0" borderId="0" applyFont="0" applyFill="0" applyBorder="0" applyAlignment="0" applyProtection="0"/>
    <xf numFmtId="0" fontId="73" fillId="0" borderId="0" applyFont="0" applyFill="0" applyBorder="0" applyAlignment="0" applyProtection="0"/>
    <xf numFmtId="9" fontId="70" fillId="17" borderId="0" applyFill="0" applyBorder="0" applyProtection="0">
      <alignment horizontal="right"/>
    </xf>
    <xf numFmtId="10" fontId="70" fillId="0" borderId="0" applyFill="0" applyBorder="0" applyProtection="0">
      <alignment horizontal="right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51" fillId="0" borderId="0" applyFill="0" applyBorder="0" applyAlignment="0" applyProtection="0"/>
    <xf numFmtId="0" fontId="31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5" borderId="9" applyNumberFormat="0" applyAlignment="0" applyProtection="0">
      <alignment vertical="center"/>
    </xf>
    <xf numFmtId="0" fontId="33" fillId="25" borderId="9" applyNumberFormat="0" applyAlignment="0" applyProtection="0">
      <alignment vertical="center"/>
    </xf>
    <xf numFmtId="0" fontId="33" fillId="25" borderId="9" applyNumberFormat="0" applyAlignment="0" applyProtection="0">
      <alignment vertical="center"/>
    </xf>
    <xf numFmtId="0" fontId="33" fillId="25" borderId="9" applyNumberFormat="0" applyAlignment="0" applyProtection="0">
      <alignment vertical="center"/>
    </xf>
    <xf numFmtId="0" fontId="33" fillId="25" borderId="9" applyNumberFormat="0" applyAlignment="0" applyProtection="0">
      <alignment vertical="center"/>
    </xf>
    <xf numFmtId="0" fontId="33" fillId="25" borderId="9" applyNumberFormat="0" applyAlignment="0" applyProtection="0">
      <alignment vertical="center"/>
    </xf>
    <xf numFmtId="0" fontId="33" fillId="25" borderId="9" applyNumberFormat="0" applyAlignment="0" applyProtection="0">
      <alignment vertical="center"/>
    </xf>
    <xf numFmtId="0" fontId="65" fillId="0" borderId="0">
      <alignment vertical="center"/>
    </xf>
    <xf numFmtId="197" fontId="74" fillId="0" borderId="0">
      <alignment vertical="center"/>
    </xf>
    <xf numFmtId="41" fontId="1" fillId="0" borderId="0" applyFont="0" applyFill="0" applyBorder="0" applyAlignment="0" applyProtection="0"/>
    <xf numFmtId="41" fontId="66" fillId="0" borderId="0" applyFont="0" applyFill="0" applyBorder="0" applyAlignment="0" applyProtection="0"/>
    <xf numFmtId="183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1" fillId="0" borderId="0"/>
    <xf numFmtId="0" fontId="2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1" fillId="0" borderId="0" applyFont="0" applyFill="0" applyProtection="0"/>
    <xf numFmtId="0" fontId="21" fillId="0" borderId="0" applyFont="0" applyFill="0" applyBorder="0" applyAlignment="0" applyProtection="0"/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7" borderId="6" applyNumberFormat="0" applyAlignment="0" applyProtection="0">
      <alignment vertical="center"/>
    </xf>
    <xf numFmtId="0" fontId="36" fillId="7" borderId="6" applyNumberFormat="0" applyAlignment="0" applyProtection="0">
      <alignment vertical="center"/>
    </xf>
    <xf numFmtId="0" fontId="36" fillId="7" borderId="6" applyNumberFormat="0" applyAlignment="0" applyProtection="0">
      <alignment vertical="center"/>
    </xf>
    <xf numFmtId="0" fontId="36" fillId="7" borderId="6" applyNumberFormat="0" applyAlignment="0" applyProtection="0">
      <alignment vertical="center"/>
    </xf>
    <xf numFmtId="0" fontId="36" fillId="7" borderId="6" applyNumberFormat="0" applyAlignment="0" applyProtection="0">
      <alignment vertical="center"/>
    </xf>
    <xf numFmtId="0" fontId="36" fillId="7" borderId="6" applyNumberFormat="0" applyAlignment="0" applyProtection="0">
      <alignment vertical="center"/>
    </xf>
    <xf numFmtId="0" fontId="36" fillId="7" borderId="6" applyNumberFormat="0" applyAlignment="0" applyProtection="0">
      <alignment vertical="center"/>
    </xf>
    <xf numFmtId="4" fontId="71" fillId="0" borderId="0">
      <protection locked="0"/>
    </xf>
    <xf numFmtId="4" fontId="71" fillId="0" borderId="0">
      <protection locked="0"/>
    </xf>
    <xf numFmtId="207" fontId="23" fillId="0" borderId="0">
      <protection locked="0"/>
    </xf>
    <xf numFmtId="0" fontId="37" fillId="0" borderId="0" applyNumberFormat="0" applyFill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2" fillId="23" borderId="15" applyNumberFormat="0" applyAlignment="0" applyProtection="0">
      <alignment vertical="center"/>
    </xf>
    <xf numFmtId="0" fontId="42" fillId="23" borderId="15" applyNumberFormat="0" applyAlignment="0" applyProtection="0">
      <alignment vertical="center"/>
    </xf>
    <xf numFmtId="0" fontId="42" fillId="23" borderId="15" applyNumberFormat="0" applyAlignment="0" applyProtection="0">
      <alignment vertical="center"/>
    </xf>
    <xf numFmtId="0" fontId="42" fillId="23" borderId="15" applyNumberFormat="0" applyAlignment="0" applyProtection="0">
      <alignment vertical="center"/>
    </xf>
    <xf numFmtId="0" fontId="42" fillId="23" borderId="15" applyNumberFormat="0" applyAlignment="0" applyProtection="0">
      <alignment vertical="center"/>
    </xf>
    <xf numFmtId="0" fontId="42" fillId="23" borderId="15" applyNumberFormat="0" applyAlignment="0" applyProtection="0">
      <alignment vertical="center"/>
    </xf>
    <xf numFmtId="0" fontId="42" fillId="23" borderId="15" applyNumberFormat="0" applyAlignment="0" applyProtection="0">
      <alignment vertical="center"/>
    </xf>
    <xf numFmtId="0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83" fontId="23" fillId="0" borderId="0" applyProtection="0"/>
    <xf numFmtId="183" fontId="23" fillId="0" borderId="0" applyProtection="0"/>
    <xf numFmtId="0" fontId="70" fillId="17" borderId="0" applyFill="0" applyBorder="0" applyProtection="0">
      <alignment horizontal="right"/>
    </xf>
    <xf numFmtId="190" fontId="23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92" fontId="23" fillId="0" borderId="0" applyFont="0" applyFill="0" applyBorder="0" applyAlignment="0" applyProtection="0"/>
    <xf numFmtId="208" fontId="23" fillId="0" borderId="0">
      <protection locked="0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Protection="0"/>
    <xf numFmtId="0" fontId="25" fillId="0" borderId="0">
      <alignment vertical="center"/>
    </xf>
    <xf numFmtId="0" fontId="1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Protection="0"/>
    <xf numFmtId="0" fontId="1" fillId="0" borderId="0"/>
    <xf numFmtId="0" fontId="1" fillId="0" borderId="0"/>
    <xf numFmtId="0" fontId="1" fillId="0" borderId="0"/>
    <xf numFmtId="0" fontId="115" fillId="0" borderId="0"/>
    <xf numFmtId="0" fontId="23" fillId="0" borderId="0" applyProtection="0"/>
    <xf numFmtId="0" fontId="23" fillId="0" borderId="0" applyProtection="0"/>
    <xf numFmtId="0" fontId="1" fillId="0" borderId="0"/>
    <xf numFmtId="0" fontId="1" fillId="0" borderId="0"/>
    <xf numFmtId="0" fontId="1" fillId="0" borderId="0"/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23" fillId="0" borderId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117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3" fillId="0" borderId="0"/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" fillId="0" borderId="0"/>
    <xf numFmtId="0" fontId="25" fillId="0" borderId="0">
      <alignment vertical="center"/>
    </xf>
    <xf numFmtId="0" fontId="116" fillId="0" borderId="0">
      <alignment vertical="center"/>
    </xf>
    <xf numFmtId="0" fontId="11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16" fillId="0" borderId="0">
      <alignment vertical="center"/>
    </xf>
    <xf numFmtId="0" fontId="1" fillId="0" borderId="0"/>
    <xf numFmtId="0" fontId="1" fillId="0" borderId="0"/>
    <xf numFmtId="0" fontId="23" fillId="0" borderId="0"/>
    <xf numFmtId="0" fontId="23" fillId="0" borderId="0" applyProtection="0"/>
    <xf numFmtId="0" fontId="23" fillId="0" borderId="0" applyProtection="0"/>
    <xf numFmtId="0" fontId="23" fillId="0" borderId="0"/>
    <xf numFmtId="0" fontId="21" fillId="0" borderId="0"/>
    <xf numFmtId="0" fontId="23" fillId="0" borderId="0"/>
    <xf numFmtId="0" fontId="23" fillId="0" borderId="0" applyProtection="0"/>
    <xf numFmtId="0" fontId="23" fillId="0" borderId="0"/>
    <xf numFmtId="0" fontId="23" fillId="0" borderId="0" applyProtection="0"/>
    <xf numFmtId="0" fontId="1" fillId="0" borderId="0"/>
    <xf numFmtId="0" fontId="1" fillId="0" borderId="0"/>
    <xf numFmtId="0" fontId="66" fillId="0" borderId="0"/>
    <xf numFmtId="0" fontId="66" fillId="0" borderId="0"/>
    <xf numFmtId="0" fontId="116" fillId="0" borderId="0" applyNumberFormat="0" applyFill="0" applyBorder="0" applyAlignment="0" applyProtection="0">
      <alignment vertical="top"/>
      <protection locked="0"/>
    </xf>
    <xf numFmtId="0" fontId="71" fillId="0" borderId="16">
      <protection locked="0"/>
    </xf>
    <xf numFmtId="0" fontId="71" fillId="0" borderId="16">
      <protection locked="0"/>
    </xf>
    <xf numFmtId="209" fontId="23" fillId="0" borderId="0">
      <protection locked="0"/>
    </xf>
    <xf numFmtId="210" fontId="23" fillId="0" borderId="0">
      <protection locked="0"/>
    </xf>
    <xf numFmtId="0" fontId="23" fillId="0" borderId="0"/>
    <xf numFmtId="0" fontId="23" fillId="0" borderId="0"/>
    <xf numFmtId="183" fontId="23" fillId="0" borderId="0" applyProtection="0"/>
    <xf numFmtId="0" fontId="23" fillId="0" borderId="0"/>
    <xf numFmtId="0" fontId="23" fillId="0" borderId="0"/>
    <xf numFmtId="0" fontId="117" fillId="0" borderId="0">
      <alignment vertical="center"/>
    </xf>
    <xf numFmtId="0" fontId="23" fillId="0" borderId="0" applyProtection="0"/>
    <xf numFmtId="0" fontId="23" fillId="0" borderId="0"/>
    <xf numFmtId="0" fontId="23" fillId="0" borderId="0"/>
  </cellStyleXfs>
  <cellXfs count="1453">
    <xf numFmtId="0" fontId="0" fillId="0" borderId="0" xfId="0"/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3" fontId="8" fillId="0" borderId="0" xfId="0" applyNumberFormat="1" applyFont="1" applyAlignment="1">
      <alignment horizontal="left"/>
    </xf>
    <xf numFmtId="3" fontId="8" fillId="0" borderId="0" xfId="0" applyNumberFormat="1" applyFont="1"/>
    <xf numFmtId="3" fontId="8" fillId="0" borderId="0" xfId="0" applyNumberFormat="1" applyFont="1" applyFill="1"/>
    <xf numFmtId="0" fontId="8" fillId="0" borderId="0" xfId="3041" applyFont="1" applyFill="1" applyBorder="1" applyAlignment="1"/>
    <xf numFmtId="0" fontId="13" fillId="0" borderId="0" xfId="3041" applyFont="1" applyFill="1" applyBorder="1" applyAlignment="1"/>
    <xf numFmtId="0" fontId="23" fillId="0" borderId="0" xfId="3041" applyFill="1" applyBorder="1" applyAlignment="1"/>
    <xf numFmtId="0" fontId="23" fillId="0" borderId="0" xfId="3041" applyFill="1" applyBorder="1"/>
    <xf numFmtId="0" fontId="21" fillId="0" borderId="0" xfId="0" applyFont="1" applyBorder="1"/>
    <xf numFmtId="3" fontId="21" fillId="0" borderId="0" xfId="0" applyNumberFormat="1" applyFont="1"/>
    <xf numFmtId="0" fontId="8" fillId="0" borderId="0" xfId="3043" applyFont="1" applyFill="1"/>
    <xf numFmtId="0" fontId="8" fillId="0" borderId="0" xfId="3043" applyFont="1" applyFill="1" applyBorder="1"/>
    <xf numFmtId="0" fontId="8" fillId="0" borderId="0" xfId="3043" applyFont="1" applyFill="1" applyAlignment="1">
      <alignment horizontal="right"/>
    </xf>
    <xf numFmtId="0" fontId="8" fillId="0" borderId="0" xfId="3043" applyFont="1" applyFill="1" applyAlignment="1">
      <alignment horizontal="left"/>
    </xf>
    <xf numFmtId="176" fontId="12" fillId="0" borderId="0" xfId="3043" applyNumberFormat="1" applyFont="1" applyFill="1" applyBorder="1" applyAlignment="1">
      <alignment horizontal="left"/>
    </xf>
    <xf numFmtId="0" fontId="8" fillId="0" borderId="0" xfId="3043" applyFont="1" applyFill="1" applyAlignment="1"/>
    <xf numFmtId="0" fontId="8" fillId="0" borderId="0" xfId="3043" applyFont="1" applyFill="1" applyBorder="1" applyAlignment="1">
      <alignment horizontal="right"/>
    </xf>
    <xf numFmtId="0" fontId="14" fillId="0" borderId="0" xfId="3043" applyNumberFormat="1" applyFont="1" applyFill="1"/>
    <xf numFmtId="0" fontId="23" fillId="0" borderId="0" xfId="3043" applyFont="1" applyFill="1"/>
    <xf numFmtId="0" fontId="23" fillId="0" borderId="0" xfId="3043" applyFont="1" applyFill="1" applyBorder="1"/>
    <xf numFmtId="0" fontId="23" fillId="0" borderId="0" xfId="3043" applyFont="1" applyFill="1" applyBorder="1" applyAlignment="1">
      <alignment horizontal="right"/>
    </xf>
    <xf numFmtId="0" fontId="53" fillId="0" borderId="0" xfId="3039" applyFont="1"/>
    <xf numFmtId="38" fontId="53" fillId="0" borderId="0" xfId="3039" applyNumberFormat="1" applyFont="1"/>
    <xf numFmtId="0" fontId="53" fillId="0" borderId="0" xfId="3039" applyFont="1" applyAlignment="1">
      <alignment horizontal="left"/>
    </xf>
    <xf numFmtId="0" fontId="53" fillId="0" borderId="0" xfId="3039" applyFont="1" applyAlignment="1">
      <alignment horizontal="center"/>
    </xf>
    <xf numFmtId="0" fontId="53" fillId="0" borderId="0" xfId="3039" applyFont="1" applyBorder="1"/>
    <xf numFmtId="0" fontId="53" fillId="0" borderId="0" xfId="3039" applyFont="1" applyBorder="1" applyAlignment="1">
      <alignment horizontal="right"/>
    </xf>
    <xf numFmtId="0" fontId="23" fillId="0" borderId="0" xfId="3044" applyBorder="1"/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0" fontId="8" fillId="0" borderId="0" xfId="0" applyFont="1" applyFill="1" applyBorder="1"/>
    <xf numFmtId="0" fontId="8" fillId="0" borderId="0" xfId="0" applyFont="1" applyFill="1"/>
    <xf numFmtId="0" fontId="21" fillId="0" borderId="0" xfId="0" applyFont="1" applyFill="1"/>
    <xf numFmtId="3" fontId="21" fillId="0" borderId="0" xfId="0" applyNumberFormat="1" applyFont="1" applyFill="1"/>
    <xf numFmtId="0" fontId="23" fillId="0" borderId="0" xfId="3041" applyFont="1" applyBorder="1"/>
    <xf numFmtId="0" fontId="13" fillId="0" borderId="0" xfId="3041" applyFont="1" applyBorder="1" applyAlignment="1"/>
    <xf numFmtId="0" fontId="23" fillId="0" borderId="0" xfId="3041" applyFont="1" applyBorder="1" applyAlignment="1"/>
    <xf numFmtId="3" fontId="59" fillId="0" borderId="0" xfId="0" applyNumberFormat="1" applyFont="1" applyAlignment="1">
      <alignment horizontal="centerContinuous"/>
    </xf>
    <xf numFmtId="0" fontId="59" fillId="0" borderId="0" xfId="0" applyFont="1" applyAlignment="1">
      <alignment horizontal="centerContinuous"/>
    </xf>
    <xf numFmtId="0" fontId="59" fillId="0" borderId="0" xfId="0" applyFont="1" applyBorder="1" applyAlignment="1">
      <alignment horizontal="centerContinuous"/>
    </xf>
    <xf numFmtId="2" fontId="59" fillId="0" borderId="0" xfId="0" applyNumberFormat="1" applyFont="1" applyAlignment="1">
      <alignment horizontal="centerContinuous"/>
    </xf>
    <xf numFmtId="0" fontId="59" fillId="0" borderId="0" xfId="0" applyFont="1" applyBorder="1" applyAlignment="1"/>
    <xf numFmtId="0" fontId="59" fillId="0" borderId="0" xfId="3041" applyFont="1" applyBorder="1" applyAlignment="1">
      <alignment horizontal="center"/>
    </xf>
    <xf numFmtId="0" fontId="59" fillId="0" borderId="0" xfId="0" applyFont="1" applyFill="1" applyAlignment="1">
      <alignment horizontal="centerContinuous"/>
    </xf>
    <xf numFmtId="0" fontId="59" fillId="0" borderId="0" xfId="3044" applyFont="1" applyBorder="1" applyAlignment="1"/>
    <xf numFmtId="0" fontId="52" fillId="0" borderId="0" xfId="3044" applyFont="1" applyFill="1" applyBorder="1" applyAlignment="1">
      <alignment vertical="center"/>
    </xf>
    <xf numFmtId="0" fontId="61" fillId="0" borderId="0" xfId="3039" applyFont="1" applyFill="1" applyBorder="1" applyAlignment="1">
      <alignment vertical="center"/>
    </xf>
    <xf numFmtId="0" fontId="61" fillId="0" borderId="0" xfId="3039" applyFont="1" applyFill="1" applyAlignment="1">
      <alignment vertical="center"/>
    </xf>
    <xf numFmtId="0" fontId="61" fillId="0" borderId="0" xfId="3039" applyFont="1" applyFill="1" applyAlignment="1">
      <alignment horizontal="left" vertical="center"/>
    </xf>
    <xf numFmtId="0" fontId="61" fillId="0" borderId="0" xfId="3039" applyFont="1" applyFill="1" applyAlignment="1">
      <alignment horizontal="center" vertical="center"/>
    </xf>
    <xf numFmtId="0" fontId="61" fillId="0" borderId="0" xfId="3039" applyFont="1" applyFill="1" applyBorder="1" applyAlignment="1">
      <alignment horizontal="right" vertical="center"/>
    </xf>
    <xf numFmtId="0" fontId="60" fillId="0" borderId="0" xfId="3044" applyNumberFormat="1" applyFont="1" applyFill="1" applyAlignment="1">
      <alignment vertical="center"/>
    </xf>
    <xf numFmtId="38" fontId="61" fillId="0" borderId="0" xfId="3039" applyNumberFormat="1" applyFont="1" applyFill="1" applyAlignment="1">
      <alignment vertical="center"/>
    </xf>
    <xf numFmtId="0" fontId="59" fillId="0" borderId="0" xfId="3039" applyFont="1" applyAlignment="1">
      <alignment horizontal="centerContinuous"/>
    </xf>
    <xf numFmtId="176" fontId="23" fillId="0" borderId="0" xfId="1636" applyNumberFormat="1" applyFill="1" applyProtection="1"/>
    <xf numFmtId="0" fontId="23" fillId="0" borderId="0" xfId="1636" applyFill="1" applyProtection="1"/>
    <xf numFmtId="0" fontId="23" fillId="0" borderId="0" xfId="1636" applyFill="1" applyBorder="1" applyProtection="1"/>
    <xf numFmtId="0" fontId="4" fillId="0" borderId="17" xfId="1636" applyFont="1" applyFill="1" applyBorder="1" applyAlignment="1" applyProtection="1">
      <alignment horizontal="left"/>
    </xf>
    <xf numFmtId="176" fontId="4" fillId="0" borderId="18" xfId="1636" applyNumberFormat="1" applyFont="1" applyFill="1" applyBorder="1" applyAlignment="1" applyProtection="1">
      <alignment horizontal="left" vertical="center"/>
    </xf>
    <xf numFmtId="0" fontId="4" fillId="0" borderId="19" xfId="1636" applyFont="1" applyFill="1" applyBorder="1" applyAlignment="1" applyProtection="1">
      <alignment horizontal="centerContinuous" vertical="center"/>
    </xf>
    <xf numFmtId="0" fontId="4" fillId="0" borderId="20" xfId="1636" applyFont="1" applyFill="1" applyBorder="1" applyAlignment="1" applyProtection="1">
      <alignment horizontal="centerContinuous" vertical="center"/>
    </xf>
    <xf numFmtId="0" fontId="4" fillId="0" borderId="21" xfId="1636" applyFont="1" applyFill="1" applyBorder="1" applyAlignment="1" applyProtection="1">
      <alignment horizontal="center" vertical="center"/>
    </xf>
    <xf numFmtId="0" fontId="4" fillId="0" borderId="0" xfId="1636" applyFont="1" applyFill="1" applyBorder="1" applyAlignment="1" applyProtection="1">
      <alignment horizontal="center" vertical="center"/>
    </xf>
    <xf numFmtId="0" fontId="4" fillId="0" borderId="21" xfId="1636" applyFont="1" applyFill="1" applyBorder="1" applyAlignment="1" applyProtection="1">
      <alignment horizontal="centerContinuous" vertical="center"/>
    </xf>
    <xf numFmtId="0" fontId="4" fillId="0" borderId="22" xfId="1636" applyFont="1" applyFill="1" applyBorder="1" applyAlignment="1" applyProtection="1">
      <alignment horizontal="centerContinuous" vertical="center"/>
    </xf>
    <xf numFmtId="0" fontId="4" fillId="0" borderId="0" xfId="1636" applyFont="1" applyFill="1" applyBorder="1" applyAlignment="1" applyProtection="1">
      <alignment horizontal="centerContinuous" vertical="center"/>
    </xf>
    <xf numFmtId="0" fontId="4" fillId="0" borderId="23" xfId="1636" applyFont="1" applyFill="1" applyBorder="1" applyAlignment="1" applyProtection="1">
      <alignment horizontal="centerContinuous" vertical="center"/>
    </xf>
    <xf numFmtId="0" fontId="4" fillId="0" borderId="24" xfId="1636" applyFont="1" applyFill="1" applyBorder="1" applyAlignment="1" applyProtection="1">
      <alignment horizontal="center" vertical="center"/>
    </xf>
    <xf numFmtId="0" fontId="4" fillId="0" borderId="25" xfId="1636" applyFont="1" applyFill="1" applyBorder="1" applyAlignment="1" applyProtection="1">
      <alignment horizontal="centerContinuous" vertical="center"/>
    </xf>
    <xf numFmtId="176" fontId="13" fillId="0" borderId="0" xfId="1636" applyNumberFormat="1" applyFont="1" applyFill="1" applyAlignment="1" applyProtection="1"/>
    <xf numFmtId="0" fontId="13" fillId="0" borderId="0" xfId="1636" applyFont="1" applyFill="1" applyAlignment="1" applyProtection="1"/>
    <xf numFmtId="0" fontId="13" fillId="0" borderId="0" xfId="1636" applyFont="1" applyFill="1" applyBorder="1" applyAlignment="1" applyProtection="1"/>
    <xf numFmtId="0" fontId="16" fillId="0" borderId="0" xfId="1636" applyNumberFormat="1" applyFont="1" applyFill="1"/>
    <xf numFmtId="0" fontId="23" fillId="0" borderId="0" xfId="1636" applyFill="1" applyBorder="1" applyAlignment="1" applyProtection="1"/>
    <xf numFmtId="176" fontId="23" fillId="0" borderId="0" xfId="1636" applyNumberFormat="1" applyFill="1" applyAlignment="1" applyProtection="1"/>
    <xf numFmtId="0" fontId="23" fillId="0" borderId="0" xfId="1636" applyFill="1" applyAlignment="1" applyProtection="1"/>
    <xf numFmtId="3" fontId="19" fillId="0" borderId="0" xfId="2343" applyNumberFormat="1" applyFont="1" applyFill="1" applyBorder="1" applyAlignment="1">
      <alignment horizontal="right"/>
    </xf>
    <xf numFmtId="3" fontId="19" fillId="0" borderId="0" xfId="2343" applyNumberFormat="1" applyFont="1" applyFill="1" applyAlignment="1">
      <alignment horizontal="right"/>
    </xf>
    <xf numFmtId="186" fontId="19" fillId="0" borderId="0" xfId="2343" applyNumberFormat="1" applyFont="1" applyFill="1" applyAlignment="1">
      <alignment horizontal="center"/>
    </xf>
    <xf numFmtId="3" fontId="19" fillId="0" borderId="0" xfId="2343" applyNumberFormat="1" applyFont="1" applyFill="1" applyAlignment="1">
      <alignment horizontal="center"/>
    </xf>
    <xf numFmtId="188" fontId="19" fillId="0" borderId="0" xfId="1043" applyNumberFormat="1" applyFont="1" applyFill="1" applyAlignment="1">
      <alignment horizontal="right"/>
    </xf>
    <xf numFmtId="3" fontId="9" fillId="0" borderId="0" xfId="2343" applyNumberFormat="1" applyFont="1" applyFill="1" applyBorder="1" applyAlignment="1">
      <alignment horizontal="right"/>
    </xf>
    <xf numFmtId="3" fontId="19" fillId="0" borderId="0" xfId="2343" applyNumberFormat="1" applyFont="1" applyFill="1" applyBorder="1"/>
    <xf numFmtId="3" fontId="19" fillId="0" borderId="0" xfId="2343" applyNumberFormat="1" applyFont="1" applyFill="1"/>
    <xf numFmtId="4" fontId="19" fillId="0" borderId="0" xfId="2343" applyNumberFormat="1" applyFont="1" applyFill="1" applyBorder="1"/>
    <xf numFmtId="3" fontId="9" fillId="0" borderId="0" xfId="2343" applyNumberFormat="1" applyFont="1" applyFill="1" applyBorder="1"/>
    <xf numFmtId="3" fontId="9" fillId="0" borderId="0" xfId="2343" applyNumberFormat="1" applyFont="1" applyFill="1" applyAlignment="1">
      <alignment horizontal="right"/>
    </xf>
    <xf numFmtId="3" fontId="9" fillId="0" borderId="0" xfId="2343" applyNumberFormat="1" applyFont="1" applyFill="1"/>
    <xf numFmtId="186" fontId="9" fillId="0" borderId="0" xfId="2343" applyNumberFormat="1" applyFont="1" applyFill="1" applyAlignment="1">
      <alignment horizontal="center"/>
    </xf>
    <xf numFmtId="3" fontId="9" fillId="0" borderId="0" xfId="2343" applyNumberFormat="1" applyFont="1" applyFill="1" applyAlignment="1">
      <alignment horizontal="center"/>
    </xf>
    <xf numFmtId="188" fontId="9" fillId="0" borderId="0" xfId="1043" applyNumberFormat="1" applyFont="1" applyFill="1" applyAlignment="1">
      <alignment horizontal="right"/>
    </xf>
    <xf numFmtId="4" fontId="9" fillId="0" borderId="0" xfId="2343" applyNumberFormat="1" applyFont="1" applyFill="1" applyBorder="1"/>
    <xf numFmtId="187" fontId="9" fillId="0" borderId="0" xfId="2343" applyNumberFormat="1" applyFont="1" applyFill="1"/>
    <xf numFmtId="3" fontId="59" fillId="0" borderId="0" xfId="2343" applyNumberFormat="1" applyFont="1" applyFill="1" applyAlignment="1">
      <alignment horizontal="centerContinuous"/>
    </xf>
    <xf numFmtId="3" fontId="59" fillId="0" borderId="0" xfId="2343" applyNumberFormat="1" applyFont="1" applyFill="1" applyBorder="1" applyAlignment="1">
      <alignment horizontal="centerContinuous"/>
    </xf>
    <xf numFmtId="187" fontId="59" fillId="0" borderId="0" xfId="2343" applyNumberFormat="1" applyFont="1" applyFill="1" applyAlignment="1">
      <alignment horizontal="centerContinuous"/>
    </xf>
    <xf numFmtId="176" fontId="59" fillId="0" borderId="0" xfId="1636" applyNumberFormat="1" applyFont="1" applyFill="1" applyAlignment="1" applyProtection="1">
      <alignment horizontal="centerContinuous"/>
    </xf>
    <xf numFmtId="0" fontId="59" fillId="0" borderId="0" xfId="1636" applyFont="1" applyFill="1" applyAlignment="1" applyProtection="1">
      <alignment horizontal="centerContinuous"/>
    </xf>
    <xf numFmtId="0" fontId="59" fillId="0" borderId="0" xfId="1636" applyFont="1" applyFill="1" applyBorder="1" applyAlignment="1" applyProtection="1">
      <alignment horizontal="centerContinuous"/>
    </xf>
    <xf numFmtId="0" fontId="59" fillId="0" borderId="0" xfId="1636" applyFont="1" applyFill="1" applyBorder="1" applyAlignment="1" applyProtection="1">
      <alignment horizontal="center"/>
    </xf>
    <xf numFmtId="3" fontId="23" fillId="0" borderId="0" xfId="0" applyNumberFormat="1" applyFont="1"/>
    <xf numFmtId="186" fontId="23" fillId="0" borderId="0" xfId="0" applyNumberFormat="1" applyFont="1"/>
    <xf numFmtId="4" fontId="59" fillId="0" borderId="0" xfId="2343" applyNumberFormat="1" applyFont="1" applyFill="1" applyBorder="1" applyAlignment="1"/>
    <xf numFmtId="3" fontId="59" fillId="0" borderId="0" xfId="2343" applyNumberFormat="1" applyFont="1" applyFill="1" applyBorder="1" applyAlignment="1"/>
    <xf numFmtId="176" fontId="4" fillId="0" borderId="17" xfId="1636" applyNumberFormat="1" applyFont="1" applyFill="1" applyBorder="1" applyAlignment="1" applyProtection="1">
      <alignment horizontal="center"/>
    </xf>
    <xf numFmtId="0" fontId="4" fillId="0" borderId="17" xfId="1636" applyFont="1" applyFill="1" applyBorder="1" applyAlignment="1" applyProtection="1">
      <alignment horizontal="center"/>
    </xf>
    <xf numFmtId="0" fontId="4" fillId="0" borderId="17" xfId="1636" applyFont="1" applyFill="1" applyBorder="1" applyAlignment="1" applyProtection="1">
      <alignment horizontal="right"/>
    </xf>
    <xf numFmtId="0" fontId="4" fillId="0" borderId="0" xfId="1636" applyFont="1" applyFill="1" applyBorder="1" applyAlignment="1" applyProtection="1">
      <alignment horizontal="center"/>
    </xf>
    <xf numFmtId="0" fontId="4" fillId="0" borderId="26" xfId="1636" applyFont="1" applyFill="1" applyBorder="1" applyAlignment="1" applyProtection="1">
      <alignment horizontal="centerContinuous" vertical="center"/>
    </xf>
    <xf numFmtId="0" fontId="4" fillId="0" borderId="27" xfId="1636" applyFont="1" applyFill="1" applyBorder="1" applyAlignment="1" applyProtection="1">
      <alignment horizontal="centerContinuous" vertical="center"/>
    </xf>
    <xf numFmtId="0" fontId="4" fillId="0" borderId="18" xfId="1636" applyFont="1" applyFill="1" applyBorder="1" applyAlignment="1" applyProtection="1">
      <alignment horizontal="centerContinuous" vertical="center"/>
    </xf>
    <xf numFmtId="176" fontId="4" fillId="0" borderId="0" xfId="1636" applyNumberFormat="1" applyFont="1" applyFill="1" applyBorder="1" applyAlignment="1" applyProtection="1">
      <alignment horizontal="center" vertical="center"/>
    </xf>
    <xf numFmtId="0" fontId="4" fillId="0" borderId="2" xfId="1636" applyFont="1" applyFill="1" applyBorder="1" applyAlignment="1" applyProtection="1">
      <alignment horizontal="centerContinuous" vertical="center"/>
    </xf>
    <xf numFmtId="0" fontId="4" fillId="0" borderId="28" xfId="1636" applyFont="1" applyFill="1" applyBorder="1" applyAlignment="1" applyProtection="1">
      <alignment horizontal="centerContinuous" vertical="center"/>
    </xf>
    <xf numFmtId="176" fontId="4" fillId="0" borderId="25" xfId="1636" applyNumberFormat="1" applyFont="1" applyFill="1" applyBorder="1" applyAlignment="1" applyProtection="1">
      <alignment horizontal="center" vertical="center"/>
    </xf>
    <xf numFmtId="0" fontId="4" fillId="0" borderId="27" xfId="1636" applyFont="1" applyFill="1" applyBorder="1" applyAlignment="1" applyProtection="1">
      <alignment horizontal="center" vertical="center"/>
    </xf>
    <xf numFmtId="176" fontId="4" fillId="0" borderId="29" xfId="1636" applyNumberFormat="1" applyFont="1" applyFill="1" applyBorder="1" applyAlignment="1" applyProtection="1">
      <alignment horizontal="center" vertical="center"/>
    </xf>
    <xf numFmtId="0" fontId="4" fillId="0" borderId="29" xfId="1636" applyFont="1" applyFill="1" applyBorder="1" applyAlignment="1" applyProtection="1">
      <alignment horizontal="center" vertical="center" shrinkToFit="1"/>
    </xf>
    <xf numFmtId="0" fontId="4" fillId="0" borderId="29" xfId="1636" applyFont="1" applyFill="1" applyBorder="1" applyAlignment="1" applyProtection="1">
      <alignment horizontal="center" vertical="center"/>
    </xf>
    <xf numFmtId="49" fontId="4" fillId="0" borderId="22" xfId="1636" applyNumberFormat="1" applyFont="1" applyFill="1" applyBorder="1" applyAlignment="1" applyProtection="1">
      <alignment horizontal="centerContinuous" vertical="center" shrinkToFit="1"/>
    </xf>
    <xf numFmtId="49" fontId="4" fillId="0" borderId="27" xfId="1636" applyNumberFormat="1" applyFont="1" applyFill="1" applyBorder="1" applyAlignment="1" applyProtection="1">
      <alignment horizontal="centerContinuous" vertical="center" shrinkToFit="1"/>
    </xf>
    <xf numFmtId="0" fontId="4" fillId="0" borderId="29" xfId="1636" applyFont="1" applyFill="1" applyBorder="1" applyAlignment="1" applyProtection="1">
      <alignment horizontal="centerContinuous" vertical="center"/>
    </xf>
    <xf numFmtId="0" fontId="4" fillId="0" borderId="27" xfId="1636" applyFont="1" applyFill="1" applyBorder="1" applyAlignment="1" applyProtection="1">
      <alignment horizontal="center" vertical="center" shrinkToFit="1"/>
    </xf>
    <xf numFmtId="0" fontId="4" fillId="0" borderId="22" xfId="1636" applyFont="1" applyFill="1" applyBorder="1" applyAlignment="1" applyProtection="1">
      <alignment horizontal="center" vertical="center"/>
    </xf>
    <xf numFmtId="0" fontId="4" fillId="0" borderId="0" xfId="1636" applyFont="1" applyFill="1" applyBorder="1" applyAlignment="1" applyProtection="1">
      <alignment horizontal="center" vertical="center" shrinkToFit="1"/>
    </xf>
    <xf numFmtId="0" fontId="4" fillId="0" borderId="0" xfId="1636" applyFont="1" applyFill="1" applyBorder="1" applyAlignment="1" applyProtection="1">
      <alignment horizontal="left" vertical="center"/>
    </xf>
    <xf numFmtId="49" fontId="4" fillId="0" borderId="0" xfId="1636" applyNumberFormat="1" applyFont="1" applyFill="1" applyBorder="1" applyAlignment="1" applyProtection="1">
      <alignment horizontal="centerContinuous" vertical="center" shrinkToFit="1"/>
    </xf>
    <xf numFmtId="0" fontId="4" fillId="0" borderId="30" xfId="1636" applyFont="1" applyFill="1" applyBorder="1" applyAlignment="1" applyProtection="1">
      <alignment horizontal="center" vertical="center"/>
    </xf>
    <xf numFmtId="176" fontId="86" fillId="0" borderId="17" xfId="1636" applyNumberFormat="1" applyFont="1" applyFill="1" applyBorder="1" applyAlignment="1" applyProtection="1">
      <alignment horizontal="left"/>
    </xf>
    <xf numFmtId="0" fontId="4" fillId="0" borderId="21" xfId="1636" quotePrefix="1" applyFont="1" applyFill="1" applyBorder="1" applyAlignment="1" applyProtection="1">
      <alignment horizontal="center" vertical="center"/>
    </xf>
    <xf numFmtId="176" fontId="4" fillId="0" borderId="0" xfId="1636" applyNumberFormat="1" applyFont="1" applyFill="1" applyBorder="1" applyAlignment="1" applyProtection="1">
      <alignment horizontal="right" vertical="center"/>
    </xf>
    <xf numFmtId="202" fontId="4" fillId="0" borderId="0" xfId="1636" applyNumberFormat="1" applyFont="1" applyFill="1" applyBorder="1" applyAlignment="1" applyProtection="1">
      <alignment horizontal="right" vertical="center"/>
    </xf>
    <xf numFmtId="3" fontId="4" fillId="0" borderId="0" xfId="1636" applyNumberFormat="1" applyFont="1" applyFill="1" applyBorder="1" applyAlignment="1" applyProtection="1">
      <alignment horizontal="right" vertical="center"/>
    </xf>
    <xf numFmtId="179" fontId="4" fillId="0" borderId="0" xfId="1636" applyNumberFormat="1" applyFont="1" applyFill="1" applyBorder="1" applyAlignment="1" applyProtection="1">
      <alignment horizontal="right" vertical="center"/>
    </xf>
    <xf numFmtId="177" fontId="4" fillId="0" borderId="0" xfId="1636" applyNumberFormat="1" applyFont="1" applyFill="1" applyBorder="1" applyAlignment="1" applyProtection="1">
      <alignment horizontal="right" vertical="center"/>
    </xf>
    <xf numFmtId="179" fontId="4" fillId="0" borderId="0" xfId="1636" applyNumberFormat="1" applyFont="1" applyFill="1" applyBorder="1" applyAlignment="1" applyProtection="1">
      <alignment vertical="center"/>
    </xf>
    <xf numFmtId="178" fontId="4" fillId="0" borderId="0" xfId="1636" applyNumberFormat="1" applyFont="1" applyFill="1" applyBorder="1" applyAlignment="1" applyProtection="1">
      <alignment horizontal="right" vertical="center" wrapText="1"/>
    </xf>
    <xf numFmtId="3" fontId="4" fillId="0" borderId="0" xfId="1636" applyNumberFormat="1" applyFont="1" applyFill="1" applyBorder="1" applyAlignment="1" applyProtection="1">
      <alignment horizontal="right" vertical="center" wrapText="1"/>
    </xf>
    <xf numFmtId="180" fontId="4" fillId="0" borderId="0" xfId="1636" quotePrefix="1" applyNumberFormat="1" applyFont="1" applyFill="1" applyBorder="1" applyAlignment="1" applyProtection="1">
      <alignment horizontal="left" vertical="center"/>
    </xf>
    <xf numFmtId="0" fontId="4" fillId="0" borderId="30" xfId="1636" quotePrefix="1" applyFont="1" applyFill="1" applyBorder="1" applyAlignment="1" applyProtection="1">
      <alignment horizontal="center" vertical="center"/>
    </xf>
    <xf numFmtId="0" fontId="4" fillId="0" borderId="0" xfId="1636" applyFont="1" applyFill="1" applyBorder="1" applyAlignment="1" applyProtection="1">
      <alignment horizontal="right" vertical="center"/>
    </xf>
    <xf numFmtId="181" fontId="4" fillId="0" borderId="0" xfId="1636" applyNumberFormat="1" applyFont="1" applyFill="1" applyBorder="1" applyAlignment="1" applyProtection="1">
      <alignment horizontal="right" vertical="center"/>
    </xf>
    <xf numFmtId="0" fontId="4" fillId="0" borderId="21" xfId="3045" quotePrefix="1" applyFont="1" applyFill="1" applyBorder="1" applyAlignment="1" applyProtection="1">
      <alignment horizontal="center" vertical="center"/>
    </xf>
    <xf numFmtId="202" fontId="4" fillId="0" borderId="0" xfId="3045" applyNumberFormat="1" applyFont="1" applyFill="1" applyBorder="1" applyAlignment="1" applyProtection="1">
      <alignment horizontal="right" vertical="center"/>
    </xf>
    <xf numFmtId="3" fontId="4" fillId="0" borderId="0" xfId="3045" applyNumberFormat="1" applyFont="1" applyFill="1" applyBorder="1" applyAlignment="1" applyProtection="1">
      <alignment horizontal="right" vertical="center"/>
    </xf>
    <xf numFmtId="179" fontId="4" fillId="0" borderId="0" xfId="3045" applyNumberFormat="1" applyFont="1" applyFill="1" applyBorder="1" applyAlignment="1" applyProtection="1">
      <alignment horizontal="right" vertical="center"/>
    </xf>
    <xf numFmtId="177" fontId="4" fillId="0" borderId="0" xfId="3045" applyNumberFormat="1" applyFont="1" applyFill="1" applyBorder="1" applyAlignment="1" applyProtection="1">
      <alignment horizontal="right" vertical="center"/>
    </xf>
    <xf numFmtId="179" fontId="4" fillId="0" borderId="0" xfId="3045" applyNumberFormat="1" applyFont="1" applyFill="1" applyBorder="1" applyAlignment="1" applyProtection="1">
      <alignment vertical="center"/>
    </xf>
    <xf numFmtId="178" fontId="4" fillId="0" borderId="0" xfId="3045" applyNumberFormat="1" applyFont="1" applyFill="1" applyBorder="1" applyAlignment="1" applyProtection="1">
      <alignment horizontal="right" vertical="center" wrapText="1"/>
    </xf>
    <xf numFmtId="3" fontId="4" fillId="0" borderId="0" xfId="3045" applyNumberFormat="1" applyFont="1" applyFill="1" applyBorder="1" applyAlignment="1" applyProtection="1">
      <alignment horizontal="right" vertical="center" wrapText="1"/>
    </xf>
    <xf numFmtId="41" fontId="4" fillId="0" borderId="0" xfId="3045" applyNumberFormat="1" applyFont="1" applyFill="1" applyBorder="1" applyAlignment="1" applyProtection="1">
      <alignment horizontal="left" vertical="center"/>
    </xf>
    <xf numFmtId="0" fontId="4" fillId="0" borderId="30" xfId="3045" quotePrefix="1" applyFont="1" applyFill="1" applyBorder="1" applyAlignment="1" applyProtection="1">
      <alignment horizontal="center" vertical="center"/>
    </xf>
    <xf numFmtId="0" fontId="4" fillId="0" borderId="0" xfId="3045" applyFont="1" applyFill="1" applyBorder="1" applyAlignment="1" applyProtection="1">
      <alignment horizontal="right" vertical="center"/>
    </xf>
    <xf numFmtId="181" fontId="4" fillId="0" borderId="0" xfId="3045" applyNumberFormat="1" applyFont="1" applyFill="1" applyBorder="1" applyAlignment="1" applyProtection="1">
      <alignment horizontal="right" vertical="center"/>
    </xf>
    <xf numFmtId="0" fontId="83" fillId="0" borderId="21" xfId="3045" quotePrefix="1" applyFont="1" applyFill="1" applyBorder="1" applyAlignment="1" applyProtection="1">
      <alignment horizontal="center" vertical="center"/>
    </xf>
    <xf numFmtId="41" fontId="83" fillId="0" borderId="0" xfId="3045" applyNumberFormat="1" applyFont="1" applyFill="1" applyBorder="1" applyAlignment="1" applyProtection="1">
      <alignment horizontal="left" vertical="center"/>
    </xf>
    <xf numFmtId="0" fontId="83" fillId="0" borderId="30" xfId="3045" quotePrefix="1" applyFont="1" applyFill="1" applyBorder="1" applyAlignment="1" applyProtection="1">
      <alignment horizontal="center" vertical="center"/>
    </xf>
    <xf numFmtId="0" fontId="83" fillId="0" borderId="0" xfId="3045" applyFont="1" applyFill="1" applyBorder="1" applyAlignment="1" applyProtection="1">
      <alignment horizontal="right" vertical="center"/>
    </xf>
    <xf numFmtId="181" fontId="83" fillId="0" borderId="0" xfId="3045" applyNumberFormat="1" applyFont="1" applyFill="1" applyBorder="1" applyAlignment="1" applyProtection="1">
      <alignment horizontal="right" vertical="center"/>
    </xf>
    <xf numFmtId="0" fontId="83" fillId="0" borderId="21" xfId="3045" applyFont="1" applyFill="1" applyBorder="1" applyAlignment="1" applyProtection="1">
      <alignment horizontal="center" vertical="center"/>
    </xf>
    <xf numFmtId="0" fontId="83" fillId="0" borderId="30" xfId="3045" applyFont="1" applyFill="1" applyBorder="1" applyAlignment="1" applyProtection="1">
      <alignment horizontal="center" vertical="center"/>
    </xf>
    <xf numFmtId="0" fontId="4" fillId="0" borderId="21" xfId="3045" applyFont="1" applyFill="1" applyBorder="1" applyAlignment="1" applyProtection="1">
      <alignment horizontal="center" vertical="center"/>
    </xf>
    <xf numFmtId="0" fontId="4" fillId="0" borderId="30" xfId="3045" applyFont="1" applyFill="1" applyBorder="1" applyAlignment="1" applyProtection="1">
      <alignment horizontal="right" vertical="center"/>
    </xf>
    <xf numFmtId="0" fontId="4" fillId="0" borderId="0" xfId="3045" applyFont="1" applyFill="1" applyBorder="1" applyAlignment="1" applyProtection="1">
      <alignment vertical="center"/>
    </xf>
    <xf numFmtId="181" fontId="4" fillId="0" borderId="0" xfId="3045" quotePrefix="1" applyNumberFormat="1" applyFont="1" applyFill="1" applyBorder="1" applyAlignment="1" applyProtection="1">
      <alignment horizontal="right" vertical="center"/>
    </xf>
    <xf numFmtId="0" fontId="4" fillId="0" borderId="21" xfId="3045" applyNumberFormat="1" applyFont="1" applyFill="1" applyBorder="1" applyAlignment="1" applyProtection="1">
      <alignment horizontal="center" vertical="center"/>
    </xf>
    <xf numFmtId="4" fontId="4" fillId="0" borderId="19" xfId="1636" applyNumberFormat="1" applyFont="1" applyFill="1" applyBorder="1" applyAlignment="1" applyProtection="1">
      <alignment horizontal="right" vertical="center"/>
    </xf>
    <xf numFmtId="3" fontId="4" fillId="0" borderId="19" xfId="1636" applyNumberFormat="1" applyFont="1" applyFill="1" applyBorder="1" applyAlignment="1" applyProtection="1">
      <alignment horizontal="right" vertical="center"/>
    </xf>
    <xf numFmtId="3" fontId="4" fillId="0" borderId="19" xfId="1636" applyNumberFormat="1" applyFont="1" applyFill="1" applyBorder="1" applyAlignment="1" applyProtection="1">
      <alignment vertical="center"/>
    </xf>
    <xf numFmtId="3" fontId="4" fillId="0" borderId="19" xfId="1636" applyNumberFormat="1" applyFont="1" applyFill="1" applyBorder="1" applyAlignment="1" applyProtection="1">
      <alignment horizontal="left" vertical="center"/>
    </xf>
    <xf numFmtId="3" fontId="4" fillId="0" borderId="19" xfId="1636" applyNumberFormat="1" applyFont="1" applyFill="1" applyBorder="1" applyAlignment="1" applyProtection="1">
      <alignment horizontal="center" vertical="center"/>
    </xf>
    <xf numFmtId="0" fontId="4" fillId="0" borderId="22" xfId="1636" applyFont="1" applyFill="1" applyBorder="1" applyAlignment="1" applyProtection="1">
      <alignment horizontal="right" vertical="center"/>
    </xf>
    <xf numFmtId="0" fontId="4" fillId="0" borderId="0" xfId="1636" applyFont="1" applyFill="1" applyBorder="1" applyAlignment="1" applyProtection="1">
      <alignment vertical="center"/>
    </xf>
    <xf numFmtId="4" fontId="4" fillId="0" borderId="0" xfId="1636" applyNumberFormat="1" applyFont="1" applyFill="1" applyBorder="1" applyAlignment="1" applyProtection="1">
      <alignment vertical="center"/>
    </xf>
    <xf numFmtId="176" fontId="4" fillId="0" borderId="0" xfId="1636" applyNumberFormat="1" applyFont="1" applyFill="1" applyBorder="1" applyAlignment="1" applyProtection="1">
      <alignment vertical="center"/>
    </xf>
    <xf numFmtId="176" fontId="4" fillId="0" borderId="0" xfId="1636" applyNumberFormat="1" applyFont="1" applyFill="1" applyBorder="1" applyAlignment="1" applyProtection="1">
      <alignment horizontal="left" vertical="center"/>
    </xf>
    <xf numFmtId="176" fontId="4" fillId="0" borderId="0" xfId="1636" applyNumberFormat="1" applyFont="1" applyFill="1" applyAlignment="1" applyProtection="1">
      <alignment vertical="center"/>
    </xf>
    <xf numFmtId="0" fontId="4" fillId="0" borderId="0" xfId="1636" applyFont="1" applyFill="1" applyAlignment="1" applyProtection="1">
      <alignment vertical="center"/>
    </xf>
    <xf numFmtId="3" fontId="4" fillId="0" borderId="17" xfId="2343" applyNumberFormat="1" applyFont="1" applyFill="1" applyBorder="1" applyAlignment="1"/>
    <xf numFmtId="3" fontId="4" fillId="0" borderId="17" xfId="2343" applyNumberFormat="1" applyFont="1" applyFill="1" applyBorder="1" applyAlignment="1">
      <alignment horizontal="centerContinuous"/>
    </xf>
    <xf numFmtId="3" fontId="4" fillId="0" borderId="0" xfId="2343" applyNumberFormat="1" applyFont="1" applyFill="1" applyBorder="1" applyAlignment="1">
      <alignment horizontal="center"/>
    </xf>
    <xf numFmtId="3" fontId="4" fillId="0" borderId="17" xfId="2343" applyNumberFormat="1" applyFont="1" applyFill="1" applyBorder="1" applyAlignment="1">
      <alignment horizontal="right"/>
    </xf>
    <xf numFmtId="3" fontId="4" fillId="0" borderId="0" xfId="2343" applyNumberFormat="1" applyFont="1" applyFill="1" applyBorder="1" applyAlignment="1"/>
    <xf numFmtId="4" fontId="4" fillId="0" borderId="0" xfId="2343" applyNumberFormat="1" applyFont="1" applyFill="1" applyBorder="1" applyAlignment="1"/>
    <xf numFmtId="3" fontId="4" fillId="0" borderId="26" xfId="2343" applyNumberFormat="1" applyFont="1" applyFill="1" applyBorder="1" applyAlignment="1">
      <alignment horizontal="center" vertical="center"/>
    </xf>
    <xf numFmtId="3" fontId="4" fillId="0" borderId="0" xfId="2343" applyNumberFormat="1" applyFont="1" applyFill="1" applyBorder="1" applyAlignment="1">
      <alignment horizontal="centerContinuous" vertical="center"/>
    </xf>
    <xf numFmtId="3" fontId="4" fillId="0" borderId="30" xfId="2343" applyNumberFormat="1" applyFont="1" applyFill="1" applyBorder="1" applyAlignment="1">
      <alignment horizontal="centerContinuous" vertical="center"/>
    </xf>
    <xf numFmtId="3" fontId="4" fillId="0" borderId="0" xfId="2343" applyNumberFormat="1" applyFont="1" applyFill="1" applyBorder="1" applyAlignment="1">
      <alignment vertical="center"/>
    </xf>
    <xf numFmtId="3" fontId="4" fillId="0" borderId="21" xfId="2343" applyNumberFormat="1" applyFont="1" applyFill="1" applyBorder="1" applyAlignment="1">
      <alignment horizontal="center" vertical="center"/>
    </xf>
    <xf numFmtId="3" fontId="4" fillId="0" borderId="30" xfId="2343" applyNumberFormat="1" applyFont="1" applyFill="1" applyBorder="1" applyAlignment="1">
      <alignment horizontal="center" vertical="center"/>
    </xf>
    <xf numFmtId="3" fontId="4" fillId="0" borderId="19" xfId="2343" applyNumberFormat="1" applyFont="1" applyFill="1" applyBorder="1" applyAlignment="1">
      <alignment vertical="center"/>
    </xf>
    <xf numFmtId="3" fontId="4" fillId="0" borderId="0" xfId="2343" applyNumberFormat="1" applyFont="1" applyFill="1" applyBorder="1" applyAlignment="1">
      <alignment horizontal="center" vertical="center"/>
    </xf>
    <xf numFmtId="3" fontId="4" fillId="0" borderId="19" xfId="2343" applyNumberFormat="1" applyFont="1" applyFill="1" applyBorder="1" applyAlignment="1">
      <alignment horizontal="centerContinuous" vertical="center"/>
    </xf>
    <xf numFmtId="3" fontId="4" fillId="0" borderId="25" xfId="2343" applyNumberFormat="1" applyFont="1" applyFill="1" applyBorder="1" applyAlignment="1">
      <alignment horizontal="centerContinuous" vertical="center" shrinkToFit="1"/>
    </xf>
    <xf numFmtId="3" fontId="4" fillId="0" borderId="27" xfId="2343" applyNumberFormat="1" applyFont="1" applyFill="1" applyBorder="1" applyAlignment="1">
      <alignment horizontal="center" vertical="center"/>
    </xf>
    <xf numFmtId="3" fontId="4" fillId="0" borderId="22" xfId="2343" applyNumberFormat="1" applyFont="1" applyFill="1" applyBorder="1" applyAlignment="1">
      <alignment horizontal="center" vertical="center"/>
    </xf>
    <xf numFmtId="3" fontId="4" fillId="0" borderId="29" xfId="2343" applyNumberFormat="1" applyFont="1" applyFill="1" applyBorder="1" applyAlignment="1">
      <alignment horizontal="center" vertical="center"/>
    </xf>
    <xf numFmtId="3" fontId="4" fillId="0" borderId="19" xfId="2343" applyNumberFormat="1" applyFont="1" applyFill="1" applyBorder="1" applyAlignment="1">
      <alignment horizontal="center" vertical="center"/>
    </xf>
    <xf numFmtId="3" fontId="4" fillId="0" borderId="22" xfId="2343" applyNumberFormat="1" applyFont="1" applyFill="1" applyBorder="1" applyAlignment="1">
      <alignment horizontal="centerContinuous" vertical="center"/>
    </xf>
    <xf numFmtId="3" fontId="4" fillId="0" borderId="0" xfId="2343" applyNumberFormat="1" applyFont="1" applyFill="1" applyBorder="1" applyAlignment="1">
      <alignment horizontal="left" vertical="center"/>
    </xf>
    <xf numFmtId="3" fontId="4" fillId="0" borderId="0" xfId="2343" applyNumberFormat="1" applyFont="1" applyFill="1" applyBorder="1" applyAlignment="1">
      <alignment horizontal="right"/>
    </xf>
    <xf numFmtId="3" fontId="4" fillId="0" borderId="0" xfId="2343" applyNumberFormat="1" applyFont="1" applyFill="1" applyBorder="1" applyAlignment="1">
      <alignment horizontal="right" vertical="center"/>
    </xf>
    <xf numFmtId="3" fontId="4" fillId="0" borderId="0" xfId="2343" applyNumberFormat="1" applyFont="1" applyFill="1" applyAlignment="1">
      <alignment vertical="center"/>
    </xf>
    <xf numFmtId="4" fontId="4" fillId="0" borderId="0" xfId="2343" applyNumberFormat="1" applyFont="1" applyFill="1" applyBorder="1" applyAlignment="1">
      <alignment vertical="center"/>
    </xf>
    <xf numFmtId="186" fontId="4" fillId="0" borderId="0" xfId="2343" applyNumberFormat="1" applyFont="1" applyFill="1" applyBorder="1" applyAlignment="1">
      <alignment horizontal="center"/>
    </xf>
    <xf numFmtId="188" fontId="4" fillId="0" borderId="0" xfId="1043" applyNumberFormat="1" applyFont="1" applyFill="1" applyBorder="1" applyAlignment="1">
      <alignment horizontal="right"/>
    </xf>
    <xf numFmtId="3" fontId="4" fillId="0" borderId="0" xfId="2343" applyNumberFormat="1" applyFont="1" applyFill="1" applyAlignment="1">
      <alignment horizontal="centerContinuous" vertical="center"/>
    </xf>
    <xf numFmtId="3" fontId="4" fillId="0" borderId="20" xfId="2343" applyNumberFormat="1" applyFont="1" applyFill="1" applyBorder="1" applyAlignment="1">
      <alignment horizontal="centerContinuous" vertical="center"/>
    </xf>
    <xf numFmtId="3" fontId="4" fillId="0" borderId="31" xfId="2343" applyNumberFormat="1" applyFont="1" applyFill="1" applyBorder="1" applyAlignment="1">
      <alignment horizontal="centerContinuous" vertical="center"/>
    </xf>
    <xf numFmtId="186" fontId="4" fillId="0" borderId="25" xfId="2343" applyNumberFormat="1" applyFont="1" applyFill="1" applyBorder="1" applyAlignment="1">
      <alignment horizontal="center" vertical="center"/>
    </xf>
    <xf numFmtId="3" fontId="4" fillId="0" borderId="32" xfId="2343" applyNumberFormat="1" applyFont="1" applyFill="1" applyBorder="1" applyAlignment="1">
      <alignment horizontal="centerContinuous" vertical="center"/>
    </xf>
    <xf numFmtId="3" fontId="4" fillId="0" borderId="2" xfId="2343" applyNumberFormat="1" applyFont="1" applyFill="1" applyBorder="1" applyAlignment="1">
      <alignment horizontal="centerContinuous" vertical="center"/>
    </xf>
    <xf numFmtId="3" fontId="4" fillId="0" borderId="33" xfId="2343" applyNumberFormat="1" applyFont="1" applyFill="1" applyBorder="1" applyAlignment="1">
      <alignment horizontal="centerContinuous" vertical="center"/>
    </xf>
    <xf numFmtId="3" fontId="4" fillId="0" borderId="30" xfId="2343" applyNumberFormat="1" applyFont="1" applyFill="1" applyBorder="1" applyAlignment="1">
      <alignment horizontal="left" vertical="center"/>
    </xf>
    <xf numFmtId="187" fontId="4" fillId="0" borderId="19" xfId="2343" applyNumberFormat="1" applyFont="1" applyFill="1" applyBorder="1" applyAlignment="1">
      <alignment horizontal="centerContinuous" vertical="center"/>
    </xf>
    <xf numFmtId="3" fontId="4" fillId="0" borderId="24" xfId="2343" applyNumberFormat="1" applyFont="1" applyFill="1" applyBorder="1" applyAlignment="1">
      <alignment horizontal="centerContinuous" vertical="center"/>
    </xf>
    <xf numFmtId="49" fontId="4" fillId="0" borderId="25" xfId="2343" applyNumberFormat="1" applyFont="1" applyFill="1" applyBorder="1" applyAlignment="1">
      <alignment horizontal="centerContinuous" vertical="center"/>
    </xf>
    <xf numFmtId="187" fontId="4" fillId="0" borderId="0" xfId="2343" applyNumberFormat="1" applyFont="1" applyFill="1" applyBorder="1" applyAlignment="1">
      <alignment horizontal="centerContinuous" vertical="center"/>
    </xf>
    <xf numFmtId="3" fontId="4" fillId="0" borderId="29" xfId="2343" applyNumberFormat="1" applyFont="1" applyFill="1" applyBorder="1" applyAlignment="1">
      <alignment horizontal="centerContinuous" vertical="center"/>
    </xf>
    <xf numFmtId="49" fontId="4" fillId="0" borderId="22" xfId="2343" applyNumberFormat="1" applyFont="1" applyFill="1" applyBorder="1" applyAlignment="1">
      <alignment horizontal="centerContinuous" vertical="center"/>
    </xf>
    <xf numFmtId="186" fontId="4" fillId="0" borderId="0" xfId="2343" applyNumberFormat="1" applyFont="1" applyFill="1" applyBorder="1" applyAlignment="1">
      <alignment horizontal="centerContinuous" vertical="center"/>
    </xf>
    <xf numFmtId="188" fontId="4" fillId="0" borderId="0" xfId="2343" applyNumberFormat="1" applyFont="1" applyFill="1" applyBorder="1" applyAlignment="1">
      <alignment horizontal="center" vertical="center"/>
    </xf>
    <xf numFmtId="41" fontId="4" fillId="0" borderId="0" xfId="1043" applyFont="1" applyFill="1" applyBorder="1" applyAlignment="1">
      <alignment horizontal="right" vertical="center"/>
    </xf>
    <xf numFmtId="41" fontId="4" fillId="0" borderId="0" xfId="2343" applyNumberFormat="1" applyFont="1" applyFill="1" applyBorder="1" applyAlignment="1">
      <alignment vertical="center"/>
    </xf>
    <xf numFmtId="189" fontId="4" fillId="0" borderId="0" xfId="1043" applyNumberFormat="1" applyFont="1" applyFill="1" applyBorder="1" applyAlignment="1">
      <alignment horizontal="right" vertical="center"/>
    </xf>
    <xf numFmtId="3" fontId="4" fillId="0" borderId="21" xfId="2343" quotePrefix="1" applyNumberFormat="1" applyFont="1" applyFill="1" applyBorder="1" applyAlignment="1">
      <alignment horizontal="center" vertical="center"/>
    </xf>
    <xf numFmtId="203" fontId="4" fillId="0" borderId="0" xfId="1043" applyNumberFormat="1" applyFont="1" applyFill="1" applyBorder="1" applyAlignment="1">
      <alignment horizontal="right" vertical="center"/>
    </xf>
    <xf numFmtId="3" fontId="83" fillId="0" borderId="21" xfId="2343" quotePrefix="1" applyNumberFormat="1" applyFont="1" applyFill="1" applyBorder="1" applyAlignment="1">
      <alignment horizontal="center" vertical="center"/>
    </xf>
    <xf numFmtId="3" fontId="83" fillId="0" borderId="0" xfId="3050" applyNumberFormat="1" applyFont="1" applyFill="1" applyBorder="1" applyAlignment="1">
      <alignment horizontal="right" vertical="center"/>
    </xf>
    <xf numFmtId="3" fontId="4" fillId="0" borderId="0" xfId="3050" applyNumberFormat="1" applyFont="1" applyFill="1" applyBorder="1" applyAlignment="1">
      <alignment horizontal="right" vertical="center"/>
    </xf>
    <xf numFmtId="188" fontId="83" fillId="0" borderId="0" xfId="3050" applyNumberFormat="1" applyFont="1" applyFill="1" applyBorder="1" applyAlignment="1">
      <alignment horizontal="center" vertical="center"/>
    </xf>
    <xf numFmtId="41" fontId="83" fillId="0" borderId="0" xfId="3050" applyNumberFormat="1" applyFont="1" applyFill="1" applyBorder="1" applyAlignment="1">
      <alignment horizontal="right" vertical="center"/>
    </xf>
    <xf numFmtId="41" fontId="83" fillId="0" borderId="0" xfId="3050" applyNumberFormat="1" applyFont="1" applyFill="1" applyBorder="1" applyAlignment="1">
      <alignment vertical="center"/>
    </xf>
    <xf numFmtId="203" fontId="83" fillId="0" borderId="0" xfId="3050" applyNumberFormat="1" applyFont="1" applyFill="1" applyBorder="1" applyAlignment="1">
      <alignment horizontal="right" vertical="center"/>
    </xf>
    <xf numFmtId="4" fontId="83" fillId="0" borderId="0" xfId="3051" quotePrefix="1" applyNumberFormat="1" applyFont="1" applyFill="1" applyBorder="1" applyAlignment="1">
      <alignment horizontal="right" vertical="center"/>
    </xf>
    <xf numFmtId="176" fontId="4" fillId="0" borderId="0" xfId="3050" applyNumberFormat="1" applyFont="1" applyFill="1" applyBorder="1" applyAlignment="1">
      <alignment horizontal="right" vertical="center"/>
    </xf>
    <xf numFmtId="0" fontId="83" fillId="0" borderId="21" xfId="3040" applyFont="1" applyFill="1" applyBorder="1" applyAlignment="1" applyProtection="1">
      <alignment horizontal="center" vertical="center"/>
    </xf>
    <xf numFmtId="41" fontId="83" fillId="0" borderId="0" xfId="1043" applyNumberFormat="1" applyFont="1" applyFill="1" applyBorder="1" applyAlignment="1">
      <alignment horizontal="right" vertical="center"/>
    </xf>
    <xf numFmtId="203" fontId="83" fillId="0" borderId="0" xfId="1043" applyNumberFormat="1" applyFont="1" applyFill="1" applyBorder="1" applyAlignment="1">
      <alignment horizontal="right" vertical="center"/>
    </xf>
    <xf numFmtId="3" fontId="4" fillId="0" borderId="0" xfId="2343" applyNumberFormat="1" applyFont="1" applyFill="1" applyAlignment="1">
      <alignment horizontal="center" vertical="center"/>
    </xf>
    <xf numFmtId="3" fontId="4" fillId="0" borderId="0" xfId="2343" applyNumberFormat="1" applyFont="1" applyFill="1" applyAlignment="1">
      <alignment horizontal="left" vertical="center"/>
    </xf>
    <xf numFmtId="3" fontId="4" fillId="0" borderId="19" xfId="2343" applyNumberFormat="1" applyFont="1" applyFill="1" applyBorder="1" applyAlignment="1">
      <alignment horizontal="left" vertical="center"/>
    </xf>
    <xf numFmtId="186" fontId="4" fillId="0" borderId="0" xfId="2343" applyNumberFormat="1" applyFont="1" applyFill="1" applyBorder="1" applyAlignment="1">
      <alignment horizontal="center" vertical="center"/>
    </xf>
    <xf numFmtId="3" fontId="4" fillId="0" borderId="30" xfId="2343" quotePrefix="1" applyNumberFormat="1" applyFont="1" applyFill="1" applyBorder="1" applyAlignment="1">
      <alignment horizontal="center" vertical="center"/>
    </xf>
    <xf numFmtId="3" fontId="83" fillId="0" borderId="30" xfId="2343" quotePrefix="1" applyNumberFormat="1" applyFont="1" applyFill="1" applyBorder="1" applyAlignment="1">
      <alignment horizontal="center" vertical="center"/>
    </xf>
    <xf numFmtId="0" fontId="83" fillId="0" borderId="30" xfId="3040" applyFont="1" applyFill="1" applyBorder="1" applyAlignment="1" applyProtection="1">
      <alignment horizontal="center" vertical="center"/>
    </xf>
    <xf numFmtId="186" fontId="4" fillId="0" borderId="19" xfId="2343" applyNumberFormat="1" applyFont="1" applyFill="1" applyBorder="1" applyAlignment="1">
      <alignment horizontal="center" vertical="center"/>
    </xf>
    <xf numFmtId="41" fontId="4" fillId="0" borderId="19" xfId="2343" applyNumberFormat="1" applyFont="1" applyFill="1" applyBorder="1" applyAlignment="1">
      <alignment horizontal="right" vertical="center"/>
    </xf>
    <xf numFmtId="0" fontId="4" fillId="0" borderId="22" xfId="2343" applyFont="1" applyFill="1" applyBorder="1" applyAlignment="1" applyProtection="1">
      <alignment horizontal="right" vertical="center"/>
    </xf>
    <xf numFmtId="3" fontId="4" fillId="0" borderId="0" xfId="2343" applyNumberFormat="1" applyFont="1" applyFill="1" applyAlignment="1">
      <alignment horizontal="right" vertical="center"/>
    </xf>
    <xf numFmtId="186" fontId="4" fillId="0" borderId="0" xfId="2343" applyNumberFormat="1" applyFont="1" applyFill="1" applyAlignment="1">
      <alignment horizontal="center" vertical="center"/>
    </xf>
    <xf numFmtId="188" fontId="4" fillId="0" borderId="0" xfId="1043" applyNumberFormat="1" applyFont="1" applyFill="1" applyAlignment="1">
      <alignment horizontal="right" vertical="center"/>
    </xf>
    <xf numFmtId="188" fontId="4" fillId="0" borderId="0" xfId="1043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horizontal="left"/>
    </xf>
    <xf numFmtId="0" fontId="4" fillId="0" borderId="17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quotePrefix="1" applyFont="1" applyBorder="1" applyAlignment="1">
      <alignment horizontal="center" vertical="top"/>
    </xf>
    <xf numFmtId="38" fontId="4" fillId="0" borderId="0" xfId="0" quotePrefix="1" applyNumberFormat="1" applyFont="1" applyBorder="1" applyAlignment="1">
      <alignment horizontal="right" vertical="top"/>
    </xf>
    <xf numFmtId="38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30" xfId="0" quotePrefix="1" applyFont="1" applyBorder="1" applyAlignment="1">
      <alignment horizontal="center" vertical="top"/>
    </xf>
    <xf numFmtId="3" fontId="4" fillId="0" borderId="0" xfId="0" quotePrefix="1" applyNumberFormat="1" applyFont="1" applyBorder="1" applyAlignment="1">
      <alignment horizontal="right" vertical="top"/>
    </xf>
    <xf numFmtId="3" fontId="4" fillId="0" borderId="0" xfId="0" applyNumberFormat="1" applyFont="1" applyBorder="1" applyAlignment="1">
      <alignment horizontal="right" vertical="top"/>
    </xf>
    <xf numFmtId="3" fontId="4" fillId="0" borderId="0" xfId="0" quotePrefix="1" applyNumberFormat="1" applyFont="1" applyFill="1" applyBorder="1" applyAlignment="1">
      <alignment horizontal="right" vertical="top"/>
    </xf>
    <xf numFmtId="38" fontId="4" fillId="0" borderId="0" xfId="0" quotePrefix="1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38" fontId="4" fillId="0" borderId="0" xfId="0" applyNumberFormat="1" applyFont="1" applyFill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83" fillId="0" borderId="21" xfId="0" quotePrefix="1" applyFont="1" applyBorder="1" applyAlignment="1">
      <alignment horizontal="center" vertical="top"/>
    </xf>
    <xf numFmtId="179" fontId="83" fillId="0" borderId="0" xfId="1236" quotePrefix="1" applyNumberFormat="1" applyFont="1" applyFill="1" applyBorder="1" applyAlignment="1">
      <alignment horizontal="right" vertical="top"/>
    </xf>
    <xf numFmtId="38" fontId="83" fillId="0" borderId="0" xfId="0" quotePrefix="1" applyNumberFormat="1" applyFont="1" applyFill="1" applyBorder="1" applyAlignment="1">
      <alignment horizontal="right" vertical="top"/>
    </xf>
    <xf numFmtId="179" fontId="83" fillId="0" borderId="0" xfId="1236" quotePrefix="1" applyNumberFormat="1" applyFont="1" applyFill="1" applyBorder="1" applyAlignment="1">
      <alignment horizontal="right" vertical="center"/>
    </xf>
    <xf numFmtId="3" fontId="83" fillId="0" borderId="0" xfId="0" applyNumberFormat="1" applyFont="1" applyFill="1" applyBorder="1" applyAlignment="1">
      <alignment horizontal="right" vertical="top"/>
    </xf>
    <xf numFmtId="38" fontId="83" fillId="0" borderId="0" xfId="0" applyNumberFormat="1" applyFont="1" applyFill="1" applyBorder="1" applyAlignment="1">
      <alignment horizontal="right" vertical="top"/>
    </xf>
    <xf numFmtId="2" fontId="83" fillId="0" borderId="0" xfId="0" applyNumberFormat="1" applyFont="1" applyFill="1" applyBorder="1" applyAlignment="1">
      <alignment horizontal="right" vertical="top"/>
    </xf>
    <xf numFmtId="0" fontId="83" fillId="0" borderId="0" xfId="0" applyFont="1" applyFill="1" applyBorder="1" applyAlignment="1">
      <alignment horizontal="right" vertical="top"/>
    </xf>
    <xf numFmtId="0" fontId="83" fillId="0" borderId="30" xfId="0" quotePrefix="1" applyFont="1" applyBorder="1" applyAlignment="1">
      <alignment horizontal="center" vertical="top"/>
    </xf>
    <xf numFmtId="0" fontId="83" fillId="0" borderId="21" xfId="3047" applyFont="1" applyFill="1" applyBorder="1" applyAlignment="1" applyProtection="1">
      <alignment horizontal="center" vertical="top"/>
    </xf>
    <xf numFmtId="3" fontId="83" fillId="0" borderId="0" xfId="0" applyNumberFormat="1" applyFont="1" applyFill="1" applyBorder="1" applyAlignment="1">
      <alignment horizontal="right" vertical="center"/>
    </xf>
    <xf numFmtId="0" fontId="83" fillId="0" borderId="30" xfId="3047" applyFont="1" applyFill="1" applyBorder="1" applyAlignment="1" applyProtection="1">
      <alignment horizontal="center" vertical="top"/>
    </xf>
    <xf numFmtId="0" fontId="4" fillId="0" borderId="21" xfId="3047" applyFont="1" applyFill="1" applyBorder="1" applyAlignment="1" applyProtection="1">
      <alignment horizontal="center" vertical="top"/>
    </xf>
    <xf numFmtId="0" fontId="4" fillId="0" borderId="30" xfId="3047" applyFont="1" applyFill="1" applyBorder="1" applyAlignment="1" applyProtection="1">
      <alignment horizontal="right" vertical="top"/>
    </xf>
    <xf numFmtId="0" fontId="4" fillId="0" borderId="21" xfId="0" applyFont="1" applyFill="1" applyBorder="1" applyAlignment="1">
      <alignment horizontal="right" vertical="top"/>
    </xf>
    <xf numFmtId="0" fontId="4" fillId="0" borderId="21" xfId="3047" applyNumberFormat="1" applyFont="1" applyFill="1" applyBorder="1" applyAlignment="1" applyProtection="1">
      <alignment horizontal="center" vertical="top"/>
    </xf>
    <xf numFmtId="202" fontId="83" fillId="0" borderId="0" xfId="1236" quotePrefix="1" applyNumberFormat="1" applyFont="1" applyFill="1" applyBorder="1" applyAlignment="1">
      <alignment horizontal="right" vertical="center" wrapText="1"/>
    </xf>
    <xf numFmtId="202" fontId="83" fillId="0" borderId="0" xfId="0" quotePrefix="1" applyNumberFormat="1" applyFont="1" applyFill="1" applyBorder="1" applyAlignment="1">
      <alignment horizontal="right" vertical="top" wrapText="1"/>
    </xf>
    <xf numFmtId="202" fontId="83" fillId="0" borderId="0" xfId="0" applyNumberFormat="1" applyFont="1" applyFill="1" applyBorder="1" applyAlignment="1">
      <alignment horizontal="right" vertical="center" wrapText="1"/>
    </xf>
    <xf numFmtId="202" fontId="83" fillId="0" borderId="0" xfId="0" applyNumberFormat="1" applyFont="1" applyFill="1" applyBorder="1" applyAlignment="1">
      <alignment horizontal="right" vertical="top" wrapText="1"/>
    </xf>
    <xf numFmtId="202" fontId="83" fillId="0" borderId="0" xfId="0" applyNumberFormat="1" applyFont="1" applyFill="1" applyBorder="1" applyAlignment="1">
      <alignment horizontal="right" vertical="top"/>
    </xf>
    <xf numFmtId="0" fontId="4" fillId="0" borderId="27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right"/>
    </xf>
    <xf numFmtId="0" fontId="4" fillId="0" borderId="2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83" fillId="0" borderId="21" xfId="0" applyFont="1" applyBorder="1" applyAlignment="1">
      <alignment horizontal="center" vertical="center"/>
    </xf>
    <xf numFmtId="0" fontId="83" fillId="0" borderId="30" xfId="0" applyFon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17" xfId="0" applyFont="1" applyBorder="1" applyAlignment="1"/>
    <xf numFmtId="176" fontId="83" fillId="0" borderId="17" xfId="0" applyNumberFormat="1" applyFont="1" applyBorder="1" applyAlignment="1">
      <alignment horizontal="left"/>
    </xf>
    <xf numFmtId="3" fontId="4" fillId="0" borderId="17" xfId="0" applyNumberFormat="1" applyFont="1" applyBorder="1" applyAlignment="1"/>
    <xf numFmtId="186" fontId="4" fillId="0" borderId="17" xfId="0" applyNumberFormat="1" applyFont="1" applyBorder="1" applyAlignment="1"/>
    <xf numFmtId="0" fontId="4" fillId="0" borderId="0" xfId="3041" applyFont="1" applyBorder="1" applyAlignment="1">
      <alignment horizontal="center"/>
    </xf>
    <xf numFmtId="183" fontId="4" fillId="0" borderId="0" xfId="1237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Continuous" vertical="center"/>
    </xf>
    <xf numFmtId="0" fontId="4" fillId="0" borderId="0" xfId="3041" applyFont="1" applyBorder="1" applyAlignment="1">
      <alignment horizontal="center" vertical="center"/>
    </xf>
    <xf numFmtId="183" fontId="4" fillId="0" borderId="19" xfId="1237" applyFont="1" applyBorder="1" applyAlignment="1">
      <alignment horizontal="center" vertical="center"/>
    </xf>
    <xf numFmtId="183" fontId="4" fillId="0" borderId="34" xfId="1237" applyFont="1" applyBorder="1" applyAlignment="1">
      <alignment horizontal="center" vertical="center"/>
    </xf>
    <xf numFmtId="186" fontId="4" fillId="0" borderId="0" xfId="0" applyNumberFormat="1" applyFont="1" applyBorder="1" applyAlignment="1">
      <alignment horizontal="centerContinuous" vertical="center"/>
    </xf>
    <xf numFmtId="183" fontId="4" fillId="0" borderId="32" xfId="1237" applyFont="1" applyBorder="1" applyAlignment="1">
      <alignment horizontal="left" vertical="center"/>
    </xf>
    <xf numFmtId="0" fontId="4" fillId="0" borderId="21" xfId="0" quotePrefix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30" xfId="0" quotePrefix="1" applyFont="1" applyBorder="1" applyAlignment="1">
      <alignment horizontal="center" vertical="center"/>
    </xf>
    <xf numFmtId="0" fontId="4" fillId="0" borderId="0" xfId="3041" applyFont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3041" applyFont="1" applyFill="1" applyBorder="1" applyAlignment="1">
      <alignment vertical="center"/>
    </xf>
    <xf numFmtId="0" fontId="83" fillId="0" borderId="21" xfId="0" quotePrefix="1" applyFont="1" applyBorder="1" applyAlignment="1">
      <alignment horizontal="center" vertical="center"/>
    </xf>
    <xf numFmtId="3" fontId="83" fillId="0" borderId="0" xfId="3042" applyNumberFormat="1" applyFont="1" applyFill="1" applyBorder="1" applyAlignment="1">
      <alignment horizontal="right" vertical="center"/>
    </xf>
    <xf numFmtId="0" fontId="83" fillId="0" borderId="0" xfId="0" applyFont="1" applyFill="1" applyBorder="1" applyAlignment="1">
      <alignment horizontal="right" vertical="center"/>
    </xf>
    <xf numFmtId="0" fontId="83" fillId="0" borderId="30" xfId="0" quotePrefix="1" applyFont="1" applyBorder="1" applyAlignment="1">
      <alignment horizontal="center" vertical="center"/>
    </xf>
    <xf numFmtId="0" fontId="83" fillId="0" borderId="0" xfId="3041" applyFont="1" applyFill="1" applyBorder="1" applyAlignment="1">
      <alignment horizontal="right" vertical="center"/>
    </xf>
    <xf numFmtId="179" fontId="83" fillId="0" borderId="0" xfId="3042" applyNumberFormat="1" applyFont="1" applyFill="1" applyBorder="1" applyAlignment="1">
      <alignment horizontal="right" vertical="center"/>
    </xf>
    <xf numFmtId="179" fontId="4" fillId="0" borderId="0" xfId="3042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30" xfId="0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26" borderId="21" xfId="0" applyFont="1" applyFill="1" applyBorder="1" applyAlignment="1">
      <alignment horizontal="center" vertical="center"/>
    </xf>
    <xf numFmtId="0" fontId="4" fillId="26" borderId="0" xfId="0" applyFont="1" applyFill="1" applyAlignment="1">
      <alignment vertical="center"/>
    </xf>
    <xf numFmtId="0" fontId="4" fillId="26" borderId="30" xfId="0" applyFont="1" applyFill="1" applyBorder="1" applyAlignment="1">
      <alignment horizontal="right" vertical="center"/>
    </xf>
    <xf numFmtId="3" fontId="4" fillId="0" borderId="17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17" xfId="3039" applyFont="1" applyBorder="1" applyAlignment="1"/>
    <xf numFmtId="176" fontId="83" fillId="0" borderId="17" xfId="3044" applyNumberFormat="1" applyFont="1" applyBorder="1" applyAlignment="1">
      <alignment horizontal="left"/>
    </xf>
    <xf numFmtId="38" fontId="4" fillId="0" borderId="17" xfId="3039" applyNumberFormat="1" applyFont="1" applyBorder="1" applyAlignment="1"/>
    <xf numFmtId="0" fontId="4" fillId="0" borderId="17" xfId="3039" applyFont="1" applyBorder="1" applyAlignment="1">
      <alignment horizontal="right"/>
    </xf>
    <xf numFmtId="37" fontId="4" fillId="0" borderId="17" xfId="3039" applyNumberFormat="1" applyFont="1" applyBorder="1" applyAlignment="1">
      <alignment horizontal="right"/>
    </xf>
    <xf numFmtId="0" fontId="4" fillId="0" borderId="0" xfId="3044" applyFont="1" applyBorder="1" applyAlignment="1"/>
    <xf numFmtId="0" fontId="84" fillId="0" borderId="0" xfId="3039" applyFont="1" applyBorder="1" applyAlignment="1">
      <alignment vertical="center"/>
    </xf>
    <xf numFmtId="0" fontId="84" fillId="0" borderId="30" xfId="3039" applyFont="1" applyBorder="1" applyAlignment="1">
      <alignment horizontal="centerContinuous" vertical="center"/>
    </xf>
    <xf numFmtId="38" fontId="84" fillId="0" borderId="21" xfId="3039" applyNumberFormat="1" applyFont="1" applyBorder="1" applyAlignment="1">
      <alignment horizontal="centerContinuous" vertical="center"/>
    </xf>
    <xf numFmtId="0" fontId="84" fillId="0" borderId="21" xfId="3039" applyFont="1" applyBorder="1" applyAlignment="1">
      <alignment horizontal="centerContinuous" vertical="center"/>
    </xf>
    <xf numFmtId="0" fontId="84" fillId="0" borderId="35" xfId="3039" applyFont="1" applyBorder="1" applyAlignment="1">
      <alignment horizontal="centerContinuous" vertical="center"/>
    </xf>
    <xf numFmtId="0" fontId="84" fillId="0" borderId="19" xfId="3039" applyFont="1" applyBorder="1" applyAlignment="1">
      <alignment horizontal="centerContinuous" vertical="center"/>
    </xf>
    <xf numFmtId="0" fontId="84" fillId="0" borderId="31" xfId="3039" applyFont="1" applyBorder="1" applyAlignment="1">
      <alignment horizontal="centerContinuous" vertical="center"/>
    </xf>
    <xf numFmtId="0" fontId="84" fillId="0" borderId="27" xfId="3039" applyFont="1" applyBorder="1" applyAlignment="1">
      <alignment horizontal="centerContinuous" vertical="center"/>
    </xf>
    <xf numFmtId="0" fontId="84" fillId="0" borderId="36" xfId="3039" applyFont="1" applyBorder="1" applyAlignment="1">
      <alignment horizontal="centerContinuous" vertical="center"/>
    </xf>
    <xf numFmtId="0" fontId="84" fillId="0" borderId="16" xfId="3039" applyFont="1" applyBorder="1" applyAlignment="1">
      <alignment horizontal="centerContinuous" vertical="center"/>
    </xf>
    <xf numFmtId="0" fontId="84" fillId="0" borderId="37" xfId="3039" applyFont="1" applyBorder="1" applyAlignment="1">
      <alignment horizontal="centerContinuous" vertical="center"/>
    </xf>
    <xf numFmtId="0" fontId="4" fillId="0" borderId="0" xfId="3044" applyFont="1" applyBorder="1" applyAlignment="1">
      <alignment vertical="center"/>
    </xf>
    <xf numFmtId="183" fontId="84" fillId="0" borderId="0" xfId="1237" applyFont="1" applyBorder="1" applyAlignment="1">
      <alignment horizontal="center" vertical="center"/>
    </xf>
    <xf numFmtId="0" fontId="84" fillId="0" borderId="25" xfId="3039" applyFont="1" applyBorder="1" applyAlignment="1">
      <alignment horizontal="center" vertical="center"/>
    </xf>
    <xf numFmtId="0" fontId="84" fillId="0" borderId="25" xfId="3039" applyFont="1" applyBorder="1" applyAlignment="1">
      <alignment vertical="center"/>
    </xf>
    <xf numFmtId="0" fontId="84" fillId="0" borderId="32" xfId="3039" applyFont="1" applyBorder="1" applyAlignment="1">
      <alignment horizontal="center" vertical="center"/>
    </xf>
    <xf numFmtId="0" fontId="84" fillId="0" borderId="33" xfId="3039" applyFont="1" applyBorder="1" applyAlignment="1">
      <alignment horizontal="center" vertical="center"/>
    </xf>
    <xf numFmtId="0" fontId="84" fillId="0" borderId="24" xfId="3039" applyFont="1" applyBorder="1" applyAlignment="1">
      <alignment horizontal="centerContinuous" vertical="center"/>
    </xf>
    <xf numFmtId="0" fontId="84" fillId="0" borderId="32" xfId="3039" applyFont="1" applyBorder="1" applyAlignment="1">
      <alignment horizontal="centerContinuous" vertical="center"/>
    </xf>
    <xf numFmtId="0" fontId="84" fillId="0" borderId="0" xfId="3039" applyFont="1" applyBorder="1" applyAlignment="1">
      <alignment horizontal="centerContinuous" vertical="center"/>
    </xf>
    <xf numFmtId="0" fontId="84" fillId="0" borderId="0" xfId="3039" applyFont="1" applyBorder="1" applyAlignment="1">
      <alignment horizontal="centerContinuous" vertical="center" shrinkToFit="1"/>
    </xf>
    <xf numFmtId="0" fontId="84" fillId="0" borderId="21" xfId="3039" applyFont="1" applyBorder="1" applyAlignment="1">
      <alignment horizontal="centerContinuous" vertical="center" shrinkToFit="1"/>
    </xf>
    <xf numFmtId="183" fontId="84" fillId="0" borderId="21" xfId="1237" applyFont="1" applyBorder="1" applyAlignment="1">
      <alignment horizontal="centerContinuous" vertical="center" shrinkToFit="1"/>
    </xf>
    <xf numFmtId="0" fontId="84" fillId="0" borderId="30" xfId="3039" applyFont="1" applyBorder="1" applyAlignment="1">
      <alignment horizontal="centerContinuous" vertical="center" shrinkToFit="1"/>
    </xf>
    <xf numFmtId="0" fontId="84" fillId="0" borderId="30" xfId="3039" applyFont="1" applyBorder="1" applyAlignment="1">
      <alignment horizontal="left" vertical="center" shrinkToFit="1"/>
    </xf>
    <xf numFmtId="0" fontId="84" fillId="0" borderId="38" xfId="3039" applyFont="1" applyBorder="1" applyAlignment="1">
      <alignment horizontal="centerContinuous" vertical="center" shrinkToFit="1"/>
    </xf>
    <xf numFmtId="0" fontId="84" fillId="0" borderId="25" xfId="3039" applyFont="1" applyBorder="1" applyAlignment="1">
      <alignment horizontal="centerContinuous" vertical="center"/>
    </xf>
    <xf numFmtId="0" fontId="84" fillId="0" borderId="0" xfId="3039" applyFont="1" applyBorder="1" applyAlignment="1">
      <alignment horizontal="left" vertical="center"/>
    </xf>
    <xf numFmtId="0" fontId="84" fillId="0" borderId="21" xfId="3039" applyFont="1" applyBorder="1" applyAlignment="1">
      <alignment horizontal="left" vertical="center"/>
    </xf>
    <xf numFmtId="0" fontId="84" fillId="0" borderId="30" xfId="3039" applyFont="1" applyBorder="1" applyAlignment="1">
      <alignment horizontal="center" vertical="center"/>
    </xf>
    <xf numFmtId="0" fontId="84" fillId="0" borderId="0" xfId="3039" applyFont="1" applyBorder="1" applyAlignment="1">
      <alignment horizontal="center" vertical="center"/>
    </xf>
    <xf numFmtId="183" fontId="84" fillId="0" borderId="30" xfId="1237" applyFont="1" applyBorder="1" applyAlignment="1">
      <alignment horizontal="centerContinuous" vertical="center" shrinkToFit="1"/>
    </xf>
    <xf numFmtId="183" fontId="84" fillId="0" borderId="0" xfId="1237" applyFont="1" applyBorder="1" applyAlignment="1">
      <alignment horizontal="centerContinuous" vertical="center" shrinkToFit="1"/>
    </xf>
    <xf numFmtId="183" fontId="4" fillId="0" borderId="30" xfId="1237" applyFont="1" applyBorder="1" applyAlignment="1">
      <alignment horizontal="center" vertical="center"/>
    </xf>
    <xf numFmtId="183" fontId="84" fillId="0" borderId="19" xfId="1237" applyFont="1" applyBorder="1" applyAlignment="1">
      <alignment horizontal="center" vertical="center"/>
    </xf>
    <xf numFmtId="0" fontId="84" fillId="0" borderId="22" xfId="3039" applyFont="1" applyBorder="1" applyAlignment="1">
      <alignment horizontal="centerContinuous" vertical="center"/>
    </xf>
    <xf numFmtId="0" fontId="84" fillId="0" borderId="29" xfId="3039" applyFont="1" applyBorder="1" applyAlignment="1">
      <alignment horizontal="centerContinuous" vertical="center"/>
    </xf>
    <xf numFmtId="0" fontId="84" fillId="0" borderId="22" xfId="3039" applyFont="1" applyBorder="1" applyAlignment="1">
      <alignment horizontal="center" vertical="center"/>
    </xf>
    <xf numFmtId="0" fontId="84" fillId="0" borderId="19" xfId="3039" applyFont="1" applyBorder="1" applyAlignment="1">
      <alignment horizontal="centerContinuous" vertical="center" shrinkToFit="1"/>
    </xf>
    <xf numFmtId="0" fontId="84" fillId="0" borderId="27" xfId="3039" applyFont="1" applyBorder="1" applyAlignment="1">
      <alignment horizontal="centerContinuous" vertical="center" shrinkToFit="1"/>
    </xf>
    <xf numFmtId="0" fontId="84" fillId="0" borderId="29" xfId="3039" applyFont="1" applyBorder="1" applyAlignment="1">
      <alignment horizontal="centerContinuous" vertical="center" shrinkToFit="1"/>
    </xf>
    <xf numFmtId="183" fontId="84" fillId="0" borderId="22" xfId="1237" applyFont="1" applyBorder="1" applyAlignment="1">
      <alignment horizontal="centerContinuous" vertical="center" shrinkToFit="1"/>
    </xf>
    <xf numFmtId="183" fontId="84" fillId="0" borderId="27" xfId="1237" applyFont="1" applyBorder="1" applyAlignment="1">
      <alignment horizontal="centerContinuous" vertical="center" shrinkToFit="1"/>
    </xf>
    <xf numFmtId="0" fontId="84" fillId="0" borderId="39" xfId="3039" applyFont="1" applyBorder="1" applyAlignment="1">
      <alignment horizontal="centerContinuous" vertical="center" shrinkToFit="1"/>
    </xf>
    <xf numFmtId="183" fontId="84" fillId="0" borderId="34" xfId="1237" applyFont="1" applyBorder="1" applyAlignment="1">
      <alignment horizontal="center" vertical="center"/>
    </xf>
    <xf numFmtId="38" fontId="84" fillId="0" borderId="0" xfId="3039" applyNumberFormat="1" applyFont="1" applyBorder="1" applyAlignment="1">
      <alignment horizontal="centerContinuous" vertical="center"/>
    </xf>
    <xf numFmtId="0" fontId="84" fillId="0" borderId="0" xfId="3039" applyFont="1" applyBorder="1" applyAlignment="1">
      <alignment horizontal="center" vertical="center" wrapText="1"/>
    </xf>
    <xf numFmtId="183" fontId="84" fillId="0" borderId="0" xfId="1237" applyFont="1" applyBorder="1" applyAlignment="1">
      <alignment horizontal="centerContinuous" vertical="center"/>
    </xf>
    <xf numFmtId="0" fontId="84" fillId="0" borderId="38" xfId="3039" applyFont="1" applyBorder="1" applyAlignment="1">
      <alignment horizontal="centerContinuous" vertical="center"/>
    </xf>
    <xf numFmtId="0" fontId="84" fillId="0" borderId="34" xfId="3039" applyFont="1" applyBorder="1" applyAlignment="1">
      <alignment horizontal="centerContinuous" vertical="center"/>
    </xf>
    <xf numFmtId="0" fontId="84" fillId="0" borderId="21" xfId="3039" quotePrefix="1" applyFont="1" applyFill="1" applyBorder="1" applyAlignment="1">
      <alignment horizontal="center" vertical="center"/>
    </xf>
    <xf numFmtId="3" fontId="84" fillId="0" borderId="0" xfId="3039" applyNumberFormat="1" applyFont="1" applyFill="1" applyBorder="1" applyAlignment="1">
      <alignment horizontal="centerContinuous" vertical="center"/>
    </xf>
    <xf numFmtId="0" fontId="84" fillId="0" borderId="30" xfId="3039" quotePrefix="1" applyFont="1" applyFill="1" applyBorder="1" applyAlignment="1">
      <alignment horizontal="center" vertical="center"/>
    </xf>
    <xf numFmtId="0" fontId="4" fillId="0" borderId="0" xfId="3044" applyFont="1" applyFill="1" applyBorder="1" applyAlignment="1">
      <alignment vertical="center"/>
    </xf>
    <xf numFmtId="0" fontId="85" fillId="0" borderId="21" xfId="3039" quotePrefix="1" applyFont="1" applyFill="1" applyBorder="1" applyAlignment="1">
      <alignment horizontal="center" vertical="center"/>
    </xf>
    <xf numFmtId="3" fontId="85" fillId="0" borderId="0" xfId="3039" applyNumberFormat="1" applyFont="1" applyFill="1" applyBorder="1" applyAlignment="1">
      <alignment horizontal="centerContinuous" vertical="center"/>
    </xf>
    <xf numFmtId="0" fontId="85" fillId="0" borderId="30" xfId="3039" quotePrefix="1" applyFont="1" applyFill="1" applyBorder="1" applyAlignment="1">
      <alignment horizontal="center" vertical="center"/>
    </xf>
    <xf numFmtId="3" fontId="83" fillId="0" borderId="21" xfId="3038" applyNumberFormat="1" applyFont="1" applyFill="1" applyBorder="1" applyAlignment="1">
      <alignment horizontal="center" vertical="center"/>
    </xf>
    <xf numFmtId="3" fontId="83" fillId="0" borderId="30" xfId="3038" applyNumberFormat="1" applyFont="1" applyFill="1" applyBorder="1" applyAlignment="1">
      <alignment horizontal="center" vertical="center" shrinkToFit="1"/>
    </xf>
    <xf numFmtId="0" fontId="4" fillId="0" borderId="21" xfId="3044" applyFont="1" applyFill="1" applyBorder="1" applyAlignment="1">
      <alignment horizontal="center" vertical="center"/>
    </xf>
    <xf numFmtId="3" fontId="84" fillId="0" borderId="0" xfId="3039" applyNumberFormat="1" applyFont="1" applyFill="1" applyBorder="1" applyAlignment="1">
      <alignment vertical="center"/>
    </xf>
    <xf numFmtId="0" fontId="4" fillId="0" borderId="30" xfId="3044" applyFont="1" applyFill="1" applyBorder="1" applyAlignment="1">
      <alignment horizontal="right" vertical="center" shrinkToFit="1"/>
    </xf>
    <xf numFmtId="0" fontId="84" fillId="0" borderId="0" xfId="3039" applyFont="1" applyFill="1" applyBorder="1" applyAlignment="1">
      <alignment vertical="center"/>
    </xf>
    <xf numFmtId="0" fontId="4" fillId="0" borderId="21" xfId="3044" applyNumberFormat="1" applyFont="1" applyFill="1" applyBorder="1" applyAlignment="1">
      <alignment horizontal="center" vertical="center"/>
    </xf>
    <xf numFmtId="0" fontId="83" fillId="0" borderId="21" xfId="3044" applyFont="1" applyFill="1" applyBorder="1" applyAlignment="1">
      <alignment horizontal="center" vertical="center"/>
    </xf>
    <xf numFmtId="0" fontId="83" fillId="0" borderId="30" xfId="3044" applyFont="1" applyFill="1" applyBorder="1" applyAlignment="1">
      <alignment horizontal="center" vertical="center" shrinkToFit="1"/>
    </xf>
    <xf numFmtId="0" fontId="84" fillId="0" borderId="27" xfId="3039" applyFont="1" applyFill="1" applyBorder="1" applyAlignment="1">
      <alignment vertical="center"/>
    </xf>
    <xf numFmtId="0" fontId="84" fillId="0" borderId="19" xfId="3039" applyFont="1" applyFill="1" applyBorder="1" applyAlignment="1">
      <alignment vertical="center"/>
    </xf>
    <xf numFmtId="38" fontId="84" fillId="0" borderId="19" xfId="3039" applyNumberFormat="1" applyFont="1" applyFill="1" applyBorder="1" applyAlignment="1">
      <alignment horizontal="left" vertical="center"/>
    </xf>
    <xf numFmtId="0" fontId="84" fillId="0" borderId="19" xfId="3039" applyFont="1" applyFill="1" applyBorder="1" applyAlignment="1">
      <alignment horizontal="left" vertical="center"/>
    </xf>
    <xf numFmtId="0" fontId="84" fillId="0" borderId="19" xfId="3039" applyFont="1" applyFill="1" applyBorder="1" applyAlignment="1">
      <alignment horizontal="center" vertical="center"/>
    </xf>
    <xf numFmtId="0" fontId="84" fillId="0" borderId="19" xfId="3039" applyFont="1" applyFill="1" applyBorder="1" applyAlignment="1">
      <alignment horizontal="right" vertical="center"/>
    </xf>
    <xf numFmtId="0" fontId="84" fillId="0" borderId="40" xfId="3039" applyFont="1" applyFill="1" applyBorder="1" applyAlignment="1">
      <alignment horizontal="right" vertical="center"/>
    </xf>
    <xf numFmtId="0" fontId="84" fillId="0" borderId="22" xfId="3039" applyFont="1" applyFill="1" applyBorder="1" applyAlignment="1">
      <alignment vertical="center"/>
    </xf>
    <xf numFmtId="37" fontId="84" fillId="0" borderId="0" xfId="1237" applyNumberFormat="1" applyFont="1" applyFill="1" applyBorder="1" applyAlignment="1">
      <alignment horizontal="left" vertical="center"/>
    </xf>
    <xf numFmtId="0" fontId="84" fillId="0" borderId="0" xfId="3039" applyFont="1" applyFill="1" applyAlignment="1">
      <alignment vertical="center"/>
    </xf>
    <xf numFmtId="38" fontId="84" fillId="0" borderId="0" xfId="3039" applyNumberFormat="1" applyFont="1" applyFill="1" applyAlignment="1">
      <alignment horizontal="left" vertical="center"/>
    </xf>
    <xf numFmtId="0" fontId="84" fillId="0" borderId="0" xfId="3039" applyFont="1" applyFill="1" applyAlignment="1">
      <alignment horizontal="left" vertical="center"/>
    </xf>
    <xf numFmtId="0" fontId="84" fillId="0" borderId="0" xfId="3039" applyFont="1" applyFill="1" applyAlignment="1">
      <alignment horizontal="center" vertical="center"/>
    </xf>
    <xf numFmtId="179" fontId="84" fillId="0" borderId="0" xfId="3039" applyNumberFormat="1" applyFont="1" applyFill="1" applyAlignment="1">
      <alignment vertical="center"/>
    </xf>
    <xf numFmtId="0" fontId="84" fillId="0" borderId="0" xfId="3039" applyFont="1" applyFill="1" applyBorder="1" applyAlignment="1">
      <alignment horizontal="right" vertical="center"/>
    </xf>
    <xf numFmtId="0" fontId="84" fillId="0" borderId="0" xfId="3039" applyFont="1" applyFill="1" applyAlignment="1">
      <alignment horizontal="right" vertical="center"/>
    </xf>
    <xf numFmtId="0" fontId="84" fillId="0" borderId="0" xfId="3039" applyNumberFormat="1" applyFont="1" applyFill="1" applyAlignment="1">
      <alignment horizontal="distributed" vertical="center"/>
    </xf>
    <xf numFmtId="41" fontId="84" fillId="0" borderId="0" xfId="3039" applyNumberFormat="1" applyFont="1" applyFill="1" applyBorder="1" applyAlignment="1">
      <alignment horizontal="right" vertical="center" wrapText="1"/>
    </xf>
    <xf numFmtId="41" fontId="84" fillId="0" borderId="0" xfId="3039" quotePrefix="1" applyNumberFormat="1" applyFont="1" applyFill="1" applyBorder="1" applyAlignment="1">
      <alignment horizontal="right" vertical="center" wrapText="1"/>
    </xf>
    <xf numFmtId="41" fontId="84" fillId="0" borderId="38" xfId="3039" applyNumberFormat="1" applyFont="1" applyFill="1" applyBorder="1" applyAlignment="1">
      <alignment horizontal="right" vertical="center" wrapText="1"/>
    </xf>
    <xf numFmtId="41" fontId="4" fillId="0" borderId="0" xfId="3037" applyNumberFormat="1" applyFont="1" applyFill="1" applyBorder="1" applyAlignment="1">
      <alignment horizontal="right" vertical="center" wrapText="1"/>
    </xf>
    <xf numFmtId="41" fontId="4" fillId="0" borderId="38" xfId="3037" applyNumberFormat="1" applyFont="1" applyFill="1" applyBorder="1" applyAlignment="1">
      <alignment horizontal="right" vertical="center" wrapText="1"/>
    </xf>
    <xf numFmtId="41" fontId="83" fillId="0" borderId="0" xfId="3044" applyNumberFormat="1" applyFont="1" applyFill="1" applyBorder="1" applyAlignment="1">
      <alignment horizontal="right" vertical="center" wrapText="1"/>
    </xf>
    <xf numFmtId="41" fontId="85" fillId="0" borderId="0" xfId="3039" quotePrefix="1" applyNumberFormat="1" applyFont="1" applyFill="1" applyBorder="1" applyAlignment="1">
      <alignment horizontal="right" vertical="center" wrapText="1"/>
    </xf>
    <xf numFmtId="41" fontId="85" fillId="0" borderId="0" xfId="3039" applyNumberFormat="1" applyFont="1" applyFill="1" applyBorder="1" applyAlignment="1">
      <alignment horizontal="right" vertical="center" wrapText="1"/>
    </xf>
    <xf numFmtId="41" fontId="83" fillId="0" borderId="0" xfId="3039" applyNumberFormat="1" applyFont="1" applyFill="1" applyBorder="1" applyAlignment="1">
      <alignment horizontal="right" vertical="center" wrapText="1"/>
    </xf>
    <xf numFmtId="41" fontId="4" fillId="0" borderId="0" xfId="0" applyNumberFormat="1" applyFont="1" applyAlignment="1">
      <alignment horizontal="right" vertical="center" wrapText="1"/>
    </xf>
    <xf numFmtId="41" fontId="84" fillId="0" borderId="0" xfId="3039" applyNumberFormat="1" applyFont="1" applyFill="1" applyBorder="1" applyAlignment="1">
      <alignment horizontal="right" vertical="center"/>
    </xf>
    <xf numFmtId="41" fontId="4" fillId="0" borderId="0" xfId="3039" applyNumberFormat="1" applyFont="1" applyFill="1" applyBorder="1" applyAlignment="1">
      <alignment horizontal="right" vertical="center"/>
    </xf>
    <xf numFmtId="41" fontId="85" fillId="0" borderId="0" xfId="3039" applyNumberFormat="1" applyFont="1" applyFill="1" applyBorder="1" applyAlignment="1">
      <alignment horizontal="right" vertical="center"/>
    </xf>
    <xf numFmtId="41" fontId="83" fillId="0" borderId="0" xfId="3039" applyNumberFormat="1" applyFont="1" applyFill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3" fontId="4" fillId="0" borderId="22" xfId="2343" applyNumberFormat="1" applyFont="1" applyFill="1" applyBorder="1" applyAlignment="1">
      <alignment horizontal="right" vertical="center"/>
    </xf>
    <xf numFmtId="188" fontId="4" fillId="0" borderId="27" xfId="1043" applyNumberFormat="1" applyFont="1" applyFill="1" applyBorder="1" applyAlignment="1">
      <alignment horizontal="right" vertical="center"/>
    </xf>
    <xf numFmtId="37" fontId="4" fillId="0" borderId="0" xfId="3048" applyNumberFormat="1" applyFont="1" applyFill="1" applyBorder="1" applyAlignment="1" applyProtection="1">
      <alignment horizontal="left" vertical="top"/>
    </xf>
    <xf numFmtId="180" fontId="4" fillId="0" borderId="0" xfId="3048" quotePrefix="1" applyNumberFormat="1" applyFont="1" applyFill="1" applyBorder="1" applyAlignment="1" applyProtection="1">
      <alignment horizontal="left" vertical="top"/>
    </xf>
    <xf numFmtId="3" fontId="4" fillId="0" borderId="0" xfId="3048" applyNumberFormat="1" applyFont="1" applyFill="1" applyBorder="1" applyAlignment="1" applyProtection="1">
      <alignment horizontal="left" vertical="top"/>
    </xf>
    <xf numFmtId="37" fontId="83" fillId="0" borderId="0" xfId="3045" quotePrefix="1" applyNumberFormat="1" applyFont="1" applyFill="1" applyBorder="1" applyAlignment="1" applyProtection="1">
      <alignment horizontal="left" vertical="top"/>
    </xf>
    <xf numFmtId="182" fontId="4" fillId="0" borderId="0" xfId="1636" quotePrefix="1" applyNumberFormat="1" applyFont="1" applyFill="1" applyBorder="1" applyAlignment="1" applyProtection="1">
      <alignment horizontal="center" vertical="center"/>
    </xf>
    <xf numFmtId="182" fontId="4" fillId="0" borderId="0" xfId="3045" applyNumberFormat="1" applyFont="1" applyFill="1" applyBorder="1" applyAlignment="1" applyProtection="1">
      <alignment horizontal="center" vertical="center"/>
    </xf>
    <xf numFmtId="0" fontId="4" fillId="26" borderId="21" xfId="3045" applyFont="1" applyFill="1" applyBorder="1" applyAlignment="1" applyProtection="1">
      <alignment horizontal="center" vertical="center"/>
    </xf>
    <xf numFmtId="0" fontId="4" fillId="26" borderId="30" xfId="3045" applyFont="1" applyFill="1" applyBorder="1" applyAlignment="1" applyProtection="1">
      <alignment horizontal="right" vertical="center"/>
    </xf>
    <xf numFmtId="202" fontId="4" fillId="0" borderId="0" xfId="0" applyNumberFormat="1" applyFont="1" applyFill="1" applyBorder="1" applyAlignment="1">
      <alignment horizontal="right" vertical="center" wrapText="1"/>
    </xf>
    <xf numFmtId="202" fontId="4" fillId="0" borderId="0" xfId="0" applyNumberFormat="1" applyFont="1" applyFill="1" applyBorder="1" applyAlignment="1">
      <alignment horizontal="right" vertical="top" wrapText="1"/>
    </xf>
    <xf numFmtId="202" fontId="4" fillId="0" borderId="0" xfId="0" applyNumberFormat="1" applyFont="1" applyFill="1" applyBorder="1" applyAlignment="1">
      <alignment horizontal="right" vertical="top"/>
    </xf>
    <xf numFmtId="3" fontId="59" fillId="0" borderId="0" xfId="0" applyNumberFormat="1" applyFont="1" applyFill="1" applyAlignment="1">
      <alignment horizontal="centerContinuous"/>
    </xf>
    <xf numFmtId="2" fontId="59" fillId="0" borderId="0" xfId="0" applyNumberFormat="1" applyFont="1" applyFill="1" applyAlignment="1">
      <alignment horizontal="centerContinuous"/>
    </xf>
    <xf numFmtId="0" fontId="4" fillId="0" borderId="17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2" fontId="9" fillId="0" borderId="0" xfId="0" applyNumberFormat="1" applyFont="1" applyFill="1"/>
    <xf numFmtId="0" fontId="4" fillId="26" borderId="21" xfId="3047" applyFont="1" applyFill="1" applyBorder="1" applyAlignment="1" applyProtection="1">
      <alignment horizontal="center" vertical="top"/>
    </xf>
    <xf numFmtId="202" fontId="4" fillId="26" borderId="0" xfId="0" applyNumberFormat="1" applyFont="1" applyFill="1" applyBorder="1" applyAlignment="1">
      <alignment horizontal="right" vertical="top" wrapText="1"/>
    </xf>
    <xf numFmtId="202" fontId="4" fillId="26" borderId="0" xfId="0" applyNumberFormat="1" applyFont="1" applyFill="1" applyBorder="1" applyAlignment="1">
      <alignment horizontal="right" vertical="center" wrapText="1"/>
    </xf>
    <xf numFmtId="202" fontId="4" fillId="26" borderId="0" xfId="0" applyNumberFormat="1" applyFont="1" applyFill="1" applyBorder="1" applyAlignment="1">
      <alignment horizontal="right" vertical="top"/>
    </xf>
    <xf numFmtId="2" fontId="4" fillId="26" borderId="0" xfId="0" applyNumberFormat="1" applyFont="1" applyFill="1" applyBorder="1" applyAlignment="1">
      <alignment horizontal="right" vertical="top"/>
    </xf>
    <xf numFmtId="0" fontId="4" fillId="26" borderId="0" xfId="0" applyFont="1" applyFill="1" applyBorder="1" applyAlignment="1">
      <alignment horizontal="right" vertical="top"/>
    </xf>
    <xf numFmtId="0" fontId="4" fillId="26" borderId="30" xfId="3047" applyFont="1" applyFill="1" applyBorder="1" applyAlignment="1" applyProtection="1">
      <alignment horizontal="right" vertical="top"/>
    </xf>
    <xf numFmtId="179" fontId="4" fillId="0" borderId="0" xfId="3044" applyNumberFormat="1" applyFont="1" applyFill="1" applyBorder="1" applyAlignment="1">
      <alignment horizontal="right" vertical="center"/>
    </xf>
    <xf numFmtId="179" fontId="83" fillId="0" borderId="0" xfId="3044" applyNumberFormat="1" applyFont="1" applyFill="1" applyBorder="1" applyAlignment="1">
      <alignment horizontal="right" vertical="center"/>
    </xf>
    <xf numFmtId="41" fontId="4" fillId="0" borderId="0" xfId="3044" quotePrefix="1" applyNumberFormat="1" applyFont="1" applyFill="1" applyBorder="1" applyAlignment="1">
      <alignment horizontal="right" vertical="center"/>
    </xf>
    <xf numFmtId="41" fontId="4" fillId="0" borderId="0" xfId="3044" applyNumberFormat="1" applyFont="1" applyFill="1" applyBorder="1" applyAlignment="1">
      <alignment horizontal="right" vertical="center"/>
    </xf>
    <xf numFmtId="3" fontId="90" fillId="0" borderId="0" xfId="1912" applyNumberFormat="1" applyFont="1" applyFill="1">
      <alignment vertical="center"/>
    </xf>
    <xf numFmtId="3" fontId="83" fillId="0" borderId="0" xfId="3042" applyNumberFormat="1" applyFont="1" applyFill="1" applyBorder="1" applyAlignment="1">
      <alignment horizontal="right" vertical="top"/>
    </xf>
    <xf numFmtId="186" fontId="91" fillId="0" borderId="0" xfId="1912" applyNumberFormat="1" applyFont="1" applyFill="1">
      <alignment vertical="center"/>
    </xf>
    <xf numFmtId="179" fontId="83" fillId="0" borderId="0" xfId="3042" applyNumberFormat="1" applyFont="1" applyFill="1" applyBorder="1" applyAlignment="1">
      <alignment horizontal="right" vertical="top"/>
    </xf>
    <xf numFmtId="186" fontId="90" fillId="0" borderId="0" xfId="1912" applyNumberFormat="1" applyFont="1" applyFill="1">
      <alignment vertical="center"/>
    </xf>
    <xf numFmtId="3" fontId="4" fillId="0" borderId="0" xfId="3042" applyNumberFormat="1" applyFont="1" applyFill="1" applyBorder="1" applyAlignment="1">
      <alignment horizontal="right" vertical="top"/>
    </xf>
    <xf numFmtId="3" fontId="90" fillId="26" borderId="0" xfId="1912" applyNumberFormat="1" applyFont="1" applyFill="1">
      <alignment vertical="center"/>
    </xf>
    <xf numFmtId="186" fontId="90" fillId="26" borderId="0" xfId="1912" applyNumberFormat="1" applyFont="1" applyFill="1">
      <alignment vertical="center"/>
    </xf>
    <xf numFmtId="3" fontId="4" fillId="26" borderId="0" xfId="3042" applyNumberFormat="1" applyFont="1" applyFill="1" applyBorder="1" applyAlignment="1">
      <alignment horizontal="right" vertical="top"/>
    </xf>
    <xf numFmtId="3" fontId="4" fillId="0" borderId="26" xfId="0" applyNumberFormat="1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3" fontId="92" fillId="0" borderId="0" xfId="0" applyNumberFormat="1" applyFont="1" applyFill="1" applyBorder="1" applyAlignment="1">
      <alignment horizontal="centerContinuous"/>
    </xf>
    <xf numFmtId="3" fontId="92" fillId="0" borderId="0" xfId="0" applyNumberFormat="1" applyFont="1" applyFill="1" applyAlignment="1">
      <alignment horizontal="centerContinuous"/>
    </xf>
    <xf numFmtId="186" fontId="92" fillId="0" borderId="0" xfId="0" applyNumberFormat="1" applyFont="1" applyFill="1" applyAlignment="1">
      <alignment horizontal="centerContinuous"/>
    </xf>
    <xf numFmtId="0" fontId="0" fillId="0" borderId="0" xfId="0" applyFill="1"/>
    <xf numFmtId="3" fontId="19" fillId="0" borderId="17" xfId="0" applyNumberFormat="1" applyFont="1" applyFill="1" applyBorder="1"/>
    <xf numFmtId="3" fontId="5" fillId="0" borderId="17" xfId="0" applyNumberFormat="1" applyFont="1" applyFill="1" applyBorder="1"/>
    <xf numFmtId="186" fontId="5" fillId="0" borderId="17" xfId="0" applyNumberFormat="1" applyFont="1" applyFill="1" applyBorder="1"/>
    <xf numFmtId="3" fontId="88" fillId="0" borderId="17" xfId="0" applyNumberFormat="1" applyFont="1" applyFill="1" applyBorder="1" applyAlignment="1">
      <alignment horizontal="right"/>
    </xf>
    <xf numFmtId="3" fontId="19" fillId="0" borderId="21" xfId="0" applyNumberFormat="1" applyFont="1" applyFill="1" applyBorder="1" applyAlignment="1">
      <alignment vertical="center"/>
    </xf>
    <xf numFmtId="186" fontId="19" fillId="0" borderId="18" xfId="0" applyNumberFormat="1" applyFont="1" applyFill="1" applyBorder="1" applyAlignment="1">
      <alignment horizontal="centerContinuous" vertical="center"/>
    </xf>
    <xf numFmtId="186" fontId="19" fillId="0" borderId="16" xfId="0" applyNumberFormat="1" applyFont="1" applyFill="1" applyBorder="1" applyAlignment="1">
      <alignment horizontal="centerContinuous" vertical="center"/>
    </xf>
    <xf numFmtId="186" fontId="19" fillId="0" borderId="26" xfId="0" applyNumberFormat="1" applyFont="1" applyFill="1" applyBorder="1" applyAlignment="1">
      <alignment horizontal="centerContinuous" vertical="center"/>
    </xf>
    <xf numFmtId="3" fontId="19" fillId="0" borderId="30" xfId="0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3" fontId="19" fillId="0" borderId="21" xfId="0" applyNumberFormat="1" applyFont="1" applyFill="1" applyBorder="1" applyAlignment="1">
      <alignment horizontal="centerContinuous" vertical="center"/>
    </xf>
    <xf numFmtId="186" fontId="19" fillId="0" borderId="0" xfId="0" applyNumberFormat="1" applyFont="1" applyFill="1" applyAlignment="1">
      <alignment horizontal="centerContinuous" vertical="center"/>
    </xf>
    <xf numFmtId="186" fontId="19" fillId="0" borderId="19" xfId="0" applyNumberFormat="1" applyFont="1" applyFill="1" applyBorder="1" applyAlignment="1">
      <alignment vertical="center"/>
    </xf>
    <xf numFmtId="186" fontId="19" fillId="0" borderId="27" xfId="0" applyNumberFormat="1" applyFont="1" applyFill="1" applyBorder="1" applyAlignment="1">
      <alignment vertical="center"/>
    </xf>
    <xf numFmtId="3" fontId="19" fillId="0" borderId="30" xfId="0" applyNumberFormat="1" applyFont="1" applyFill="1" applyBorder="1" applyAlignment="1">
      <alignment horizontal="center" vertical="center"/>
    </xf>
    <xf numFmtId="3" fontId="19" fillId="0" borderId="21" xfId="0" applyNumberFormat="1" applyFont="1" applyFill="1" applyBorder="1" applyAlignment="1">
      <alignment horizontal="center" vertical="center"/>
    </xf>
    <xf numFmtId="186" fontId="19" fillId="0" borderId="24" xfId="0" applyNumberFormat="1" applyFont="1" applyFill="1" applyBorder="1" applyAlignment="1">
      <alignment horizontal="centerContinuous" vertical="center"/>
    </xf>
    <xf numFmtId="186" fontId="19" fillId="0" borderId="24" xfId="0" applyNumberFormat="1" applyFont="1" applyFill="1" applyBorder="1" applyAlignment="1">
      <alignment horizontal="center" vertical="center"/>
    </xf>
    <xf numFmtId="186" fontId="19" fillId="0" borderId="30" xfId="0" applyNumberFormat="1" applyFont="1" applyFill="1" applyBorder="1" applyAlignment="1">
      <alignment horizontal="centerContinuous" vertical="center"/>
    </xf>
    <xf numFmtId="186" fontId="19" fillId="0" borderId="32" xfId="0" applyNumberFormat="1" applyFont="1" applyFill="1" applyBorder="1" applyAlignment="1">
      <alignment horizontal="center" vertical="center"/>
    </xf>
    <xf numFmtId="3" fontId="88" fillId="0" borderId="27" xfId="0" applyNumberFormat="1" applyFont="1" applyFill="1" applyBorder="1" applyAlignment="1">
      <alignment vertical="center"/>
    </xf>
    <xf numFmtId="186" fontId="88" fillId="0" borderId="19" xfId="0" applyNumberFormat="1" applyFont="1" applyFill="1" applyBorder="1" applyAlignment="1">
      <alignment horizontal="centerContinuous" vertical="center"/>
    </xf>
    <xf numFmtId="186" fontId="88" fillId="0" borderId="29" xfId="0" applyNumberFormat="1" applyFont="1" applyFill="1" applyBorder="1" applyAlignment="1">
      <alignment horizontal="centerContinuous" vertical="center"/>
    </xf>
    <xf numFmtId="186" fontId="88" fillId="0" borderId="29" xfId="0" applyNumberFormat="1" applyFont="1" applyFill="1" applyBorder="1" applyAlignment="1">
      <alignment horizontal="center" vertical="center"/>
    </xf>
    <xf numFmtId="186" fontId="88" fillId="0" borderId="29" xfId="0" applyNumberFormat="1" applyFont="1" applyFill="1" applyBorder="1" applyAlignment="1">
      <alignment horizontal="center" vertical="center" shrinkToFit="1"/>
    </xf>
    <xf numFmtId="186" fontId="88" fillId="0" borderId="19" xfId="0" applyNumberFormat="1" applyFont="1" applyFill="1" applyBorder="1" applyAlignment="1">
      <alignment horizontal="center" vertical="center" shrinkToFit="1"/>
    </xf>
    <xf numFmtId="186" fontId="88" fillId="0" borderId="22" xfId="0" applyNumberFormat="1" applyFont="1" applyFill="1" applyBorder="1" applyAlignment="1">
      <alignment horizontal="center" vertical="center" shrinkToFit="1"/>
    </xf>
    <xf numFmtId="3" fontId="88" fillId="0" borderId="22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3" fontId="8" fillId="0" borderId="0" xfId="0" applyNumberFormat="1" applyFont="1" applyFill="1" applyBorder="1" applyAlignment="1"/>
    <xf numFmtId="3" fontId="19" fillId="0" borderId="0" xfId="0" applyNumberFormat="1" applyFont="1" applyFill="1" applyAlignment="1"/>
    <xf numFmtId="3" fontId="19" fillId="0" borderId="0" xfId="0" applyNumberFormat="1" applyFont="1" applyFill="1" applyBorder="1" applyAlignment="1"/>
    <xf numFmtId="186" fontId="19" fillId="0" borderId="0" xfId="0" applyNumberFormat="1" applyFont="1" applyFill="1" applyAlignment="1"/>
    <xf numFmtId="3" fontId="11" fillId="0" borderId="0" xfId="0" applyNumberFormat="1" applyFont="1" applyFill="1" applyAlignment="1">
      <alignment horizontal="right"/>
    </xf>
    <xf numFmtId="3" fontId="13" fillId="0" borderId="0" xfId="0" applyNumberFormat="1" applyFont="1" applyFill="1" applyBorder="1" applyAlignment="1"/>
    <xf numFmtId="0" fontId="13" fillId="0" borderId="0" xfId="0" applyFont="1" applyFill="1" applyAlignment="1"/>
    <xf numFmtId="3" fontId="13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Alignment="1"/>
    <xf numFmtId="3" fontId="9" fillId="0" borderId="0" xfId="0" applyNumberFormat="1" applyFont="1" applyFill="1" applyBorder="1" applyAlignment="1"/>
    <xf numFmtId="186" fontId="9" fillId="0" borderId="0" xfId="0" applyNumberFormat="1" applyFont="1" applyFill="1" applyAlignment="1"/>
    <xf numFmtId="3" fontId="92" fillId="0" borderId="0" xfId="0" applyNumberFormat="1" applyFont="1" applyAlignment="1">
      <alignment horizontal="centerContinuous"/>
    </xf>
    <xf numFmtId="3" fontId="0" fillId="0" borderId="0" xfId="0" applyNumberFormat="1" applyAlignment="1">
      <alignment horizontal="centerContinuous"/>
    </xf>
    <xf numFmtId="3" fontId="92" fillId="0" borderId="0" xfId="0" applyNumberFormat="1" applyFont="1" applyBorder="1" applyAlignment="1">
      <alignment horizontal="left"/>
    </xf>
    <xf numFmtId="3" fontId="92" fillId="0" borderId="0" xfId="0" applyNumberFormat="1" applyFont="1" applyAlignment="1">
      <alignment horizontal="right"/>
    </xf>
    <xf numFmtId="3" fontId="92" fillId="0" borderId="0" xfId="0" applyNumberFormat="1" applyFont="1" applyBorder="1" applyAlignment="1"/>
    <xf numFmtId="3" fontId="94" fillId="0" borderId="0" xfId="0" applyNumberFormat="1" applyFont="1" applyAlignment="1">
      <alignment horizontal="center" shrinkToFit="1"/>
    </xf>
    <xf numFmtId="3" fontId="8" fillId="0" borderId="17" xfId="0" applyNumberFormat="1" applyFont="1" applyBorder="1" applyAlignment="1"/>
    <xf numFmtId="3" fontId="5" fillId="0" borderId="17" xfId="0" applyNumberFormat="1" applyFont="1" applyBorder="1" applyAlignment="1"/>
    <xf numFmtId="3" fontId="5" fillId="0" borderId="17" xfId="0" applyNumberFormat="1" applyFont="1" applyBorder="1" applyAlignment="1">
      <alignment horizontal="left"/>
    </xf>
    <xf numFmtId="3" fontId="5" fillId="0" borderId="17" xfId="0" applyNumberFormat="1" applyFont="1" applyFill="1" applyBorder="1" applyAlignment="1"/>
    <xf numFmtId="3" fontId="5" fillId="0" borderId="17" xfId="0" applyNumberFormat="1" applyFont="1" applyBorder="1" applyAlignment="1">
      <alignment horizontal="right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center" vertical="center"/>
    </xf>
    <xf numFmtId="3" fontId="5" fillId="0" borderId="21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Continuous" vertical="center"/>
    </xf>
    <xf numFmtId="3" fontId="5" fillId="0" borderId="0" xfId="0" applyNumberFormat="1" applyFont="1" applyBorder="1" applyAlignment="1">
      <alignment horizontal="center" vertical="center" shrinkToFit="1"/>
    </xf>
    <xf numFmtId="3" fontId="5" fillId="0" borderId="32" xfId="0" applyNumberFormat="1" applyFont="1" applyBorder="1" applyAlignment="1">
      <alignment horizontal="right" vertical="center"/>
    </xf>
    <xf numFmtId="3" fontId="10" fillId="0" borderId="0" xfId="0" applyNumberFormat="1" applyFont="1" applyFill="1" applyBorder="1" applyAlignment="1">
      <alignment vertical="center"/>
    </xf>
    <xf numFmtId="3" fontId="8" fillId="0" borderId="27" xfId="0" applyNumberFormat="1" applyFont="1" applyFill="1" applyBorder="1" applyAlignment="1"/>
    <xf numFmtId="3" fontId="8" fillId="0" borderId="19" xfId="0" applyNumberFormat="1" applyFont="1" applyFill="1" applyBorder="1" applyAlignment="1"/>
    <xf numFmtId="38" fontId="76" fillId="0" borderId="19" xfId="1042" applyNumberFormat="1" applyFont="1" applyFill="1" applyBorder="1" applyAlignment="1" applyProtection="1">
      <protection locked="0"/>
    </xf>
    <xf numFmtId="3" fontId="8" fillId="0" borderId="19" xfId="0" applyNumberFormat="1" applyFont="1" applyFill="1" applyBorder="1" applyAlignment="1">
      <alignment horizontal="left"/>
    </xf>
    <xf numFmtId="3" fontId="11" fillId="0" borderId="19" xfId="0" applyNumberFormat="1" applyFont="1" applyFill="1" applyBorder="1" applyAlignment="1">
      <alignment horizontal="right"/>
    </xf>
    <xf numFmtId="3" fontId="8" fillId="0" borderId="0" xfId="0" applyNumberFormat="1" applyFont="1" applyFill="1" applyAlignment="1"/>
    <xf numFmtId="38" fontId="76" fillId="0" borderId="0" xfId="1042" applyNumberFormat="1" applyFont="1" applyFill="1" applyAlignment="1" applyProtection="1">
      <protection locked="0"/>
    </xf>
    <xf numFmtId="3" fontId="8" fillId="0" borderId="0" xfId="0" applyNumberFormat="1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right" vertical="top"/>
    </xf>
    <xf numFmtId="3" fontId="8" fillId="0" borderId="0" xfId="0" applyNumberFormat="1" applyFont="1" applyFill="1" applyAlignment="1">
      <alignment horizontal="right"/>
    </xf>
    <xf numFmtId="3" fontId="0" fillId="0" borderId="0" xfId="0" applyNumberFormat="1" applyAlignment="1"/>
    <xf numFmtId="3" fontId="13" fillId="0" borderId="0" xfId="0" applyNumberFormat="1" applyFont="1" applyFill="1" applyAlignment="1">
      <alignment horizontal="right"/>
    </xf>
    <xf numFmtId="3" fontId="0" fillId="0" borderId="0" xfId="0" applyNumberFormat="1" applyBorder="1" applyAlignment="1">
      <alignment horizontal="left"/>
    </xf>
    <xf numFmtId="3" fontId="13" fillId="0" borderId="0" xfId="0" applyNumberFormat="1" applyFont="1" applyAlignment="1">
      <alignment horizontal="right"/>
    </xf>
    <xf numFmtId="3" fontId="0" fillId="0" borderId="0" xfId="0" applyNumberFormat="1" applyBorder="1" applyAlignment="1"/>
    <xf numFmtId="3" fontId="0" fillId="0" borderId="0" xfId="0" applyNumberFormat="1" applyAlignment="1">
      <alignment horizontal="right"/>
    </xf>
    <xf numFmtId="3" fontId="8" fillId="0" borderId="0" xfId="0" applyNumberFormat="1" applyFont="1" applyFill="1" applyBorder="1" applyAlignment="1">
      <alignment vertical="center"/>
    </xf>
    <xf numFmtId="3" fontId="95" fillId="0" borderId="0" xfId="0" applyNumberFormat="1" applyFont="1" applyFill="1" applyBorder="1" applyAlignment="1">
      <alignment horizontal="centerContinuous" vertical="center"/>
    </xf>
    <xf numFmtId="3" fontId="96" fillId="0" borderId="0" xfId="0" applyNumberFormat="1" applyFont="1" applyFill="1" applyAlignment="1">
      <alignment horizontal="centerContinuous" vertical="center"/>
    </xf>
    <xf numFmtId="176" fontId="96" fillId="0" borderId="0" xfId="0" applyNumberFormat="1" applyFont="1" applyFill="1" applyAlignment="1">
      <alignment horizontal="centerContinuous" vertical="center"/>
    </xf>
    <xf numFmtId="3" fontId="96" fillId="0" borderId="0" xfId="0" applyNumberFormat="1" applyFont="1" applyFill="1" applyBorder="1" applyAlignment="1">
      <alignment horizontal="centerContinuous" vertical="center"/>
    </xf>
    <xf numFmtId="3" fontId="97" fillId="0" borderId="0" xfId="0" applyNumberFormat="1" applyFont="1" applyFill="1" applyAlignment="1">
      <alignment horizontal="centerContinuous" vertical="center"/>
    </xf>
    <xf numFmtId="3" fontId="96" fillId="0" borderId="0" xfId="0" applyNumberFormat="1" applyFont="1" applyFill="1" applyBorder="1" applyAlignment="1">
      <alignment horizontal="center" vertical="center"/>
    </xf>
    <xf numFmtId="3" fontId="96" fillId="0" borderId="0" xfId="0" applyNumberFormat="1" applyFont="1" applyFill="1" applyAlignment="1">
      <alignment horizontal="left" vertical="center"/>
    </xf>
    <xf numFmtId="4" fontId="96" fillId="0" borderId="0" xfId="0" applyNumberFormat="1" applyFont="1" applyFill="1" applyAlignment="1">
      <alignment horizontal="centerContinuous" vertical="center"/>
    </xf>
    <xf numFmtId="3" fontId="98" fillId="0" borderId="0" xfId="0" applyNumberFormat="1" applyFont="1" applyFill="1" applyBorder="1" applyAlignment="1">
      <alignment horizontal="centerContinuous" vertical="center"/>
    </xf>
    <xf numFmtId="3" fontId="96" fillId="0" borderId="0" xfId="0" applyNumberFormat="1" applyFont="1" applyFill="1" applyBorder="1" applyAlignment="1">
      <alignment vertical="center"/>
    </xf>
    <xf numFmtId="3" fontId="99" fillId="0" borderId="17" xfId="0" applyNumberFormat="1" applyFont="1" applyFill="1" applyBorder="1" applyAlignment="1"/>
    <xf numFmtId="176" fontId="99" fillId="0" borderId="17" xfId="0" applyNumberFormat="1" applyFont="1" applyFill="1" applyBorder="1" applyAlignment="1"/>
    <xf numFmtId="3" fontId="99" fillId="0" borderId="17" xfId="0" applyNumberFormat="1" applyFont="1" applyFill="1" applyBorder="1" applyAlignment="1">
      <alignment horizontal="centerContinuous"/>
    </xf>
    <xf numFmtId="3" fontId="99" fillId="0" borderId="17" xfId="0" applyNumberFormat="1" applyFont="1" applyFill="1" applyBorder="1" applyAlignment="1">
      <alignment horizontal="center"/>
    </xf>
    <xf numFmtId="3" fontId="99" fillId="0" borderId="0" xfId="0" applyNumberFormat="1" applyFont="1" applyFill="1" applyBorder="1" applyAlignment="1">
      <alignment horizontal="center"/>
    </xf>
    <xf numFmtId="3" fontId="100" fillId="0" borderId="17" xfId="0" applyNumberFormat="1" applyFont="1" applyFill="1" applyBorder="1" applyAlignment="1">
      <alignment horizontal="right"/>
    </xf>
    <xf numFmtId="3" fontId="99" fillId="0" borderId="0" xfId="0" applyNumberFormat="1" applyFont="1" applyFill="1" applyBorder="1" applyAlignment="1"/>
    <xf numFmtId="3" fontId="99" fillId="0" borderId="0" xfId="0" applyNumberFormat="1" applyFont="1" applyFill="1" applyBorder="1" applyAlignment="1">
      <alignment horizontal="left"/>
    </xf>
    <xf numFmtId="3" fontId="99" fillId="0" borderId="0" xfId="0" applyNumberFormat="1" applyFont="1" applyFill="1" applyBorder="1" applyAlignment="1">
      <alignment horizontal="centerContinuous"/>
    </xf>
    <xf numFmtId="4" fontId="99" fillId="0" borderId="0" xfId="0" applyNumberFormat="1" applyFont="1" applyFill="1" applyBorder="1" applyAlignment="1"/>
    <xf numFmtId="3" fontId="101" fillId="0" borderId="0" xfId="0" applyNumberFormat="1" applyFont="1" applyFill="1" applyBorder="1" applyAlignment="1">
      <alignment horizontal="centerContinuous" vertical="center"/>
    </xf>
    <xf numFmtId="4" fontId="101" fillId="0" borderId="30" xfId="0" applyNumberFormat="1" applyFont="1" applyFill="1" applyBorder="1" applyAlignment="1">
      <alignment horizontal="center" vertical="center" shrinkToFit="1"/>
    </xf>
    <xf numFmtId="3" fontId="101" fillId="0" borderId="30" xfId="0" applyNumberFormat="1" applyFont="1" applyFill="1" applyBorder="1" applyAlignment="1">
      <alignment horizontal="centerContinuous" vertical="center"/>
    </xf>
    <xf numFmtId="3" fontId="101" fillId="0" borderId="18" xfId="0" applyNumberFormat="1" applyFont="1" applyFill="1" applyBorder="1" applyAlignment="1">
      <alignment horizontal="left" vertical="center"/>
    </xf>
    <xf numFmtId="3" fontId="101" fillId="0" borderId="26" xfId="0" applyNumberFormat="1" applyFont="1" applyFill="1" applyBorder="1" applyAlignment="1">
      <alignment horizontal="center" vertical="center"/>
    </xf>
    <xf numFmtId="3" fontId="101" fillId="0" borderId="0" xfId="0" applyNumberFormat="1" applyFont="1" applyFill="1" applyBorder="1" applyAlignment="1">
      <alignment vertical="center"/>
    </xf>
    <xf numFmtId="3" fontId="101" fillId="0" borderId="32" xfId="0" applyNumberFormat="1" applyFont="1" applyFill="1" applyBorder="1" applyAlignment="1">
      <alignment horizontal="center" vertical="center"/>
    </xf>
    <xf numFmtId="3" fontId="101" fillId="0" borderId="33" xfId="0" applyNumberFormat="1" applyFont="1" applyFill="1" applyBorder="1" applyAlignment="1">
      <alignment vertical="center"/>
    </xf>
    <xf numFmtId="3" fontId="101" fillId="0" borderId="34" xfId="0" applyNumberFormat="1" applyFont="1" applyFill="1" applyBorder="1" applyAlignment="1">
      <alignment vertical="center"/>
    </xf>
    <xf numFmtId="3" fontId="101" fillId="0" borderId="30" xfId="0" applyNumberFormat="1" applyFont="1" applyFill="1" applyBorder="1" applyAlignment="1">
      <alignment horizontal="center" vertical="center"/>
    </xf>
    <xf numFmtId="3" fontId="101" fillId="0" borderId="19" xfId="0" applyNumberFormat="1" applyFont="1" applyFill="1" applyBorder="1" applyAlignment="1">
      <alignment vertical="center"/>
    </xf>
    <xf numFmtId="3" fontId="101" fillId="0" borderId="0" xfId="0" applyNumberFormat="1" applyFont="1" applyFill="1" applyBorder="1" applyAlignment="1">
      <alignment horizontal="center" vertical="center"/>
    </xf>
    <xf numFmtId="3" fontId="101" fillId="0" borderId="19" xfId="0" applyNumberFormat="1" applyFont="1" applyFill="1" applyBorder="1" applyAlignment="1">
      <alignment horizontal="centerContinuous" vertical="center"/>
    </xf>
    <xf numFmtId="3" fontId="101" fillId="0" borderId="27" xfId="0" applyNumberFormat="1" applyFont="1" applyFill="1" applyBorder="1" applyAlignment="1">
      <alignment horizontal="centerContinuous" vertical="center"/>
    </xf>
    <xf numFmtId="3" fontId="101" fillId="0" borderId="25" xfId="0" applyNumberFormat="1" applyFont="1" applyFill="1" applyBorder="1" applyAlignment="1">
      <alignment horizontal="centerContinuous" vertical="center"/>
    </xf>
    <xf numFmtId="3" fontId="100" fillId="0" borderId="30" xfId="0" applyNumberFormat="1" applyFont="1" applyFill="1" applyBorder="1" applyAlignment="1">
      <alignment horizontal="centerContinuous" vertical="center" shrinkToFit="1"/>
    </xf>
    <xf numFmtId="3" fontId="100" fillId="0" borderId="19" xfId="0" applyNumberFormat="1" applyFont="1" applyFill="1" applyBorder="1" applyAlignment="1">
      <alignment horizontal="centerContinuous" vertical="center" shrinkToFit="1"/>
    </xf>
    <xf numFmtId="3" fontId="100" fillId="0" borderId="0" xfId="0" applyNumberFormat="1" applyFont="1" applyFill="1" applyBorder="1" applyAlignment="1">
      <alignment horizontal="center" vertical="center"/>
    </xf>
    <xf numFmtId="3" fontId="101" fillId="0" borderId="24" xfId="0" applyNumberFormat="1" applyFont="1" applyFill="1" applyBorder="1" applyAlignment="1">
      <alignment horizontal="center" vertical="center"/>
    </xf>
    <xf numFmtId="3" fontId="101" fillId="0" borderId="34" xfId="0" applyNumberFormat="1" applyFont="1" applyFill="1" applyBorder="1" applyAlignment="1">
      <alignment horizontal="center" vertical="center"/>
    </xf>
    <xf numFmtId="3" fontId="101" fillId="0" borderId="25" xfId="0" applyNumberFormat="1" applyFont="1" applyFill="1" applyBorder="1" applyAlignment="1">
      <alignment horizontal="center" vertical="center"/>
    </xf>
    <xf numFmtId="4" fontId="100" fillId="0" borderId="25" xfId="0" applyNumberFormat="1" applyFont="1" applyFill="1" applyBorder="1" applyAlignment="1">
      <alignment horizontal="center" vertical="center" shrinkToFit="1"/>
    </xf>
    <xf numFmtId="3" fontId="100" fillId="0" borderId="25" xfId="0" applyNumberFormat="1" applyFont="1" applyFill="1" applyBorder="1" applyAlignment="1">
      <alignment horizontal="centerContinuous" vertical="center" shrinkToFit="1"/>
    </xf>
    <xf numFmtId="3" fontId="100" fillId="0" borderId="30" xfId="0" applyNumberFormat="1" applyFont="1" applyFill="1" applyBorder="1" applyAlignment="1">
      <alignment horizontal="center" vertical="center"/>
    </xf>
    <xf numFmtId="3" fontId="100" fillId="0" borderId="19" xfId="0" applyNumberFormat="1" applyFont="1" applyFill="1" applyBorder="1" applyAlignment="1">
      <alignment horizontal="centerContinuous" vertical="center"/>
    </xf>
    <xf numFmtId="3" fontId="100" fillId="0" borderId="22" xfId="0" applyNumberFormat="1" applyFont="1" applyFill="1" applyBorder="1" applyAlignment="1">
      <alignment horizontal="center" vertical="center"/>
    </xf>
    <xf numFmtId="3" fontId="100" fillId="0" borderId="29" xfId="0" applyNumberFormat="1" applyFont="1" applyFill="1" applyBorder="1" applyAlignment="1">
      <alignment horizontal="center" vertical="center"/>
    </xf>
    <xf numFmtId="3" fontId="100" fillId="0" borderId="27" xfId="0" applyNumberFormat="1" applyFont="1" applyFill="1" applyBorder="1" applyAlignment="1">
      <alignment horizontal="center" vertical="center"/>
    </xf>
    <xf numFmtId="3" fontId="100" fillId="0" borderId="19" xfId="0" applyNumberFormat="1" applyFont="1" applyFill="1" applyBorder="1" applyAlignment="1">
      <alignment horizontal="center" vertical="center"/>
    </xf>
    <xf numFmtId="3" fontId="100" fillId="0" borderId="22" xfId="0" applyNumberFormat="1" applyFont="1" applyFill="1" applyBorder="1" applyAlignment="1">
      <alignment horizontal="centerContinuous" vertical="center"/>
    </xf>
    <xf numFmtId="4" fontId="100" fillId="0" borderId="29" xfId="0" applyNumberFormat="1" applyFont="1" applyFill="1" applyBorder="1" applyAlignment="1">
      <alignment horizontal="center" vertical="center" shrinkToFit="1"/>
    </xf>
    <xf numFmtId="3" fontId="100" fillId="0" borderId="29" xfId="0" applyNumberFormat="1" applyFont="1" applyFill="1" applyBorder="1" applyAlignment="1">
      <alignment horizontal="centerContinuous" vertical="center" shrinkToFit="1"/>
    </xf>
    <xf numFmtId="3" fontId="100" fillId="0" borderId="22" xfId="0" applyNumberFormat="1" applyFont="1" applyFill="1" applyBorder="1" applyAlignment="1">
      <alignment vertical="center"/>
    </xf>
    <xf numFmtId="3" fontId="99" fillId="0" borderId="21" xfId="0" applyNumberFormat="1" applyFont="1" applyFill="1" applyBorder="1" applyAlignment="1">
      <alignment horizontal="center" vertical="center"/>
    </xf>
    <xf numFmtId="3" fontId="99" fillId="0" borderId="0" xfId="0" applyNumberFormat="1" applyFont="1" applyFill="1" applyBorder="1" applyAlignment="1">
      <alignment horizontal="centerContinuous" vertical="center"/>
    </xf>
    <xf numFmtId="3" fontId="99" fillId="0" borderId="0" xfId="0" applyNumberFormat="1" applyFont="1" applyFill="1" applyBorder="1" applyAlignment="1">
      <alignment horizontal="center" vertical="center"/>
    </xf>
    <xf numFmtId="3" fontId="99" fillId="0" borderId="0" xfId="0" applyNumberFormat="1" applyFont="1" applyFill="1" applyBorder="1" applyAlignment="1">
      <alignment horizontal="left" vertical="center"/>
    </xf>
    <xf numFmtId="4" fontId="99" fillId="0" borderId="0" xfId="0" applyNumberFormat="1" applyFont="1" applyFill="1" applyBorder="1" applyAlignment="1">
      <alignment horizontal="center" vertical="center" shrinkToFit="1"/>
    </xf>
    <xf numFmtId="3" fontId="99" fillId="0" borderId="0" xfId="0" applyNumberFormat="1" applyFont="1" applyFill="1" applyBorder="1" applyAlignment="1">
      <alignment horizontal="centerContinuous" vertical="center" shrinkToFit="1"/>
    </xf>
    <xf numFmtId="3" fontId="99" fillId="0" borderId="30" xfId="0" applyNumberFormat="1" applyFont="1" applyFill="1" applyBorder="1" applyAlignment="1">
      <alignment vertical="center"/>
    </xf>
    <xf numFmtId="3" fontId="99" fillId="0" borderId="0" xfId="0" applyNumberFormat="1" applyFont="1" applyFill="1" applyBorder="1" applyAlignment="1">
      <alignment vertical="center"/>
    </xf>
    <xf numFmtId="3" fontId="99" fillId="0" borderId="21" xfId="0" quotePrefix="1" applyNumberFormat="1" applyFont="1" applyFill="1" applyBorder="1" applyAlignment="1">
      <alignment horizontal="center"/>
    </xf>
    <xf numFmtId="3" fontId="99" fillId="0" borderId="0" xfId="0" applyNumberFormat="1" applyFont="1" applyFill="1" applyBorder="1" applyAlignment="1">
      <alignment horizontal="right"/>
    </xf>
    <xf numFmtId="3" fontId="99" fillId="0" borderId="0" xfId="0" applyNumberFormat="1" applyFont="1" applyFill="1" applyBorder="1" applyAlignment="1">
      <alignment horizontal="right" vertical="center"/>
    </xf>
    <xf numFmtId="4" fontId="99" fillId="0" borderId="0" xfId="0" applyNumberFormat="1" applyFont="1" applyFill="1" applyBorder="1" applyAlignment="1">
      <alignment horizontal="center"/>
    </xf>
    <xf numFmtId="3" fontId="99" fillId="0" borderId="0" xfId="0" quotePrefix="1" applyNumberFormat="1" applyFont="1" applyFill="1" applyBorder="1" applyAlignment="1">
      <alignment horizontal="center"/>
    </xf>
    <xf numFmtId="3" fontId="99" fillId="0" borderId="30" xfId="0" quotePrefix="1" applyNumberFormat="1" applyFont="1" applyFill="1" applyBorder="1" applyAlignment="1">
      <alignment horizontal="center"/>
    </xf>
    <xf numFmtId="3" fontId="99" fillId="0" borderId="0" xfId="0" quotePrefix="1" applyNumberFormat="1" applyFont="1" applyFill="1" applyBorder="1" applyAlignment="1">
      <alignment horizontal="right"/>
    </xf>
    <xf numFmtId="4" fontId="99" fillId="0" borderId="0" xfId="0" quotePrefix="1" applyNumberFormat="1" applyFont="1" applyFill="1" applyBorder="1" applyAlignment="1">
      <alignment horizontal="center"/>
    </xf>
    <xf numFmtId="3" fontId="99" fillId="0" borderId="21" xfId="0" quotePrefix="1" applyNumberFormat="1" applyFont="1" applyFill="1" applyBorder="1" applyAlignment="1">
      <alignment horizontal="center" shrinkToFit="1"/>
    </xf>
    <xf numFmtId="3" fontId="99" fillId="0" borderId="30" xfId="0" quotePrefix="1" applyNumberFormat="1" applyFont="1" applyFill="1" applyBorder="1" applyAlignment="1">
      <alignment horizontal="center" shrinkToFit="1"/>
    </xf>
    <xf numFmtId="185" fontId="99" fillId="0" borderId="0" xfId="0" applyNumberFormat="1" applyFont="1" applyFill="1" applyBorder="1" applyAlignment="1">
      <alignment horizontal="center"/>
    </xf>
    <xf numFmtId="3" fontId="99" fillId="0" borderId="0" xfId="1042" applyNumberFormat="1" applyFont="1" applyFill="1" applyBorder="1" applyAlignment="1">
      <alignment horizontal="right"/>
    </xf>
    <xf numFmtId="49" fontId="99" fillId="0" borderId="0" xfId="0" applyNumberFormat="1" applyFont="1" applyFill="1" applyBorder="1" applyAlignment="1">
      <alignment horizontal="center"/>
    </xf>
    <xf numFmtId="3" fontId="99" fillId="0" borderId="0" xfId="1042" quotePrefix="1" applyNumberFormat="1" applyFont="1" applyFill="1" applyBorder="1" applyAlignment="1">
      <alignment horizontal="right"/>
    </xf>
    <xf numFmtId="3" fontId="99" fillId="0" borderId="0" xfId="1042" quotePrefix="1" applyNumberFormat="1" applyFont="1" applyFill="1" applyBorder="1" applyAlignment="1">
      <alignment horizontal="center"/>
    </xf>
    <xf numFmtId="3" fontId="99" fillId="0" borderId="0" xfId="1042" applyNumberFormat="1" applyFont="1" applyFill="1" applyBorder="1" applyAlignment="1">
      <alignment horizontal="center"/>
    </xf>
    <xf numFmtId="3" fontId="99" fillId="0" borderId="0" xfId="3049" applyNumberFormat="1" applyFont="1" applyFill="1" applyBorder="1" applyAlignment="1">
      <alignment horizontal="right"/>
    </xf>
    <xf numFmtId="4" fontId="99" fillId="0" borderId="0" xfId="3049" applyNumberFormat="1" applyFont="1" applyFill="1" applyBorder="1" applyAlignment="1">
      <alignment horizontal="center"/>
    </xf>
    <xf numFmtId="3" fontId="99" fillId="0" borderId="0" xfId="3049" applyNumberFormat="1" applyFont="1" applyFill="1" applyBorder="1" applyAlignment="1">
      <alignment horizontal="center"/>
    </xf>
    <xf numFmtId="201" fontId="99" fillId="0" borderId="0" xfId="0" applyNumberFormat="1" applyFont="1" applyFill="1" applyBorder="1" applyAlignment="1">
      <alignment horizontal="center"/>
    </xf>
    <xf numFmtId="3" fontId="99" fillId="0" borderId="27" xfId="0" quotePrefix="1" applyNumberFormat="1" applyFont="1" applyFill="1" applyBorder="1" applyAlignment="1">
      <alignment horizontal="center"/>
    </xf>
    <xf numFmtId="3" fontId="99" fillId="0" borderId="19" xfId="0" applyNumberFormat="1" applyFont="1" applyFill="1" applyBorder="1" applyAlignment="1"/>
    <xf numFmtId="4" fontId="99" fillId="0" borderId="19" xfId="0" applyNumberFormat="1" applyFont="1" applyFill="1" applyBorder="1" applyAlignment="1"/>
    <xf numFmtId="3" fontId="99" fillId="0" borderId="19" xfId="0" applyNumberFormat="1" applyFont="1" applyFill="1" applyBorder="1" applyAlignment="1">
      <alignment horizontal="right"/>
    </xf>
    <xf numFmtId="3" fontId="99" fillId="0" borderId="22" xfId="0" quotePrefix="1" applyNumberFormat="1" applyFont="1" applyFill="1" applyBorder="1" applyAlignment="1">
      <alignment horizontal="center"/>
    </xf>
    <xf numFmtId="176" fontId="99" fillId="0" borderId="0" xfId="0" applyNumberFormat="1" applyFont="1" applyFill="1" applyBorder="1" applyAlignment="1"/>
    <xf numFmtId="3" fontId="99" fillId="0" borderId="0" xfId="0" applyNumberFormat="1" applyFont="1" applyFill="1" applyAlignment="1"/>
    <xf numFmtId="3" fontId="99" fillId="0" borderId="0" xfId="0" applyNumberFormat="1" applyFont="1" applyFill="1" applyAlignment="1">
      <alignment vertical="center"/>
    </xf>
    <xf numFmtId="176" fontId="99" fillId="0" borderId="0" xfId="0" applyNumberFormat="1" applyFont="1" applyFill="1" applyAlignment="1">
      <alignment vertical="center"/>
    </xf>
    <xf numFmtId="3" fontId="99" fillId="0" borderId="0" xfId="0" quotePrefix="1" applyNumberFormat="1" applyFont="1" applyFill="1" applyBorder="1" applyAlignment="1">
      <alignment horizontal="center" vertical="center"/>
    </xf>
    <xf numFmtId="4" fontId="99" fillId="0" borderId="0" xfId="0" applyNumberFormat="1" applyFont="1" applyFill="1" applyBorder="1" applyAlignment="1">
      <alignment vertical="center"/>
    </xf>
    <xf numFmtId="3" fontId="104" fillId="0" borderId="0" xfId="0" applyNumberFormat="1" applyFont="1" applyFill="1" applyBorder="1" applyAlignment="1">
      <alignment vertical="center"/>
    </xf>
    <xf numFmtId="3" fontId="105" fillId="0" borderId="0" xfId="0" applyNumberFormat="1" applyFont="1" applyFill="1" applyAlignment="1">
      <alignment vertical="center"/>
    </xf>
    <xf numFmtId="3" fontId="104" fillId="0" borderId="0" xfId="0" applyNumberFormat="1" applyFont="1" applyFill="1" applyAlignment="1">
      <alignment vertical="center"/>
    </xf>
    <xf numFmtId="176" fontId="104" fillId="0" borderId="0" xfId="0" applyNumberFormat="1" applyFont="1" applyFill="1" applyAlignment="1">
      <alignment vertical="center"/>
    </xf>
    <xf numFmtId="4" fontId="104" fillId="0" borderId="0" xfId="0" applyNumberFormat="1" applyFont="1" applyFill="1" applyBorder="1" applyAlignment="1">
      <alignment vertical="center"/>
    </xf>
    <xf numFmtId="3" fontId="106" fillId="0" borderId="0" xfId="0" applyNumberFormat="1" applyFont="1" applyFill="1" applyBorder="1" applyAlignment="1">
      <alignment vertical="center"/>
    </xf>
    <xf numFmtId="3" fontId="104" fillId="0" borderId="0" xfId="0" applyNumberFormat="1" applyFont="1" applyFill="1" applyBorder="1" applyAlignment="1">
      <alignment horizontal="center" vertical="center"/>
    </xf>
    <xf numFmtId="3" fontId="107" fillId="0" borderId="0" xfId="0" applyNumberFormat="1" applyFont="1" applyFill="1" applyBorder="1" applyAlignment="1">
      <alignment vertical="center"/>
    </xf>
    <xf numFmtId="3" fontId="108" fillId="0" borderId="0" xfId="0" applyNumberFormat="1" applyFont="1" applyFill="1" applyAlignment="1">
      <alignment vertical="center"/>
    </xf>
    <xf numFmtId="3" fontId="107" fillId="0" borderId="0" xfId="0" applyNumberFormat="1" applyFont="1" applyFill="1" applyAlignment="1">
      <alignment vertical="center"/>
    </xf>
    <xf numFmtId="176" fontId="107" fillId="0" borderId="0" xfId="0" applyNumberFormat="1" applyFont="1" applyFill="1" applyAlignment="1">
      <alignment vertical="center"/>
    </xf>
    <xf numFmtId="3" fontId="107" fillId="0" borderId="0" xfId="0" applyNumberFormat="1" applyFont="1" applyFill="1" applyBorder="1" applyAlignment="1">
      <alignment horizontal="center" vertical="center"/>
    </xf>
    <xf numFmtId="4" fontId="107" fillId="0" borderId="0" xfId="0" applyNumberFormat="1" applyFont="1" applyFill="1" applyBorder="1" applyAlignment="1">
      <alignment vertical="center"/>
    </xf>
    <xf numFmtId="3" fontId="109" fillId="0" borderId="0" xfId="0" applyNumberFormat="1" applyFont="1" applyFill="1" applyBorder="1" applyAlignment="1">
      <alignment vertical="center"/>
    </xf>
    <xf numFmtId="3" fontId="109" fillId="0" borderId="0" xfId="0" applyNumberFormat="1" applyFont="1" applyFill="1" applyAlignment="1">
      <alignment vertical="center"/>
    </xf>
    <xf numFmtId="176" fontId="109" fillId="0" borderId="0" xfId="0" applyNumberFormat="1" applyFont="1" applyFill="1" applyAlignment="1">
      <alignment vertical="center"/>
    </xf>
    <xf numFmtId="3" fontId="109" fillId="0" borderId="0" xfId="0" applyNumberFormat="1" applyFont="1" applyFill="1" applyBorder="1" applyAlignment="1">
      <alignment horizontal="center" vertical="center"/>
    </xf>
    <xf numFmtId="4" fontId="109" fillId="0" borderId="0" xfId="0" applyNumberFormat="1" applyFont="1" applyFill="1" applyBorder="1" applyAlignment="1">
      <alignment vertical="center"/>
    </xf>
    <xf numFmtId="3" fontId="110" fillId="0" borderId="0" xfId="0" applyNumberFormat="1" applyFont="1" applyFill="1" applyBorder="1" applyAlignment="1">
      <alignment vertical="center"/>
    </xf>
    <xf numFmtId="176" fontId="110" fillId="0" borderId="0" xfId="0" applyNumberFormat="1" applyFont="1" applyFill="1" applyAlignment="1">
      <alignment horizontal="centerContinuous" vertical="center"/>
    </xf>
    <xf numFmtId="3" fontId="110" fillId="0" borderId="0" xfId="0" applyNumberFormat="1" applyFont="1" applyFill="1" applyBorder="1" applyAlignment="1">
      <alignment horizontal="centerContinuous"/>
    </xf>
    <xf numFmtId="3" fontId="0" fillId="0" borderId="0" xfId="0" applyNumberFormat="1" applyFill="1" applyAlignment="1">
      <alignment horizontal="centerContinuous"/>
    </xf>
    <xf numFmtId="3" fontId="92" fillId="0" borderId="0" xfId="0" applyNumberFormat="1" applyFont="1" applyFill="1" applyBorder="1" applyAlignment="1">
      <alignment horizontal="left"/>
    </xf>
    <xf numFmtId="3" fontId="92" fillId="0" borderId="0" xfId="0" applyNumberFormat="1" applyFont="1" applyFill="1" applyAlignment="1">
      <alignment horizontal="right"/>
    </xf>
    <xf numFmtId="3" fontId="92" fillId="0" borderId="0" xfId="0" applyNumberFormat="1" applyFont="1" applyFill="1" applyBorder="1" applyAlignment="1"/>
    <xf numFmtId="3" fontId="8" fillId="0" borderId="17" xfId="0" applyNumberFormat="1" applyFont="1" applyFill="1" applyBorder="1" applyAlignment="1"/>
    <xf numFmtId="3" fontId="5" fillId="0" borderId="17" xfId="0" applyNumberFormat="1" applyFont="1" applyFill="1" applyBorder="1" applyAlignment="1">
      <alignment horizontal="left"/>
    </xf>
    <xf numFmtId="3" fontId="5" fillId="0" borderId="17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left" vertical="center"/>
    </xf>
    <xf numFmtId="0" fontId="7" fillId="0" borderId="0" xfId="1636" applyFont="1" applyFill="1" applyBorder="1" applyAlignment="1" applyProtection="1">
      <alignment horizontal="right" vertical="center"/>
    </xf>
    <xf numFmtId="0" fontId="4" fillId="0" borderId="0" xfId="0" applyFont="1"/>
    <xf numFmtId="202" fontId="4" fillId="0" borderId="21" xfId="3040" applyNumberFormat="1" applyFont="1" applyFill="1" applyBorder="1" applyAlignment="1" applyProtection="1">
      <alignment horizontal="center" vertical="center"/>
    </xf>
    <xf numFmtId="202" fontId="4" fillId="0" borderId="0" xfId="2343" applyNumberFormat="1" applyFont="1" applyFill="1" applyBorder="1" applyAlignment="1" applyProtection="1">
      <alignment horizontal="right" vertical="center"/>
    </xf>
    <xf numFmtId="202" fontId="4" fillId="0" borderId="0" xfId="3050" applyNumberFormat="1" applyFont="1" applyFill="1" applyBorder="1" applyAlignment="1">
      <alignment horizontal="right" vertical="center"/>
    </xf>
    <xf numFmtId="202" fontId="4" fillId="0" borderId="0" xfId="0" applyNumberFormat="1" applyFont="1"/>
    <xf numFmtId="202" fontId="4" fillId="0" borderId="0" xfId="3050" applyNumberFormat="1" applyFont="1" applyFill="1" applyBorder="1" applyAlignment="1">
      <alignment vertical="center"/>
    </xf>
    <xf numFmtId="202" fontId="4" fillId="0" borderId="30" xfId="3040" applyNumberFormat="1" applyFont="1" applyFill="1" applyBorder="1" applyAlignment="1" applyProtection="1">
      <alignment horizontal="right" vertical="center"/>
    </xf>
    <xf numFmtId="202" fontId="4" fillId="0" borderId="0" xfId="3051" quotePrefix="1" applyNumberFormat="1" applyFont="1" applyFill="1" applyBorder="1" applyAlignment="1">
      <alignment horizontal="right" vertical="center"/>
    </xf>
    <xf numFmtId="202" fontId="83" fillId="0" borderId="21" xfId="3040" applyNumberFormat="1" applyFont="1" applyFill="1" applyBorder="1" applyAlignment="1" applyProtection="1">
      <alignment horizontal="center" vertical="center"/>
    </xf>
    <xf numFmtId="202" fontId="83" fillId="0" borderId="0" xfId="3050" applyNumberFormat="1" applyFont="1" applyFill="1" applyBorder="1" applyAlignment="1">
      <alignment horizontal="right" vertical="center"/>
    </xf>
    <xf numFmtId="202" fontId="83" fillId="0" borderId="0" xfId="3050" applyNumberFormat="1" applyFont="1" applyFill="1" applyBorder="1" applyAlignment="1">
      <alignment vertical="center"/>
    </xf>
    <xf numFmtId="202" fontId="83" fillId="0" borderId="30" xfId="3040" applyNumberFormat="1" applyFont="1" applyFill="1" applyBorder="1" applyAlignment="1" applyProtection="1">
      <alignment horizontal="center" vertical="center"/>
    </xf>
    <xf numFmtId="202" fontId="83" fillId="0" borderId="0" xfId="3051" quotePrefix="1" applyNumberFormat="1" applyFont="1" applyFill="1" applyBorder="1" applyAlignment="1">
      <alignment horizontal="right" vertical="center"/>
    </xf>
    <xf numFmtId="0" fontId="83" fillId="0" borderId="0" xfId="0" applyFont="1"/>
    <xf numFmtId="0" fontId="83" fillId="0" borderId="0" xfId="0" applyFont="1" applyAlignment="1">
      <alignment horizontal="center"/>
    </xf>
    <xf numFmtId="202" fontId="83" fillId="0" borderId="0" xfId="0" applyNumberFormat="1" applyFont="1"/>
    <xf numFmtId="0" fontId="113" fillId="0" borderId="0" xfId="0" applyFont="1"/>
    <xf numFmtId="0" fontId="4" fillId="0" borderId="18" xfId="0" applyFont="1" applyFill="1" applyBorder="1" applyAlignment="1">
      <alignment horizontal="centerContinuous" vertical="center"/>
    </xf>
    <xf numFmtId="0" fontId="4" fillId="0" borderId="26" xfId="0" applyFont="1" applyFill="1" applyBorder="1" applyAlignment="1">
      <alignment horizontal="centerContinuous" vertical="center"/>
    </xf>
    <xf numFmtId="0" fontId="113" fillId="0" borderId="27" xfId="0" applyFont="1" applyBorder="1"/>
    <xf numFmtId="0" fontId="113" fillId="0" borderId="19" xfId="0" applyFont="1" applyBorder="1"/>
    <xf numFmtId="0" fontId="113" fillId="0" borderId="22" xfId="0" applyFont="1" applyBorder="1"/>
    <xf numFmtId="202" fontId="4" fillId="26" borderId="0" xfId="0" applyNumberFormat="1" applyFont="1" applyFill="1"/>
    <xf numFmtId="0" fontId="4" fillId="26" borderId="30" xfId="0" applyFont="1" applyFill="1" applyBorder="1" applyAlignment="1">
      <alignment horizontal="right"/>
    </xf>
    <xf numFmtId="219" fontId="4" fillId="0" borderId="0" xfId="0" applyNumberFormat="1" applyFont="1"/>
    <xf numFmtId="204" fontId="4" fillId="0" borderId="0" xfId="0" applyNumberFormat="1" applyFont="1"/>
    <xf numFmtId="219" fontId="83" fillId="0" borderId="0" xfId="0" applyNumberFormat="1" applyFont="1"/>
    <xf numFmtId="204" fontId="83" fillId="0" borderId="0" xfId="0" applyNumberFormat="1" applyFont="1"/>
    <xf numFmtId="202" fontId="4" fillId="26" borderId="21" xfId="3040" applyNumberFormat="1" applyFont="1" applyFill="1" applyBorder="1" applyAlignment="1" applyProtection="1">
      <alignment horizontal="center" vertical="center"/>
    </xf>
    <xf numFmtId="218" fontId="4" fillId="26" borderId="0" xfId="0" applyNumberFormat="1" applyFont="1" applyFill="1"/>
    <xf numFmtId="204" fontId="4" fillId="26" borderId="0" xfId="0" applyNumberFormat="1" applyFont="1" applyFill="1"/>
    <xf numFmtId="176" fontId="10" fillId="0" borderId="0" xfId="0" quotePrefix="1" applyNumberFormat="1" applyFont="1" applyFill="1" applyBorder="1" applyAlignment="1">
      <alignment horizontal="right" vertical="top"/>
    </xf>
    <xf numFmtId="202" fontId="10" fillId="0" borderId="0" xfId="3045" applyNumberFormat="1" applyFont="1" applyFill="1" applyBorder="1" applyAlignment="1" applyProtection="1">
      <alignment horizontal="right" vertical="top"/>
    </xf>
    <xf numFmtId="3" fontId="10" fillId="0" borderId="0" xfId="3045" applyNumberFormat="1" applyFont="1" applyFill="1" applyBorder="1" applyAlignment="1" applyProtection="1">
      <alignment horizontal="right" vertical="top"/>
    </xf>
    <xf numFmtId="179" fontId="10" fillId="0" borderId="0" xfId="3045" applyNumberFormat="1" applyFont="1" applyFill="1" applyBorder="1" applyAlignment="1" applyProtection="1">
      <alignment vertical="top"/>
    </xf>
    <xf numFmtId="178" fontId="10" fillId="0" borderId="0" xfId="3045" applyNumberFormat="1" applyFont="1" applyFill="1" applyBorder="1" applyAlignment="1" applyProtection="1">
      <alignment horizontal="right" vertical="top"/>
    </xf>
    <xf numFmtId="179" fontId="10" fillId="0" borderId="0" xfId="3045" applyNumberFormat="1" applyFont="1" applyFill="1" applyBorder="1" applyAlignment="1" applyProtection="1">
      <alignment horizontal="right" vertical="top"/>
    </xf>
    <xf numFmtId="182" fontId="9" fillId="0" borderId="0" xfId="3045" applyNumberFormat="1" applyFont="1" applyFill="1" applyBorder="1" applyAlignment="1" applyProtection="1">
      <alignment horizontal="right" vertical="top"/>
    </xf>
    <xf numFmtId="178" fontId="10" fillId="0" borderId="0" xfId="3045" applyNumberFormat="1" applyFont="1" applyFill="1" applyBorder="1" applyAlignment="1" applyProtection="1">
      <alignment horizontal="right" vertical="top" wrapText="1"/>
    </xf>
    <xf numFmtId="3" fontId="10" fillId="0" borderId="0" xfId="3048" applyNumberFormat="1" applyFont="1" applyFill="1" applyBorder="1" applyAlignment="1" applyProtection="1">
      <alignment horizontal="right" vertical="top"/>
    </xf>
    <xf numFmtId="179" fontId="10" fillId="0" borderId="0" xfId="3048" applyNumberFormat="1" applyFont="1" applyFill="1" applyBorder="1" applyAlignment="1" applyProtection="1">
      <alignment horizontal="right" vertical="top"/>
    </xf>
    <xf numFmtId="178" fontId="10" fillId="0" borderId="0" xfId="3048" applyNumberFormat="1" applyFont="1" applyFill="1" applyBorder="1" applyAlignment="1" applyProtection="1">
      <alignment vertical="top"/>
    </xf>
    <xf numFmtId="204" fontId="10" fillId="0" borderId="0" xfId="3045" applyNumberFormat="1" applyFont="1" applyFill="1" applyBorder="1" applyAlignment="1" applyProtection="1">
      <alignment horizontal="right" vertical="top"/>
    </xf>
    <xf numFmtId="3" fontId="10" fillId="0" borderId="0" xfId="3048" applyNumberFormat="1" applyFont="1" applyFill="1" applyBorder="1" applyAlignment="1" applyProtection="1">
      <alignment horizontal="right" vertical="top" wrapText="1"/>
    </xf>
    <xf numFmtId="179" fontId="10" fillId="0" borderId="0" xfId="3048" applyNumberFormat="1" applyFont="1" applyFill="1" applyBorder="1" applyAlignment="1" applyProtection="1">
      <alignment horizontal="right" vertical="top" wrapText="1"/>
    </xf>
    <xf numFmtId="176" fontId="9" fillId="0" borderId="0" xfId="0" quotePrefix="1" applyNumberFormat="1" applyFont="1" applyFill="1" applyBorder="1" applyAlignment="1">
      <alignment horizontal="right" vertical="top"/>
    </xf>
    <xf numFmtId="204" fontId="9" fillId="0" borderId="0" xfId="3045" applyNumberFormat="1" applyFont="1" applyFill="1" applyBorder="1" applyAlignment="1" applyProtection="1">
      <alignment horizontal="right" vertical="top"/>
    </xf>
    <xf numFmtId="3" fontId="9" fillId="0" borderId="0" xfId="3048" applyNumberFormat="1" applyFont="1" applyFill="1" applyBorder="1" applyAlignment="1" applyProtection="1">
      <alignment horizontal="right" vertical="top"/>
    </xf>
    <xf numFmtId="179" fontId="9" fillId="0" borderId="0" xfId="3048" applyNumberFormat="1" applyFont="1" applyFill="1" applyBorder="1" applyAlignment="1" applyProtection="1">
      <alignment horizontal="right" vertical="top"/>
    </xf>
    <xf numFmtId="177" fontId="9" fillId="0" borderId="0" xfId="3048" applyNumberFormat="1" applyFont="1" applyFill="1" applyBorder="1" applyAlignment="1" applyProtection="1">
      <alignment vertical="top"/>
    </xf>
    <xf numFmtId="179" fontId="9" fillId="0" borderId="0" xfId="3048" applyNumberFormat="1" applyFont="1" applyFill="1" applyBorder="1" applyAlignment="1" applyProtection="1">
      <alignment vertical="top"/>
    </xf>
    <xf numFmtId="182" fontId="9" fillId="0" borderId="0" xfId="3048" applyNumberFormat="1" applyFont="1" applyFill="1" applyBorder="1" applyAlignment="1" applyProtection="1">
      <alignment horizontal="center" vertical="top"/>
    </xf>
    <xf numFmtId="178" fontId="9" fillId="0" borderId="0" xfId="3048" applyNumberFormat="1" applyFont="1" applyFill="1" applyBorder="1" applyAlignment="1" applyProtection="1">
      <alignment horizontal="right" vertical="top" wrapText="1"/>
    </xf>
    <xf numFmtId="3" fontId="9" fillId="0" borderId="0" xfId="3048" applyNumberFormat="1" applyFont="1" applyFill="1" applyBorder="1" applyAlignment="1" applyProtection="1">
      <alignment horizontal="right" vertical="top" wrapText="1"/>
    </xf>
    <xf numFmtId="178" fontId="9" fillId="0" borderId="0" xfId="3048" applyNumberFormat="1" applyFont="1" applyFill="1" applyBorder="1" applyAlignment="1" applyProtection="1">
      <alignment vertical="top"/>
    </xf>
    <xf numFmtId="177" fontId="9" fillId="0" borderId="0" xfId="3048" quotePrefix="1" applyNumberFormat="1" applyFont="1" applyFill="1" applyBorder="1" applyAlignment="1" applyProtection="1">
      <alignment horizontal="right" vertical="top"/>
    </xf>
    <xf numFmtId="3" fontId="9" fillId="0" borderId="0" xfId="3048" applyNumberFormat="1" applyFont="1" applyFill="1" applyBorder="1" applyAlignment="1" applyProtection="1">
      <alignment horizontal="right" vertical="top"/>
      <protection locked="0"/>
    </xf>
    <xf numFmtId="179" fontId="9" fillId="0" borderId="0" xfId="3048" applyNumberFormat="1" applyFont="1" applyFill="1" applyBorder="1" applyAlignment="1" applyProtection="1">
      <alignment horizontal="right" vertical="top"/>
      <protection locked="0"/>
    </xf>
    <xf numFmtId="3" fontId="10" fillId="0" borderId="0" xfId="3045" applyNumberFormat="1" applyFont="1" applyFill="1" applyBorder="1" applyAlignment="1" applyProtection="1">
      <alignment horizontal="center" vertical="top"/>
    </xf>
    <xf numFmtId="182" fontId="114" fillId="0" borderId="0" xfId="3045" applyNumberFormat="1" applyFont="1" applyFill="1" applyBorder="1" applyAlignment="1" applyProtection="1">
      <alignment horizontal="right" vertical="top"/>
    </xf>
    <xf numFmtId="182" fontId="10" fillId="0" borderId="0" xfId="3045" applyNumberFormat="1" applyFont="1" applyFill="1" applyBorder="1" applyAlignment="1" applyProtection="1">
      <alignment horizontal="right" vertical="top" wrapText="1"/>
    </xf>
    <xf numFmtId="179" fontId="10" fillId="0" borderId="0" xfId="3045" applyNumberFormat="1" applyFont="1" applyFill="1" applyBorder="1" applyAlignment="1" applyProtection="1">
      <alignment horizontal="right" vertical="top" wrapText="1"/>
    </xf>
    <xf numFmtId="3" fontId="10" fillId="0" borderId="0" xfId="3045" applyNumberFormat="1" applyFont="1" applyFill="1" applyBorder="1" applyAlignment="1" applyProtection="1">
      <alignment horizontal="right" vertical="top" wrapText="1"/>
    </xf>
    <xf numFmtId="182" fontId="9" fillId="0" borderId="0" xfId="3048" applyNumberFormat="1" applyFont="1" applyFill="1" applyBorder="1" applyAlignment="1" applyProtection="1">
      <alignment horizontal="right" vertical="top" wrapText="1"/>
    </xf>
    <xf numFmtId="177" fontId="9" fillId="0" borderId="0" xfId="3048" applyNumberFormat="1" applyFont="1" applyFill="1" applyBorder="1" applyAlignment="1" applyProtection="1">
      <alignment horizontal="right" vertical="top"/>
    </xf>
    <xf numFmtId="182" fontId="9" fillId="0" borderId="0" xfId="3048" applyNumberFormat="1" applyFont="1" applyFill="1" applyBorder="1" applyAlignment="1" applyProtection="1">
      <alignment horizontal="left" vertical="top" wrapText="1"/>
    </xf>
    <xf numFmtId="202" fontId="9" fillId="0" borderId="0" xfId="3048" applyNumberFormat="1" applyFont="1" applyFill="1" applyBorder="1" applyAlignment="1" applyProtection="1">
      <alignment horizontal="center" vertical="top" wrapText="1"/>
    </xf>
    <xf numFmtId="182" fontId="9" fillId="0" borderId="0" xfId="3048" quotePrefix="1" applyNumberFormat="1" applyFont="1" applyFill="1" applyBorder="1" applyAlignment="1" applyProtection="1">
      <alignment horizontal="right" vertical="top" wrapText="1"/>
    </xf>
    <xf numFmtId="202" fontId="9" fillId="0" borderId="0" xfId="3048" applyNumberFormat="1" applyFont="1" applyFill="1" applyBorder="1" applyAlignment="1" applyProtection="1">
      <alignment horizontal="center" vertical="top"/>
    </xf>
    <xf numFmtId="176" fontId="9" fillId="0" borderId="0" xfId="0" applyNumberFormat="1" applyFont="1" applyFill="1" applyBorder="1" applyAlignment="1" applyProtection="1">
      <alignment horizontal="right" vertical="top"/>
    </xf>
    <xf numFmtId="202" fontId="9" fillId="0" borderId="0" xfId="3045" applyNumberFormat="1" applyFont="1" applyFill="1" applyBorder="1" applyAlignment="1" applyProtection="1">
      <alignment horizontal="right" vertical="top"/>
    </xf>
    <xf numFmtId="3" fontId="9" fillId="0" borderId="0" xfId="3045" applyNumberFormat="1" applyFont="1" applyFill="1" applyBorder="1" applyAlignment="1" applyProtection="1">
      <alignment horizontal="right" vertical="top"/>
    </xf>
    <xf numFmtId="179" fontId="9" fillId="0" borderId="0" xfId="3045" applyNumberFormat="1" applyFont="1" applyFill="1" applyBorder="1" applyAlignment="1" applyProtection="1">
      <alignment horizontal="right" vertical="top"/>
    </xf>
    <xf numFmtId="177" fontId="9" fillId="0" borderId="0" xfId="3045" applyNumberFormat="1" applyFont="1" applyFill="1" applyBorder="1" applyAlignment="1" applyProtection="1">
      <alignment horizontal="right" vertical="top"/>
    </xf>
    <xf numFmtId="179" fontId="9" fillId="0" borderId="0" xfId="3045" applyNumberFormat="1" applyFont="1" applyFill="1" applyBorder="1" applyAlignment="1" applyProtection="1">
      <alignment vertical="top"/>
    </xf>
    <xf numFmtId="178" fontId="9" fillId="0" borderId="0" xfId="3045" applyNumberFormat="1" applyFont="1" applyFill="1" applyBorder="1" applyAlignment="1" applyProtection="1">
      <alignment horizontal="right" vertical="top" wrapText="1"/>
    </xf>
    <xf numFmtId="3" fontId="9" fillId="0" borderId="0" xfId="3045" applyNumberFormat="1" applyFont="1" applyFill="1" applyBorder="1" applyAlignment="1" applyProtection="1">
      <alignment horizontal="right" vertical="top" wrapText="1"/>
    </xf>
    <xf numFmtId="3" fontId="9" fillId="0" borderId="0" xfId="0" applyNumberFormat="1" applyFont="1" applyFill="1" applyBorder="1" applyAlignment="1" applyProtection="1">
      <alignment horizontal="right" vertical="top"/>
    </xf>
    <xf numFmtId="178" fontId="9" fillId="0" borderId="0" xfId="3045" applyNumberFormat="1" applyFont="1" applyFill="1" applyBorder="1" applyAlignment="1" applyProtection="1">
      <alignment horizontal="right" vertical="top"/>
    </xf>
    <xf numFmtId="176" fontId="9" fillId="26" borderId="0" xfId="0" quotePrefix="1" applyNumberFormat="1" applyFont="1" applyFill="1" applyBorder="1" applyAlignment="1">
      <alignment horizontal="right" vertical="top"/>
    </xf>
    <xf numFmtId="204" fontId="9" fillId="26" borderId="0" xfId="3045" applyNumberFormat="1" applyFont="1" applyFill="1" applyBorder="1" applyAlignment="1" applyProtection="1">
      <alignment horizontal="right" vertical="top"/>
    </xf>
    <xf numFmtId="3" fontId="9" fillId="26" borderId="0" xfId="3048" applyNumberFormat="1" applyFont="1" applyFill="1" applyBorder="1" applyAlignment="1" applyProtection="1">
      <alignment horizontal="right" vertical="top"/>
    </xf>
    <xf numFmtId="179" fontId="9" fillId="26" borderId="0" xfId="3048" applyNumberFormat="1" applyFont="1" applyFill="1" applyBorder="1" applyAlignment="1" applyProtection="1">
      <alignment horizontal="right" vertical="top"/>
    </xf>
    <xf numFmtId="177" fontId="9" fillId="26" borderId="0" xfId="3048" quotePrefix="1" applyNumberFormat="1" applyFont="1" applyFill="1" applyBorder="1" applyAlignment="1" applyProtection="1">
      <alignment horizontal="right" vertical="top"/>
    </xf>
    <xf numFmtId="179" fontId="9" fillId="26" borderId="0" xfId="3048" applyNumberFormat="1" applyFont="1" applyFill="1" applyBorder="1" applyAlignment="1" applyProtection="1">
      <alignment vertical="top"/>
    </xf>
    <xf numFmtId="182" fontId="9" fillId="26" borderId="0" xfId="3048" applyNumberFormat="1" applyFont="1" applyFill="1" applyBorder="1" applyAlignment="1" applyProtection="1">
      <alignment horizontal="center" vertical="top"/>
    </xf>
    <xf numFmtId="182" fontId="9" fillId="26" borderId="0" xfId="3048" applyNumberFormat="1" applyFont="1" applyFill="1" applyBorder="1" applyAlignment="1" applyProtection="1">
      <alignment horizontal="right" vertical="top" wrapText="1"/>
    </xf>
    <xf numFmtId="37" fontId="4" fillId="26" borderId="0" xfId="3048" applyNumberFormat="1" applyFont="1" applyFill="1" applyBorder="1" applyAlignment="1" applyProtection="1">
      <alignment horizontal="left" vertical="top"/>
    </xf>
    <xf numFmtId="178" fontId="9" fillId="26" borderId="0" xfId="3048" applyNumberFormat="1" applyFont="1" applyFill="1" applyBorder="1" applyAlignment="1" applyProtection="1">
      <alignment vertical="top"/>
    </xf>
    <xf numFmtId="3" fontId="59" fillId="0" borderId="0" xfId="0" applyNumberFormat="1" applyFont="1" applyFill="1" applyBorder="1" applyAlignment="1">
      <alignment horizontal="centerContinuous"/>
    </xf>
    <xf numFmtId="3" fontId="19" fillId="0" borderId="27" xfId="0" applyNumberFormat="1" applyFont="1" applyFill="1" applyBorder="1" applyAlignment="1">
      <alignment vertical="center"/>
    </xf>
    <xf numFmtId="0" fontId="70" fillId="0" borderId="0" xfId="0" applyFont="1" applyFill="1"/>
    <xf numFmtId="3" fontId="19" fillId="0" borderId="27" xfId="0" applyNumberFormat="1" applyFont="1" applyFill="1" applyBorder="1" applyAlignment="1">
      <alignment horizontal="center" vertical="center"/>
    </xf>
    <xf numFmtId="3" fontId="19" fillId="0" borderId="19" xfId="0" applyNumberFormat="1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86" fontId="19" fillId="0" borderId="0" xfId="0" applyNumberFormat="1" applyFont="1" applyFill="1" applyBorder="1" applyAlignment="1">
      <alignment vertical="center"/>
    </xf>
    <xf numFmtId="179" fontId="19" fillId="0" borderId="19" xfId="0" quotePrefix="1" applyNumberFormat="1" applyFont="1" applyFill="1" applyBorder="1" applyAlignment="1">
      <alignment horizontal="right" vertical="center"/>
    </xf>
    <xf numFmtId="179" fontId="19" fillId="0" borderId="19" xfId="0" applyNumberFormat="1" applyFont="1" applyFill="1" applyBorder="1" applyAlignment="1">
      <alignment horizontal="right" vertical="center"/>
    </xf>
    <xf numFmtId="179" fontId="19" fillId="0" borderId="27" xfId="0" quotePrefix="1" applyNumberFormat="1" applyFont="1" applyFill="1" applyBorder="1" applyAlignment="1">
      <alignment horizontal="right" vertical="center"/>
    </xf>
    <xf numFmtId="3" fontId="11" fillId="0" borderId="19" xfId="0" applyNumberFormat="1" applyFont="1" applyFill="1" applyBorder="1" applyAlignment="1">
      <alignment horizontal="center" vertical="center"/>
    </xf>
    <xf numFmtId="3" fontId="13" fillId="0" borderId="27" xfId="0" applyNumberFormat="1" applyFont="1" applyFill="1" applyBorder="1" applyAlignment="1">
      <alignment horizontal="center" vertical="center"/>
    </xf>
    <xf numFmtId="0" fontId="4" fillId="27" borderId="21" xfId="0" applyFont="1" applyFill="1" applyBorder="1" applyAlignment="1">
      <alignment horizontal="center"/>
    </xf>
    <xf numFmtId="0" fontId="4" fillId="27" borderId="0" xfId="0" applyFont="1" applyFill="1"/>
    <xf numFmtId="41" fontId="4" fillId="27" borderId="0" xfId="3044" quotePrefix="1" applyNumberFormat="1" applyFont="1" applyFill="1" applyBorder="1" applyAlignment="1">
      <alignment horizontal="right" vertical="center"/>
    </xf>
    <xf numFmtId="41" fontId="4" fillId="27" borderId="0" xfId="3044" applyNumberFormat="1" applyFont="1" applyFill="1" applyBorder="1" applyAlignment="1">
      <alignment horizontal="right" vertical="center"/>
    </xf>
    <xf numFmtId="41" fontId="4" fillId="27" borderId="38" xfId="3037" applyNumberFormat="1" applyFont="1" applyFill="1" applyBorder="1" applyAlignment="1">
      <alignment horizontal="right" vertical="center" wrapText="1"/>
    </xf>
    <xf numFmtId="0" fontId="0" fillId="27" borderId="21" xfId="0" applyFill="1" applyBorder="1"/>
    <xf numFmtId="0" fontId="4" fillId="27" borderId="0" xfId="0" applyFont="1" applyFill="1" applyAlignment="1">
      <alignment horizontal="right"/>
    </xf>
    <xf numFmtId="41" fontId="4" fillId="27" borderId="0" xfId="0" applyNumberFormat="1" applyFont="1" applyFill="1" applyAlignment="1">
      <alignment horizontal="right" vertical="center"/>
    </xf>
    <xf numFmtId="41" fontId="4" fillId="27" borderId="0" xfId="3039" applyNumberFormat="1" applyFont="1" applyFill="1" applyBorder="1" applyAlignment="1">
      <alignment horizontal="right" vertical="center"/>
    </xf>
    <xf numFmtId="0" fontId="4" fillId="0" borderId="17" xfId="2180" applyFont="1" applyFill="1" applyBorder="1"/>
    <xf numFmtId="176" fontId="118" fillId="0" borderId="17" xfId="2180" applyNumberFormat="1" applyFont="1" applyFill="1" applyBorder="1" applyAlignment="1">
      <alignment horizontal="left"/>
    </xf>
    <xf numFmtId="3" fontId="5" fillId="0" borderId="17" xfId="2180" applyNumberFormat="1" applyFont="1" applyFill="1" applyBorder="1" applyAlignment="1">
      <alignment horizontal="center"/>
    </xf>
    <xf numFmtId="3" fontId="5" fillId="0" borderId="17" xfId="2180" applyNumberFormat="1" applyFont="1" applyFill="1" applyBorder="1"/>
    <xf numFmtId="0" fontId="8" fillId="0" borderId="17" xfId="2180" applyFont="1" applyFill="1" applyBorder="1" applyAlignment="1">
      <alignment horizontal="center"/>
    </xf>
    <xf numFmtId="0" fontId="5" fillId="0" borderId="17" xfId="2180" applyFont="1" applyFill="1" applyBorder="1" applyAlignment="1">
      <alignment horizontal="center"/>
    </xf>
    <xf numFmtId="0" fontId="5" fillId="0" borderId="0" xfId="2180" applyFont="1" applyFill="1" applyBorder="1"/>
    <xf numFmtId="0" fontId="5" fillId="0" borderId="0" xfId="2180" applyFont="1" applyFill="1" applyBorder="1" applyAlignment="1">
      <alignment horizontal="center" vertical="center"/>
    </xf>
    <xf numFmtId="0" fontId="5" fillId="0" borderId="0" xfId="2180" applyFont="1" applyFill="1" applyBorder="1" applyAlignment="1">
      <alignment horizontal="right" vertical="center"/>
    </xf>
    <xf numFmtId="0" fontId="5" fillId="0" borderId="0" xfId="2180" applyFont="1" applyFill="1" applyBorder="1" applyAlignment="1">
      <alignment vertical="center"/>
    </xf>
    <xf numFmtId="0" fontId="4" fillId="0" borderId="0" xfId="2180" applyFont="1" applyFill="1" applyBorder="1" applyAlignment="1">
      <alignment horizontal="center" vertical="center"/>
    </xf>
    <xf numFmtId="0" fontId="5" fillId="0" borderId="22" xfId="2180" applyFont="1" applyFill="1" applyBorder="1" applyAlignment="1">
      <alignment horizontal="centerContinuous" vertical="center"/>
    </xf>
    <xf numFmtId="0" fontId="5" fillId="0" borderId="19" xfId="2180" applyFont="1" applyFill="1" applyBorder="1" applyAlignment="1">
      <alignment horizontal="centerContinuous" vertical="center"/>
    </xf>
    <xf numFmtId="0" fontId="5" fillId="0" borderId="19" xfId="2180" applyFont="1" applyFill="1" applyBorder="1" applyAlignment="1">
      <alignment horizontal="center" vertical="center"/>
    </xf>
    <xf numFmtId="0" fontId="5" fillId="0" borderId="19" xfId="2180" applyFont="1" applyFill="1" applyBorder="1" applyAlignment="1">
      <alignment horizontal="right" vertical="center"/>
    </xf>
    <xf numFmtId="0" fontId="5" fillId="0" borderId="21" xfId="2180" applyFont="1" applyFill="1" applyBorder="1" applyAlignment="1">
      <alignment horizontal="center" vertical="center"/>
    </xf>
    <xf numFmtId="3" fontId="5" fillId="0" borderId="0" xfId="2180" applyNumberFormat="1" applyFont="1" applyFill="1" applyBorder="1" applyAlignment="1">
      <alignment horizontal="center" vertical="center"/>
    </xf>
    <xf numFmtId="3" fontId="5" fillId="0" borderId="34" xfId="2180" applyNumberFormat="1" applyFont="1" applyFill="1" applyBorder="1" applyAlignment="1">
      <alignment horizontal="center" vertical="center"/>
    </xf>
    <xf numFmtId="0" fontId="119" fillId="0" borderId="21" xfId="2180" quotePrefix="1" applyFont="1" applyFill="1" applyBorder="1" applyAlignment="1">
      <alignment horizontal="center" vertical="center"/>
    </xf>
    <xf numFmtId="3" fontId="119" fillId="0" borderId="0" xfId="3037" applyNumberFormat="1" applyFont="1" applyFill="1" applyBorder="1" applyAlignment="1">
      <alignment horizontal="right" vertical="center"/>
    </xf>
    <xf numFmtId="3" fontId="119" fillId="0" borderId="0" xfId="3038" applyNumberFormat="1" applyFont="1" applyFill="1" applyBorder="1" applyAlignment="1">
      <alignment vertical="center"/>
    </xf>
    <xf numFmtId="3" fontId="119" fillId="0" borderId="0" xfId="2180" applyNumberFormat="1" applyFont="1" applyFill="1" applyBorder="1" applyAlignment="1">
      <alignment vertical="center"/>
    </xf>
    <xf numFmtId="0" fontId="119" fillId="0" borderId="30" xfId="2180" quotePrefix="1" applyFont="1" applyFill="1" applyBorder="1" applyAlignment="1">
      <alignment horizontal="center" vertical="center"/>
    </xf>
    <xf numFmtId="0" fontId="119" fillId="0" borderId="0" xfId="2180" applyFont="1" applyFill="1" applyBorder="1" applyAlignment="1">
      <alignment vertical="center"/>
    </xf>
    <xf numFmtId="0" fontId="119" fillId="0" borderId="21" xfId="2180" applyFont="1" applyFill="1" applyBorder="1" applyAlignment="1">
      <alignment horizontal="center" vertical="center"/>
    </xf>
    <xf numFmtId="3" fontId="119" fillId="0" borderId="0" xfId="3057" applyNumberFormat="1" applyFont="1" applyFill="1" applyBorder="1" applyAlignment="1">
      <alignment horizontal="right" vertical="center"/>
    </xf>
    <xf numFmtId="0" fontId="10" fillId="0" borderId="21" xfId="3058" applyFont="1" applyFill="1" applyBorder="1" applyAlignment="1">
      <alignment horizontal="center" vertical="center"/>
    </xf>
    <xf numFmtId="3" fontId="10" fillId="0" borderId="0" xfId="3057" applyNumberFormat="1" applyFont="1" applyFill="1" applyBorder="1" applyAlignment="1">
      <alignment horizontal="right" vertical="center"/>
    </xf>
    <xf numFmtId="3" fontId="10" fillId="0" borderId="0" xfId="3037" applyNumberFormat="1" applyFont="1" applyFill="1" applyBorder="1" applyAlignment="1">
      <alignment horizontal="right" vertical="center"/>
    </xf>
    <xf numFmtId="3" fontId="10" fillId="0" borderId="0" xfId="3038" applyNumberFormat="1" applyFont="1" applyFill="1" applyBorder="1" applyAlignment="1">
      <alignment vertical="center"/>
    </xf>
    <xf numFmtId="0" fontId="10" fillId="0" borderId="30" xfId="3058" quotePrefix="1" applyFont="1" applyFill="1" applyBorder="1" applyAlignment="1">
      <alignment horizontal="center" vertical="center"/>
    </xf>
    <xf numFmtId="0" fontId="10" fillId="0" borderId="0" xfId="3058" applyFont="1" applyFill="1" applyBorder="1" applyAlignment="1">
      <alignment vertical="center"/>
    </xf>
    <xf numFmtId="0" fontId="9" fillId="0" borderId="21" xfId="3058" applyFont="1" applyFill="1" applyBorder="1" applyAlignment="1">
      <alignment horizontal="center" vertical="center"/>
    </xf>
    <xf numFmtId="3" fontId="9" fillId="0" borderId="0" xfId="3057" applyNumberFormat="1" applyFont="1" applyFill="1" applyBorder="1" applyAlignment="1">
      <alignment horizontal="right" vertical="center"/>
    </xf>
    <xf numFmtId="179" fontId="9" fillId="0" borderId="0" xfId="3057" applyNumberFormat="1" applyFont="1" applyFill="1" applyBorder="1" applyAlignment="1">
      <alignment horizontal="right" vertical="center"/>
    </xf>
    <xf numFmtId="3" fontId="9" fillId="0" borderId="0" xfId="3038" applyNumberFormat="1" applyFont="1" applyFill="1" applyBorder="1" applyAlignment="1">
      <alignment vertical="center"/>
    </xf>
    <xf numFmtId="0" fontId="11" fillId="0" borderId="30" xfId="3057" applyFont="1" applyFill="1" applyBorder="1" applyAlignment="1">
      <alignment horizontal="center" vertical="top"/>
    </xf>
    <xf numFmtId="0" fontId="9" fillId="0" borderId="0" xfId="3058" applyFont="1" applyFill="1" applyBorder="1" applyAlignment="1">
      <alignment vertical="center"/>
    </xf>
    <xf numFmtId="0" fontId="93" fillId="0" borderId="30" xfId="3058" applyFont="1" applyFill="1" applyBorder="1" applyAlignment="1">
      <alignment horizontal="center" vertical="center"/>
    </xf>
    <xf numFmtId="0" fontId="8" fillId="0" borderId="21" xfId="3058" applyFont="1" applyFill="1" applyBorder="1" applyAlignment="1">
      <alignment horizontal="center" vertical="center"/>
    </xf>
    <xf numFmtId="3" fontId="9" fillId="0" borderId="0" xfId="3038" applyNumberFormat="1" applyFont="1" applyFill="1" applyBorder="1" applyAlignment="1">
      <alignment horizontal="right" vertical="center"/>
    </xf>
    <xf numFmtId="3" fontId="9" fillId="0" borderId="0" xfId="3058" applyNumberFormat="1" applyFont="1" applyFill="1" applyBorder="1" applyAlignment="1">
      <alignment vertical="center"/>
    </xf>
    <xf numFmtId="3" fontId="9" fillId="0" borderId="0" xfId="3037" applyNumberFormat="1" applyFont="1" applyFill="1" applyBorder="1" applyAlignment="1">
      <alignment horizontal="right" vertical="center"/>
    </xf>
    <xf numFmtId="0" fontId="11" fillId="0" borderId="30" xfId="3058" applyFont="1" applyFill="1" applyBorder="1" applyAlignment="1">
      <alignment horizontal="right" vertical="center"/>
    </xf>
    <xf numFmtId="0" fontId="8" fillId="0" borderId="0" xfId="3058" applyNumberFormat="1" applyFont="1" applyFill="1" applyBorder="1" applyAlignment="1">
      <alignment vertical="center"/>
    </xf>
    <xf numFmtId="0" fontId="8" fillId="0" borderId="0" xfId="3058" applyFont="1" applyFill="1" applyBorder="1" applyAlignment="1">
      <alignment vertical="center"/>
    </xf>
    <xf numFmtId="3" fontId="9" fillId="0" borderId="0" xfId="3057" applyNumberFormat="1" applyFont="1" applyFill="1" applyBorder="1" applyAlignment="1">
      <alignment horizontal="center" vertical="center"/>
    </xf>
    <xf numFmtId="3" fontId="19" fillId="0" borderId="0" xfId="3049" applyNumberFormat="1" applyFont="1" applyFill="1" applyBorder="1" applyAlignment="1">
      <alignment horizontal="right" vertical="center"/>
    </xf>
    <xf numFmtId="3" fontId="120" fillId="0" borderId="0" xfId="3057" applyNumberFormat="1" applyFont="1" applyFill="1" applyBorder="1" applyAlignment="1">
      <alignment horizontal="right" vertical="center"/>
    </xf>
    <xf numFmtId="3" fontId="9" fillId="0" borderId="0" xfId="3058" applyNumberFormat="1" applyFont="1" applyFill="1" applyBorder="1" applyAlignment="1">
      <alignment horizontal="center" vertical="center"/>
    </xf>
    <xf numFmtId="0" fontId="8" fillId="0" borderId="19" xfId="2180" applyFont="1" applyFill="1" applyBorder="1" applyAlignment="1"/>
    <xf numFmtId="3" fontId="9" fillId="0" borderId="22" xfId="2180" applyNumberFormat="1" applyFont="1" applyFill="1" applyBorder="1" applyAlignment="1"/>
    <xf numFmtId="3" fontId="9" fillId="0" borderId="19" xfId="2180" applyNumberFormat="1" applyFont="1" applyFill="1" applyBorder="1" applyAlignment="1">
      <alignment horizontal="center"/>
    </xf>
    <xf numFmtId="3" fontId="9" fillId="0" borderId="19" xfId="2180" applyNumberFormat="1" applyFont="1" applyFill="1" applyBorder="1" applyAlignment="1"/>
    <xf numFmtId="3" fontId="9" fillId="0" borderId="19" xfId="2180" applyNumberFormat="1" applyFont="1" applyFill="1" applyBorder="1" applyAlignment="1">
      <alignment horizontal="right"/>
    </xf>
    <xf numFmtId="0" fontId="11" fillId="0" borderId="22" xfId="2180" applyNumberFormat="1" applyFont="1" applyFill="1" applyBorder="1" applyAlignment="1">
      <alignment horizontal="right"/>
    </xf>
    <xf numFmtId="0" fontId="8" fillId="0" borderId="0" xfId="2180" applyFont="1" applyFill="1" applyBorder="1" applyAlignment="1"/>
    <xf numFmtId="0" fontId="8" fillId="0" borderId="0" xfId="2180" applyFont="1" applyFill="1" applyAlignment="1"/>
    <xf numFmtId="3" fontId="9" fillId="0" borderId="0" xfId="2180" applyNumberFormat="1" applyFont="1" applyFill="1" applyAlignment="1"/>
    <xf numFmtId="3" fontId="9" fillId="0" borderId="0" xfId="2180" applyNumberFormat="1" applyFont="1" applyFill="1" applyBorder="1" applyAlignment="1">
      <alignment horizontal="center"/>
    </xf>
    <xf numFmtId="3" fontId="9" fillId="0" borderId="0" xfId="2180" applyNumberFormat="1" applyFont="1" applyFill="1" applyAlignment="1">
      <alignment horizontal="right"/>
    </xf>
    <xf numFmtId="3" fontId="9" fillId="0" borderId="0" xfId="2180" applyNumberFormat="1" applyFont="1" applyFill="1" applyBorder="1" applyAlignment="1">
      <alignment horizontal="right"/>
    </xf>
    <xf numFmtId="0" fontId="11" fillId="0" borderId="0" xfId="2180" applyFont="1" applyFill="1" applyAlignment="1">
      <alignment horizontal="right"/>
    </xf>
    <xf numFmtId="3" fontId="9" fillId="0" borderId="0" xfId="2180" applyNumberFormat="1" applyFont="1" applyFill="1" applyAlignment="1">
      <alignment horizontal="center"/>
    </xf>
    <xf numFmtId="0" fontId="8" fillId="0" borderId="0" xfId="2180" applyFont="1" applyFill="1" applyAlignment="1">
      <alignment horizontal="right"/>
    </xf>
    <xf numFmtId="176" fontId="12" fillId="0" borderId="0" xfId="2180" applyNumberFormat="1" applyFont="1" applyFill="1" applyBorder="1" applyAlignment="1">
      <alignment horizontal="left"/>
    </xf>
    <xf numFmtId="3" fontId="8" fillId="0" borderId="0" xfId="2180" applyNumberFormat="1" applyFont="1" applyFill="1" applyAlignment="1">
      <alignment horizontal="center"/>
    </xf>
    <xf numFmtId="0" fontId="8" fillId="0" borderId="0" xfId="2180" applyFont="1" applyFill="1" applyAlignment="1">
      <alignment horizontal="center"/>
    </xf>
    <xf numFmtId="0" fontId="121" fillId="0" borderId="0" xfId="2180" applyFont="1" applyFill="1" applyBorder="1" applyAlignment="1">
      <alignment horizontal="center"/>
    </xf>
    <xf numFmtId="0" fontId="8" fillId="0" borderId="0" xfId="2180" applyFont="1" applyFill="1" applyBorder="1"/>
    <xf numFmtId="0" fontId="8" fillId="0" borderId="0" xfId="2180" applyFont="1" applyFill="1"/>
    <xf numFmtId="3" fontId="8" fillId="0" borderId="0" xfId="2180" applyNumberFormat="1" applyFont="1" applyFill="1"/>
    <xf numFmtId="0" fontId="23" fillId="0" borderId="0" xfId="2180" applyFill="1"/>
    <xf numFmtId="3" fontId="23" fillId="0" borderId="0" xfId="2180" applyNumberFormat="1" applyFill="1"/>
    <xf numFmtId="3" fontId="23" fillId="0" borderId="0" xfId="2180" applyNumberFormat="1" applyFill="1" applyAlignment="1">
      <alignment horizontal="center"/>
    </xf>
    <xf numFmtId="0" fontId="23" fillId="0" borderId="0" xfId="2180" applyFill="1" applyAlignment="1">
      <alignment horizontal="center"/>
    </xf>
    <xf numFmtId="0" fontId="23" fillId="0" borderId="0" xfId="2180" applyFill="1" applyAlignment="1">
      <alignment horizontal="right"/>
    </xf>
    <xf numFmtId="0" fontId="23" fillId="0" borderId="0" xfId="2180" applyFill="1" applyBorder="1"/>
    <xf numFmtId="0" fontId="122" fillId="0" borderId="0" xfId="2180" applyFont="1" applyFill="1" applyAlignment="1">
      <alignment horizontal="centerContinuous"/>
    </xf>
    <xf numFmtId="0" fontId="122" fillId="0" borderId="0" xfId="2180" applyFont="1" applyFill="1" applyBorder="1" applyAlignment="1">
      <alignment horizontal="centerContinuous"/>
    </xf>
    <xf numFmtId="0" fontId="122" fillId="0" borderId="0" xfId="2180" applyFont="1" applyFill="1" applyBorder="1"/>
    <xf numFmtId="0" fontId="5" fillId="0" borderId="17" xfId="2180" applyFont="1" applyFill="1" applyBorder="1" applyAlignment="1" applyProtection="1">
      <alignment horizontal="right"/>
    </xf>
    <xf numFmtId="0" fontId="8" fillId="27" borderId="21" xfId="3058" applyFont="1" applyFill="1" applyBorder="1" applyAlignment="1">
      <alignment horizontal="center" vertical="center"/>
    </xf>
    <xf numFmtId="3" fontId="9" fillId="27" borderId="0" xfId="3057" applyNumberFormat="1" applyFont="1" applyFill="1" applyBorder="1" applyAlignment="1">
      <alignment horizontal="right" vertical="center"/>
    </xf>
    <xf numFmtId="3" fontId="9" fillId="27" borderId="0" xfId="3038" applyNumberFormat="1" applyFont="1" applyFill="1" applyBorder="1" applyAlignment="1">
      <alignment horizontal="right" vertical="center"/>
    </xf>
    <xf numFmtId="3" fontId="9" fillId="27" borderId="0" xfId="3057" applyNumberFormat="1" applyFont="1" applyFill="1" applyBorder="1" applyAlignment="1">
      <alignment horizontal="center" vertical="center"/>
    </xf>
    <xf numFmtId="3" fontId="19" fillId="27" borderId="0" xfId="3049" applyNumberFormat="1" applyFont="1" applyFill="1" applyBorder="1" applyAlignment="1">
      <alignment horizontal="right" vertical="center"/>
    </xf>
    <xf numFmtId="3" fontId="9" fillId="27" borderId="0" xfId="3037" applyNumberFormat="1" applyFont="1" applyFill="1" applyBorder="1" applyAlignment="1">
      <alignment horizontal="right" vertical="center"/>
    </xf>
    <xf numFmtId="3" fontId="120" fillId="27" borderId="0" xfId="3057" applyNumberFormat="1" applyFont="1" applyFill="1" applyBorder="1" applyAlignment="1">
      <alignment horizontal="right" vertical="center"/>
    </xf>
    <xf numFmtId="3" fontId="10" fillId="27" borderId="0" xfId="3057" applyNumberFormat="1" applyFont="1" applyFill="1" applyBorder="1" applyAlignment="1">
      <alignment horizontal="right" vertical="center"/>
    </xf>
    <xf numFmtId="3" fontId="9" fillId="27" borderId="0" xfId="3058" applyNumberFormat="1" applyFont="1" applyFill="1" applyBorder="1" applyAlignment="1">
      <alignment horizontal="center" vertical="center"/>
    </xf>
    <xf numFmtId="0" fontId="11" fillId="27" borderId="30" xfId="3058" applyFont="1" applyFill="1" applyBorder="1" applyAlignment="1">
      <alignment horizontal="right" vertical="center"/>
    </xf>
    <xf numFmtId="0" fontId="92" fillId="0" borderId="0" xfId="3043" applyFont="1" applyFill="1" applyAlignment="1">
      <alignment horizontal="centerContinuous"/>
    </xf>
    <xf numFmtId="0" fontId="92" fillId="0" borderId="0" xfId="3041" applyFont="1" applyFill="1" applyBorder="1" applyAlignment="1">
      <alignment horizontal="center"/>
    </xf>
    <xf numFmtId="0" fontId="4" fillId="0" borderId="17" xfId="3043" applyFont="1" applyFill="1" applyBorder="1" applyAlignment="1"/>
    <xf numFmtId="0" fontId="5" fillId="0" borderId="17" xfId="3043" applyFont="1" applyFill="1" applyBorder="1"/>
    <xf numFmtId="0" fontId="5" fillId="0" borderId="0" xfId="3043" applyFont="1" applyFill="1" applyBorder="1" applyAlignment="1">
      <alignment horizontal="left"/>
    </xf>
    <xf numFmtId="0" fontId="8" fillId="0" borderId="17" xfId="3043" applyFont="1" applyFill="1" applyBorder="1"/>
    <xf numFmtId="0" fontId="5" fillId="0" borderId="17" xfId="3043" applyFont="1" applyFill="1" applyBorder="1" applyAlignment="1">
      <alignment horizontal="right"/>
    </xf>
    <xf numFmtId="0" fontId="5" fillId="0" borderId="0" xfId="3041" applyFont="1" applyFill="1" applyBorder="1" applyAlignment="1">
      <alignment horizontal="center"/>
    </xf>
    <xf numFmtId="0" fontId="5" fillId="0" borderId="0" xfId="3043" applyFont="1" applyFill="1" applyBorder="1" applyAlignment="1">
      <alignment horizontal="center" vertical="center"/>
    </xf>
    <xf numFmtId="0" fontId="4" fillId="0" borderId="20" xfId="3043" applyFont="1" applyFill="1" applyBorder="1" applyAlignment="1">
      <alignment horizontal="centerContinuous" vertical="center"/>
    </xf>
    <xf numFmtId="0" fontId="4" fillId="0" borderId="31" xfId="3043" applyFont="1" applyFill="1" applyBorder="1" applyAlignment="1">
      <alignment horizontal="centerContinuous" vertical="center"/>
    </xf>
    <xf numFmtId="0" fontId="4" fillId="0" borderId="42" xfId="3043" applyFont="1" applyFill="1" applyBorder="1" applyAlignment="1">
      <alignment horizontal="centerContinuous" vertical="center"/>
    </xf>
    <xf numFmtId="0" fontId="5" fillId="0" borderId="19" xfId="3043" applyFont="1" applyFill="1" applyBorder="1" applyAlignment="1">
      <alignment horizontal="centerContinuous" vertical="center"/>
    </xf>
    <xf numFmtId="0" fontId="5" fillId="0" borderId="42" xfId="3043" applyFont="1" applyFill="1" applyBorder="1" applyAlignment="1">
      <alignment horizontal="center" vertical="center"/>
    </xf>
    <xf numFmtId="0" fontId="4" fillId="0" borderId="20" xfId="3043" applyNumberFormat="1" applyFont="1" applyFill="1" applyBorder="1" applyAlignment="1">
      <alignment horizontal="centerContinuous" vertical="center"/>
    </xf>
    <xf numFmtId="0" fontId="4" fillId="0" borderId="31" xfId="3043" applyNumberFormat="1" applyFont="1" applyFill="1" applyBorder="1" applyAlignment="1">
      <alignment horizontal="centerContinuous" vertical="center"/>
    </xf>
    <xf numFmtId="0" fontId="4" fillId="0" borderId="42" xfId="3043" applyNumberFormat="1" applyFont="1" applyFill="1" applyBorder="1" applyAlignment="1">
      <alignment horizontal="centerContinuous" vertical="center"/>
    </xf>
    <xf numFmtId="0" fontId="8" fillId="0" borderId="19" xfId="3043" applyFont="1" applyFill="1" applyBorder="1" applyAlignment="1">
      <alignment horizontal="centerContinuous" vertical="center"/>
    </xf>
    <xf numFmtId="0" fontId="5" fillId="0" borderId="27" xfId="3043" applyFont="1" applyFill="1" applyBorder="1" applyAlignment="1">
      <alignment horizontal="centerContinuous" vertical="center"/>
    </xf>
    <xf numFmtId="0" fontId="5" fillId="0" borderId="30" xfId="3043" applyFont="1" applyFill="1" applyBorder="1" applyAlignment="1">
      <alignment horizontal="center" vertical="center"/>
    </xf>
    <xf numFmtId="0" fontId="5" fillId="0" borderId="0" xfId="3041" applyFont="1" applyFill="1" applyBorder="1" applyAlignment="1">
      <alignment horizontal="center" vertical="center"/>
    </xf>
    <xf numFmtId="0" fontId="4" fillId="0" borderId="0" xfId="3043" applyFont="1" applyFill="1" applyBorder="1" applyAlignment="1">
      <alignment horizontal="center" vertical="center"/>
    </xf>
    <xf numFmtId="0" fontId="4" fillId="0" borderId="24" xfId="3043" applyFont="1" applyFill="1" applyBorder="1" applyAlignment="1">
      <alignment horizontal="centerContinuous" vertical="center"/>
    </xf>
    <xf numFmtId="0" fontId="4" fillId="0" borderId="24" xfId="3043" applyFont="1" applyFill="1" applyBorder="1" applyAlignment="1">
      <alignment horizontal="center" vertical="center"/>
    </xf>
    <xf numFmtId="0" fontId="4" fillId="0" borderId="32" xfId="3043" applyFont="1" applyFill="1" applyBorder="1" applyAlignment="1">
      <alignment horizontal="centerContinuous" vertical="center"/>
    </xf>
    <xf numFmtId="0" fontId="4" fillId="0" borderId="34" xfId="3043" applyFont="1" applyFill="1" applyBorder="1" applyAlignment="1">
      <alignment horizontal="center" vertical="center"/>
    </xf>
    <xf numFmtId="0" fontId="4" fillId="0" borderId="30" xfId="3043" applyFont="1" applyFill="1" applyBorder="1" applyAlignment="1">
      <alignment horizontal="centerContinuous" vertical="center"/>
    </xf>
    <xf numFmtId="0" fontId="4" fillId="0" borderId="25" xfId="3043" applyFont="1" applyFill="1" applyBorder="1" applyAlignment="1">
      <alignment horizontal="centerContinuous" vertical="center"/>
    </xf>
    <xf numFmtId="0" fontId="4" fillId="0" borderId="21" xfId="3043" applyFont="1" applyFill="1" applyBorder="1" applyAlignment="1">
      <alignment horizontal="centerContinuous" vertical="center"/>
    </xf>
    <xf numFmtId="0" fontId="4" fillId="0" borderId="0" xfId="3043" applyFont="1" applyFill="1" applyBorder="1" applyAlignment="1">
      <alignment horizontal="centerContinuous" vertical="center"/>
    </xf>
    <xf numFmtId="0" fontId="5" fillId="0" borderId="25" xfId="3043" applyFont="1" applyFill="1" applyBorder="1" applyAlignment="1">
      <alignment horizontal="centerContinuous" vertical="center"/>
    </xf>
    <xf numFmtId="0" fontId="5" fillId="0" borderId="25" xfId="3043" applyFont="1" applyFill="1" applyBorder="1" applyAlignment="1">
      <alignment horizontal="center" vertical="center"/>
    </xf>
    <xf numFmtId="0" fontId="5" fillId="0" borderId="25" xfId="3043" applyFont="1" applyFill="1" applyBorder="1" applyAlignment="1">
      <alignment horizontal="left" vertical="center"/>
    </xf>
    <xf numFmtId="0" fontId="5" fillId="0" borderId="25" xfId="3043" applyFont="1" applyFill="1" applyBorder="1" applyAlignment="1">
      <alignment horizontal="center" vertical="center" shrinkToFit="1"/>
    </xf>
    <xf numFmtId="0" fontId="5" fillId="0" borderId="30" xfId="3043" applyFont="1" applyFill="1" applyBorder="1" applyAlignment="1">
      <alignment horizontal="centerContinuous" vertical="center"/>
    </xf>
    <xf numFmtId="0" fontId="5" fillId="0" borderId="21" xfId="3043" applyFont="1" applyFill="1" applyBorder="1" applyAlignment="1">
      <alignment horizontal="center" vertical="center"/>
    </xf>
    <xf numFmtId="0" fontId="8" fillId="0" borderId="30" xfId="3043" applyFont="1" applyFill="1" applyBorder="1" applyAlignment="1">
      <alignment vertical="center"/>
    </xf>
    <xf numFmtId="0" fontId="5" fillId="0" borderId="21" xfId="3043" applyFont="1" applyFill="1" applyBorder="1" applyAlignment="1">
      <alignment horizontal="centerContinuous" vertical="center"/>
    </xf>
    <xf numFmtId="0" fontId="5" fillId="0" borderId="30" xfId="3043" applyFont="1" applyFill="1" applyBorder="1" applyAlignment="1">
      <alignment horizontal="left" vertical="center"/>
    </xf>
    <xf numFmtId="0" fontId="5" fillId="0" borderId="19" xfId="3043" applyFont="1" applyFill="1" applyBorder="1" applyAlignment="1">
      <alignment horizontal="center" vertical="center"/>
    </xf>
    <xf numFmtId="0" fontId="5" fillId="0" borderId="29" xfId="3043" applyFont="1" applyFill="1" applyBorder="1" applyAlignment="1">
      <alignment horizontal="centerContinuous" vertical="center"/>
    </xf>
    <xf numFmtId="0" fontId="5" fillId="0" borderId="22" xfId="3043" applyFont="1" applyFill="1" applyBorder="1" applyAlignment="1">
      <alignment horizontal="centerContinuous" vertical="center"/>
    </xf>
    <xf numFmtId="0" fontId="5" fillId="0" borderId="27" xfId="3043" applyFont="1" applyFill="1" applyBorder="1" applyAlignment="1">
      <alignment horizontal="center" vertical="center"/>
    </xf>
    <xf numFmtId="0" fontId="5" fillId="0" borderId="22" xfId="3043" applyFont="1" applyFill="1" applyBorder="1" applyAlignment="1">
      <alignment horizontal="center" vertical="center"/>
    </xf>
    <xf numFmtId="0" fontId="5" fillId="0" borderId="29" xfId="3043" applyFont="1" applyFill="1" applyBorder="1" applyAlignment="1">
      <alignment horizontal="centerContinuous" vertical="center" shrinkToFit="1"/>
    </xf>
    <xf numFmtId="0" fontId="5" fillId="0" borderId="27" xfId="3043" applyFont="1" applyFill="1" applyBorder="1" applyAlignment="1">
      <alignment horizontal="centerContinuous" vertical="center" shrinkToFit="1"/>
    </xf>
    <xf numFmtId="0" fontId="5" fillId="0" borderId="32" xfId="3043" applyFont="1" applyFill="1" applyBorder="1" applyAlignment="1">
      <alignment horizontal="centerContinuous" vertical="center"/>
    </xf>
    <xf numFmtId="0" fontId="5" fillId="0" borderId="0" xfId="3043" applyFont="1" applyFill="1" applyBorder="1" applyAlignment="1">
      <alignment horizontal="centerContinuous" vertical="center"/>
    </xf>
    <xf numFmtId="0" fontId="5" fillId="0" borderId="0" xfId="3043" applyFont="1" applyFill="1" applyBorder="1" applyAlignment="1">
      <alignment horizontal="centerContinuous" vertical="center" shrinkToFit="1"/>
    </xf>
    <xf numFmtId="0" fontId="19" fillId="0" borderId="21" xfId="3043" quotePrefix="1" applyFont="1" applyFill="1" applyBorder="1" applyAlignment="1">
      <alignment horizontal="center" vertical="center"/>
    </xf>
    <xf numFmtId="220" fontId="19" fillId="0" borderId="0" xfId="3043" applyNumberFormat="1" applyFont="1" applyFill="1" applyBorder="1" applyAlignment="1">
      <alignment vertical="center"/>
    </xf>
    <xf numFmtId="0" fontId="19" fillId="0" borderId="30" xfId="3043" quotePrefix="1" applyFont="1" applyFill="1" applyBorder="1" applyAlignment="1">
      <alignment horizontal="center" vertical="center"/>
    </xf>
    <xf numFmtId="0" fontId="19" fillId="0" borderId="0" xfId="3041" applyFont="1" applyFill="1" applyBorder="1" applyAlignment="1">
      <alignment vertical="center"/>
    </xf>
    <xf numFmtId="0" fontId="93" fillId="0" borderId="21" xfId="3043" quotePrefix="1" applyFont="1" applyFill="1" applyBorder="1" applyAlignment="1">
      <alignment horizontal="center" vertical="center"/>
    </xf>
    <xf numFmtId="220" fontId="93" fillId="0" borderId="0" xfId="3043" applyNumberFormat="1" applyFont="1" applyFill="1" applyBorder="1" applyAlignment="1">
      <alignment horizontal="right" vertical="center" shrinkToFit="1"/>
    </xf>
    <xf numFmtId="220" fontId="93" fillId="0" borderId="0" xfId="3043" applyNumberFormat="1" applyFont="1" applyFill="1" applyBorder="1" applyAlignment="1">
      <alignment horizontal="right" vertical="center"/>
    </xf>
    <xf numFmtId="0" fontId="93" fillId="0" borderId="30" xfId="3043" quotePrefix="1" applyFont="1" applyFill="1" applyBorder="1" applyAlignment="1">
      <alignment horizontal="center" vertical="center"/>
    </xf>
    <xf numFmtId="0" fontId="93" fillId="0" borderId="0" xfId="3041" applyFont="1" applyFill="1" applyBorder="1" applyAlignment="1">
      <alignment horizontal="right" vertical="center"/>
    </xf>
    <xf numFmtId="0" fontId="10" fillId="0" borderId="21" xfId="3043" applyFont="1" applyBorder="1" applyAlignment="1">
      <alignment horizontal="center" vertical="center"/>
    </xf>
    <xf numFmtId="220" fontId="93" fillId="0" borderId="30" xfId="3043" applyNumberFormat="1" applyFont="1" applyFill="1" applyBorder="1" applyAlignment="1">
      <alignment vertical="center" shrinkToFit="1"/>
    </xf>
    <xf numFmtId="220" fontId="93" fillId="0" borderId="0" xfId="3043" applyNumberFormat="1" applyFont="1" applyFill="1" applyBorder="1" applyAlignment="1">
      <alignment vertical="center" shrinkToFit="1"/>
    </xf>
    <xf numFmtId="220" fontId="93" fillId="0" borderId="0" xfId="3043" applyNumberFormat="1" applyFont="1" applyFill="1" applyBorder="1" applyAlignment="1">
      <alignment vertical="center"/>
    </xf>
    <xf numFmtId="0" fontId="93" fillId="0" borderId="30" xfId="3043" applyFont="1" applyFill="1" applyBorder="1" applyAlignment="1">
      <alignment horizontal="center" vertical="center"/>
    </xf>
    <xf numFmtId="0" fontId="8" fillId="0" borderId="21" xfId="3043" applyFont="1" applyBorder="1" applyAlignment="1">
      <alignment horizontal="center" vertical="center"/>
    </xf>
    <xf numFmtId="0" fontId="13" fillId="0" borderId="0" xfId="3041" applyFont="1" applyFill="1" applyBorder="1" applyAlignment="1">
      <alignment vertical="center"/>
    </xf>
    <xf numFmtId="220" fontId="19" fillId="0" borderId="0" xfId="3043" applyNumberFormat="1" applyFont="1" applyFill="1" applyBorder="1" applyAlignment="1">
      <alignment horizontal="right" vertical="center"/>
    </xf>
    <xf numFmtId="220" fontId="19" fillId="0" borderId="21" xfId="3043" applyNumberFormat="1" applyFont="1" applyFill="1" applyBorder="1" applyAlignment="1">
      <alignment horizontal="right" vertical="center"/>
    </xf>
    <xf numFmtId="0" fontId="11" fillId="0" borderId="30" xfId="3043" applyFont="1" applyBorder="1" applyAlignment="1">
      <alignment horizontal="right" vertical="center"/>
    </xf>
    <xf numFmtId="220" fontId="19" fillId="0" borderId="0" xfId="3043" applyNumberFormat="1" applyFont="1" applyFill="1" applyBorder="1" applyAlignment="1">
      <alignment horizontal="right" vertical="center" shrinkToFit="1"/>
    </xf>
    <xf numFmtId="0" fontId="93" fillId="0" borderId="30" xfId="3043" applyFont="1" applyBorder="1" applyAlignment="1">
      <alignment horizontal="center" vertical="center"/>
    </xf>
    <xf numFmtId="0" fontId="11" fillId="0" borderId="0" xfId="3043" applyFont="1" applyBorder="1" applyAlignment="1">
      <alignment horizontal="right" vertical="center"/>
    </xf>
    <xf numFmtId="0" fontId="13" fillId="0" borderId="27" xfId="3043" applyFont="1" applyFill="1" applyBorder="1" applyAlignment="1">
      <alignment horizontal="distributed" vertical="center"/>
    </xf>
    <xf numFmtId="179" fontId="13" fillId="0" borderId="19" xfId="3043" applyNumberFormat="1" applyFont="1" applyFill="1" applyBorder="1" applyAlignment="1">
      <alignment vertical="center"/>
    </xf>
    <xf numFmtId="220" fontId="19" fillId="0" borderId="19" xfId="3043" applyNumberFormat="1" applyFont="1" applyFill="1" applyBorder="1" applyAlignment="1">
      <alignment horizontal="right" vertical="center"/>
    </xf>
    <xf numFmtId="179" fontId="19" fillId="0" borderId="19" xfId="3043" applyNumberFormat="1" applyFont="1" applyFill="1" applyBorder="1" applyAlignment="1">
      <alignment vertical="center"/>
    </xf>
    <xf numFmtId="179" fontId="19" fillId="0" borderId="27" xfId="3043" applyNumberFormat="1" applyFont="1" applyFill="1" applyBorder="1" applyAlignment="1">
      <alignment vertical="center"/>
    </xf>
    <xf numFmtId="0" fontId="11" fillId="0" borderId="22" xfId="3043" applyFont="1" applyFill="1" applyBorder="1" applyAlignment="1">
      <alignment horizontal="right" vertical="center"/>
    </xf>
    <xf numFmtId="0" fontId="8" fillId="0" borderId="0" xfId="3043" applyFont="1" applyFill="1" applyBorder="1" applyAlignment="1">
      <alignment horizontal="left"/>
    </xf>
    <xf numFmtId="220" fontId="8" fillId="0" borderId="0" xfId="3043" applyNumberFormat="1" applyFont="1" applyFill="1"/>
    <xf numFmtId="0" fontId="11" fillId="0" borderId="0" xfId="3043" applyFont="1" applyFill="1" applyAlignment="1">
      <alignment horizontal="right"/>
    </xf>
    <xf numFmtId="0" fontId="122" fillId="0" borderId="0" xfId="3043" applyFont="1" applyFill="1" applyAlignment="1">
      <alignment horizontal="centerContinuous"/>
    </xf>
    <xf numFmtId="0" fontId="8" fillId="27" borderId="21" xfId="3043" applyFont="1" applyFill="1" applyBorder="1" applyAlignment="1">
      <alignment horizontal="center" vertical="center"/>
    </xf>
    <xf numFmtId="220" fontId="19" fillId="27" borderId="0" xfId="3043" applyNumberFormat="1" applyFont="1" applyFill="1" applyBorder="1" applyAlignment="1">
      <alignment vertical="center"/>
    </xf>
    <xf numFmtId="220" fontId="19" fillId="27" borderId="0" xfId="3043" applyNumberFormat="1" applyFont="1" applyFill="1" applyBorder="1" applyAlignment="1">
      <alignment horizontal="right" vertical="center"/>
    </xf>
    <xf numFmtId="0" fontId="11" fillId="27" borderId="30" xfId="3043" applyFont="1" applyFill="1" applyBorder="1" applyAlignment="1">
      <alignment horizontal="right" vertical="center"/>
    </xf>
    <xf numFmtId="38" fontId="84" fillId="0" borderId="27" xfId="3039" applyNumberFormat="1" applyFont="1" applyBorder="1" applyAlignment="1">
      <alignment horizontal="centerContinuous" vertical="center"/>
    </xf>
    <xf numFmtId="0" fontId="53" fillId="0" borderId="0" xfId="3039" applyFont="1" applyFill="1" applyBorder="1" applyAlignment="1">
      <alignment horizontal="left"/>
    </xf>
    <xf numFmtId="0" fontId="53" fillId="0" borderId="0" xfId="3046" applyFont="1" applyFill="1" applyBorder="1"/>
    <xf numFmtId="0" fontId="84" fillId="0" borderId="17" xfId="3039" applyFont="1" applyFill="1" applyBorder="1"/>
    <xf numFmtId="176" fontId="125" fillId="0" borderId="17" xfId="3046" applyNumberFormat="1" applyFont="1" applyFill="1" applyBorder="1" applyAlignment="1">
      <alignment horizontal="left"/>
    </xf>
    <xf numFmtId="0" fontId="124" fillId="0" borderId="17" xfId="3039" applyFont="1" applyFill="1" applyBorder="1"/>
    <xf numFmtId="0" fontId="124" fillId="0" borderId="0" xfId="3039" applyFont="1" applyFill="1" applyBorder="1"/>
    <xf numFmtId="0" fontId="55" fillId="0" borderId="17" xfId="3039" applyFont="1" applyFill="1" applyBorder="1" applyAlignment="1">
      <alignment horizontal="centerContinuous" vertical="top"/>
    </xf>
    <xf numFmtId="0" fontId="124" fillId="0" borderId="17" xfId="3039" applyFont="1" applyFill="1" applyBorder="1" applyAlignment="1">
      <alignment horizontal="right"/>
    </xf>
    <xf numFmtId="0" fontId="124" fillId="0" borderId="0" xfId="3039" applyFont="1" applyFill="1" applyBorder="1" applyAlignment="1">
      <alignment horizontal="left"/>
    </xf>
    <xf numFmtId="0" fontId="107" fillId="0" borderId="0" xfId="3046" applyFont="1" applyFill="1" applyBorder="1"/>
    <xf numFmtId="183" fontId="124" fillId="0" borderId="0" xfId="1238" applyFont="1" applyFill="1" applyBorder="1" applyAlignment="1">
      <alignment horizontal="center" vertical="center"/>
    </xf>
    <xf numFmtId="0" fontId="84" fillId="0" borderId="18" xfId="3039" applyFont="1" applyFill="1" applyBorder="1" applyAlignment="1">
      <alignment horizontal="centerContinuous" vertical="center"/>
    </xf>
    <xf numFmtId="0" fontId="84" fillId="0" borderId="20" xfId="3039" applyFont="1" applyFill="1" applyBorder="1" applyAlignment="1">
      <alignment horizontal="centerContinuous" vertical="center"/>
    </xf>
    <xf numFmtId="0" fontId="84" fillId="0" borderId="31" xfId="3039" applyFont="1" applyFill="1" applyBorder="1" applyAlignment="1">
      <alignment horizontal="centerContinuous" vertical="center"/>
    </xf>
    <xf numFmtId="0" fontId="124" fillId="0" borderId="0" xfId="3039" applyFont="1" applyFill="1" applyBorder="1" applyAlignment="1">
      <alignment vertical="center"/>
    </xf>
    <xf numFmtId="183" fontId="124" fillId="0" borderId="0" xfId="1238" applyFont="1" applyFill="1" applyBorder="1" applyAlignment="1">
      <alignment horizontal="left" vertical="center"/>
    </xf>
    <xf numFmtId="0" fontId="124" fillId="0" borderId="0" xfId="3039" applyFont="1" applyFill="1" applyBorder="1" applyAlignment="1">
      <alignment horizontal="centerContinuous" vertical="center"/>
    </xf>
    <xf numFmtId="0" fontId="124" fillId="0" borderId="26" xfId="3039" applyFont="1" applyFill="1" applyBorder="1" applyAlignment="1">
      <alignment horizontal="center" vertical="center"/>
    </xf>
    <xf numFmtId="0" fontId="124" fillId="0" borderId="20" xfId="3039" applyFont="1" applyFill="1" applyBorder="1" applyAlignment="1">
      <alignment horizontal="centerContinuous" vertical="center" shrinkToFit="1"/>
    </xf>
    <xf numFmtId="0" fontId="124" fillId="0" borderId="31" xfId="3039" applyFont="1" applyFill="1" applyBorder="1" applyAlignment="1">
      <alignment horizontal="centerContinuous" vertical="center" shrinkToFit="1"/>
    </xf>
    <xf numFmtId="0" fontId="124" fillId="0" borderId="42" xfId="3039" applyFont="1" applyFill="1" applyBorder="1" applyAlignment="1">
      <alignment horizontal="centerContinuous" vertical="center" shrinkToFit="1"/>
    </xf>
    <xf numFmtId="0" fontId="124" fillId="0" borderId="0" xfId="3039" applyFont="1" applyFill="1" applyBorder="1" applyAlignment="1">
      <alignment horizontal="left" vertical="center"/>
    </xf>
    <xf numFmtId="0" fontId="84" fillId="0" borderId="16" xfId="3039" applyFont="1" applyFill="1" applyBorder="1" applyAlignment="1">
      <alignment horizontal="centerContinuous" vertical="center"/>
    </xf>
    <xf numFmtId="0" fontId="84" fillId="0" borderId="21" xfId="3039" applyFont="1" applyFill="1" applyBorder="1" applyAlignment="1">
      <alignment horizontal="centerContinuous" vertical="center"/>
    </xf>
    <xf numFmtId="0" fontId="84" fillId="0" borderId="26" xfId="3039" applyFont="1" applyFill="1" applyBorder="1" applyAlignment="1">
      <alignment horizontal="centerContinuous" vertical="center"/>
    </xf>
    <xf numFmtId="0" fontId="107" fillId="0" borderId="0" xfId="3046" applyFont="1" applyFill="1" applyBorder="1" applyAlignment="1">
      <alignment vertical="center"/>
    </xf>
    <xf numFmtId="183" fontId="84" fillId="0" borderId="0" xfId="1238" applyFont="1" applyFill="1" applyBorder="1" applyAlignment="1">
      <alignment horizontal="center" vertical="center"/>
    </xf>
    <xf numFmtId="183" fontId="124" fillId="0" borderId="30" xfId="1238" applyFont="1" applyFill="1" applyBorder="1" applyAlignment="1">
      <alignment horizontal="centerContinuous" vertical="center"/>
    </xf>
    <xf numFmtId="183" fontId="84" fillId="0" borderId="30" xfId="1238" applyFont="1" applyFill="1" applyBorder="1" applyAlignment="1">
      <alignment horizontal="centerContinuous" vertical="center"/>
    </xf>
    <xf numFmtId="0" fontId="84" fillId="0" borderId="25" xfId="3039" applyFont="1" applyFill="1" applyBorder="1" applyAlignment="1">
      <alignment horizontal="centerContinuous" vertical="center"/>
    </xf>
    <xf numFmtId="0" fontId="84" fillId="0" borderId="30" xfId="3039" applyFont="1" applyFill="1" applyBorder="1" applyAlignment="1">
      <alignment horizontal="centerContinuous" vertical="center"/>
    </xf>
    <xf numFmtId="0" fontId="84" fillId="0" borderId="23" xfId="3039" applyFont="1" applyFill="1" applyBorder="1" applyAlignment="1">
      <alignment horizontal="centerContinuous" vertical="center"/>
    </xf>
    <xf numFmtId="0" fontId="107" fillId="0" borderId="28" xfId="3039" applyFont="1" applyFill="1" applyBorder="1" applyAlignment="1">
      <alignment horizontal="centerContinuous" vertical="center"/>
    </xf>
    <xf numFmtId="0" fontId="84" fillId="0" borderId="19" xfId="3039" applyFont="1" applyFill="1" applyBorder="1" applyAlignment="1">
      <alignment horizontal="centerContinuous" vertical="center"/>
    </xf>
    <xf numFmtId="0" fontId="107" fillId="0" borderId="19" xfId="3039" applyFont="1" applyFill="1" applyBorder="1" applyAlignment="1">
      <alignment horizontal="centerContinuous" vertical="center"/>
    </xf>
    <xf numFmtId="0" fontId="124" fillId="0" borderId="27" xfId="3039" applyFont="1" applyFill="1" applyBorder="1" applyAlignment="1">
      <alignment horizontal="centerContinuous" vertical="center"/>
    </xf>
    <xf numFmtId="0" fontId="84" fillId="0" borderId="0" xfId="3039" applyFont="1" applyFill="1" applyBorder="1" applyAlignment="1">
      <alignment horizontal="centerContinuous" vertical="center"/>
    </xf>
    <xf numFmtId="0" fontId="124" fillId="0" borderId="2" xfId="3039" applyFont="1" applyFill="1" applyBorder="1" applyAlignment="1">
      <alignment horizontal="centerContinuous" vertical="center"/>
    </xf>
    <xf numFmtId="0" fontId="84" fillId="0" borderId="24" xfId="3039" applyFont="1" applyFill="1" applyBorder="1" applyAlignment="1">
      <alignment horizontal="center" vertical="center" shrinkToFit="1"/>
    </xf>
    <xf numFmtId="0" fontId="84" fillId="0" borderId="32" xfId="3039" applyFont="1" applyFill="1" applyBorder="1" applyAlignment="1">
      <alignment horizontal="center" vertical="center" shrinkToFit="1"/>
    </xf>
    <xf numFmtId="0" fontId="84" fillId="0" borderId="30" xfId="3039" applyFont="1" applyFill="1" applyBorder="1" applyAlignment="1">
      <alignment horizontal="center" vertical="center" shrinkToFit="1"/>
    </xf>
    <xf numFmtId="0" fontId="84" fillId="0" borderId="34" xfId="3039" applyFont="1" applyFill="1" applyBorder="1" applyAlignment="1">
      <alignment horizontal="center" vertical="center" shrinkToFit="1"/>
    </xf>
    <xf numFmtId="183" fontId="84" fillId="0" borderId="21" xfId="1238" applyFont="1" applyFill="1" applyBorder="1" applyAlignment="1">
      <alignment horizontal="center" vertical="center"/>
    </xf>
    <xf numFmtId="0" fontId="124" fillId="0" borderId="21" xfId="3039" applyFont="1" applyFill="1" applyBorder="1" applyAlignment="1">
      <alignment horizontal="centerContinuous" vertical="center"/>
    </xf>
    <xf numFmtId="0" fontId="84" fillId="0" borderId="34" xfId="3039" applyFont="1" applyFill="1" applyBorder="1" applyAlignment="1">
      <alignment horizontal="centerContinuous" vertical="center"/>
    </xf>
    <xf numFmtId="183" fontId="124" fillId="0" borderId="25" xfId="1238" applyFont="1" applyFill="1" applyBorder="1" applyAlignment="1">
      <alignment horizontal="centerContinuous" vertical="center"/>
    </xf>
    <xf numFmtId="0" fontId="124" fillId="0" borderId="30" xfId="3039" applyFont="1" applyFill="1" applyBorder="1" applyAlignment="1">
      <alignment horizontal="centerContinuous" vertical="center" shrinkToFit="1"/>
    </xf>
    <xf numFmtId="0" fontId="124" fillId="0" borderId="25" xfId="3039" applyFont="1" applyFill="1" applyBorder="1" applyAlignment="1">
      <alignment horizontal="centerContinuous" vertical="center" shrinkToFit="1"/>
    </xf>
    <xf numFmtId="0" fontId="84" fillId="0" borderId="24" xfId="3039" applyFont="1" applyFill="1" applyBorder="1" applyAlignment="1">
      <alignment horizontal="center" vertical="center" wrapText="1"/>
    </xf>
    <xf numFmtId="0" fontId="84" fillId="0" borderId="33" xfId="3039" applyFont="1" applyFill="1" applyBorder="1" applyAlignment="1">
      <alignment horizontal="centerContinuous" vertical="center"/>
    </xf>
    <xf numFmtId="0" fontId="84" fillId="0" borderId="33" xfId="3039" applyFont="1" applyFill="1" applyBorder="1" applyAlignment="1">
      <alignment horizontal="centerContinuous" vertical="center" shrinkToFit="1"/>
    </xf>
    <xf numFmtId="0" fontId="124" fillId="0" borderId="25" xfId="3039" applyFont="1" applyFill="1" applyBorder="1" applyAlignment="1">
      <alignment horizontal="center" vertical="center"/>
    </xf>
    <xf numFmtId="0" fontId="124" fillId="0" borderId="25" xfId="3039" applyFont="1" applyFill="1" applyBorder="1" applyAlignment="1">
      <alignment horizontal="centerContinuous" vertical="center"/>
    </xf>
    <xf numFmtId="0" fontId="84" fillId="0" borderId="25" xfId="3039" applyFont="1" applyFill="1" applyBorder="1" applyAlignment="1">
      <alignment horizontal="center" vertical="center"/>
    </xf>
    <xf numFmtId="0" fontId="124" fillId="0" borderId="30" xfId="3039" applyFont="1" applyFill="1" applyBorder="1" applyAlignment="1">
      <alignment horizontal="center" vertical="center"/>
    </xf>
    <xf numFmtId="0" fontId="124" fillId="0" borderId="30" xfId="3039" applyFont="1" applyFill="1" applyBorder="1" applyAlignment="1">
      <alignment horizontal="centerContinuous" vertical="center"/>
    </xf>
    <xf numFmtId="0" fontId="124" fillId="0" borderId="0" xfId="3039" applyFont="1" applyFill="1" applyBorder="1" applyAlignment="1">
      <alignment horizontal="centerContinuous" vertical="center" shrinkToFit="1"/>
    </xf>
    <xf numFmtId="0" fontId="124" fillId="0" borderId="21" xfId="3039" applyFont="1" applyFill="1" applyBorder="1" applyAlignment="1">
      <alignment horizontal="left" vertical="center"/>
    </xf>
    <xf numFmtId="0" fontId="124" fillId="0" borderId="30" xfId="3039" applyFont="1" applyFill="1" applyBorder="1" applyAlignment="1">
      <alignment horizontal="left" vertical="center"/>
    </xf>
    <xf numFmtId="0" fontId="124" fillId="0" borderId="30" xfId="3039" applyFont="1" applyFill="1" applyBorder="1" applyAlignment="1">
      <alignment vertical="center"/>
    </xf>
    <xf numFmtId="0" fontId="124" fillId="0" borderId="21" xfId="3039" applyFont="1" applyFill="1" applyBorder="1" applyAlignment="1">
      <alignment vertical="center"/>
    </xf>
    <xf numFmtId="183" fontId="124" fillId="0" borderId="19" xfId="1238" applyFont="1" applyFill="1" applyBorder="1" applyAlignment="1">
      <alignment horizontal="center" vertical="center"/>
    </xf>
    <xf numFmtId="183" fontId="124" fillId="0" borderId="22" xfId="1238" applyFont="1" applyFill="1" applyBorder="1" applyAlignment="1">
      <alignment horizontal="centerContinuous" vertical="center"/>
    </xf>
    <xf numFmtId="49" fontId="124" fillId="0" borderId="22" xfId="1238" applyNumberFormat="1" applyFont="1" applyFill="1" applyBorder="1" applyAlignment="1">
      <alignment horizontal="centerContinuous" vertical="center"/>
    </xf>
    <xf numFmtId="0" fontId="124" fillId="0" borderId="22" xfId="3039" applyFont="1" applyFill="1" applyBorder="1" applyAlignment="1">
      <alignment horizontal="centerContinuous" vertical="center" shrinkToFit="1"/>
    </xf>
    <xf numFmtId="0" fontId="124" fillId="0" borderId="29" xfId="3039" applyFont="1" applyFill="1" applyBorder="1" applyAlignment="1">
      <alignment horizontal="centerContinuous" vertical="center" shrinkToFit="1"/>
    </xf>
    <xf numFmtId="0" fontId="124" fillId="0" borderId="29" xfId="3039" applyFont="1" applyFill="1" applyBorder="1" applyAlignment="1">
      <alignment horizontal="centerContinuous" vertical="center"/>
    </xf>
    <xf numFmtId="0" fontId="124" fillId="0" borderId="27" xfId="3039" applyFont="1" applyFill="1" applyBorder="1" applyAlignment="1">
      <alignment horizontal="centerContinuous" vertical="center" shrinkToFit="1"/>
    </xf>
    <xf numFmtId="0" fontId="124" fillId="0" borderId="19" xfId="3039" applyFont="1" applyFill="1" applyBorder="1" applyAlignment="1">
      <alignment horizontal="centerContinuous" vertical="center"/>
    </xf>
    <xf numFmtId="0" fontId="124" fillId="0" borderId="19" xfId="3039" applyFont="1" applyFill="1" applyBorder="1" applyAlignment="1">
      <alignment horizontal="centerContinuous" vertical="center" shrinkToFit="1"/>
    </xf>
    <xf numFmtId="0" fontId="124" fillId="0" borderId="29" xfId="3039" applyFont="1" applyFill="1" applyBorder="1" applyAlignment="1">
      <alignment horizontal="center" vertical="center"/>
    </xf>
    <xf numFmtId="0" fontId="124" fillId="0" borderId="29" xfId="3039" applyFont="1" applyFill="1" applyBorder="1" applyAlignment="1">
      <alignment horizontal="center" vertical="center" shrinkToFit="1"/>
    </xf>
    <xf numFmtId="0" fontId="124" fillId="0" borderId="22" xfId="3039" applyFont="1" applyFill="1" applyBorder="1" applyAlignment="1">
      <alignment horizontal="center" vertical="center"/>
    </xf>
    <xf numFmtId="0" fontId="124" fillId="0" borderId="22" xfId="3039" applyFont="1" applyFill="1" applyBorder="1" applyAlignment="1">
      <alignment horizontal="centerContinuous" vertical="center"/>
    </xf>
    <xf numFmtId="183" fontId="124" fillId="0" borderId="22" xfId="1238" applyFont="1" applyFill="1" applyBorder="1" applyAlignment="1">
      <alignment horizontal="left" vertical="center"/>
    </xf>
    <xf numFmtId="183" fontId="124" fillId="0" borderId="27" xfId="1238" applyFont="1" applyFill="1" applyBorder="1" applyAlignment="1">
      <alignment horizontal="center" vertical="center"/>
    </xf>
    <xf numFmtId="0" fontId="84" fillId="0" borderId="22" xfId="3046" applyFont="1" applyFill="1" applyBorder="1" applyAlignment="1">
      <alignment horizontal="centerContinuous"/>
    </xf>
    <xf numFmtId="0" fontId="124" fillId="0" borderId="27" xfId="3046" applyFont="1" applyFill="1" applyBorder="1" applyAlignment="1">
      <alignment horizontal="centerContinuous"/>
    </xf>
    <xf numFmtId="0" fontId="124" fillId="0" borderId="22" xfId="3039" applyFont="1" applyFill="1" applyBorder="1" applyAlignment="1">
      <alignment horizontal="left" vertical="center"/>
    </xf>
    <xf numFmtId="183" fontId="124" fillId="0" borderId="19" xfId="1238" applyFont="1" applyFill="1" applyBorder="1" applyAlignment="1">
      <alignment horizontal="left" vertical="center"/>
    </xf>
    <xf numFmtId="183" fontId="124" fillId="0" borderId="34" xfId="1238" applyFont="1" applyFill="1" applyBorder="1" applyAlignment="1">
      <alignment horizontal="center" vertical="center"/>
    </xf>
    <xf numFmtId="183" fontId="124" fillId="0" borderId="0" xfId="1238" applyFont="1" applyFill="1" applyBorder="1" applyAlignment="1">
      <alignment horizontal="centerContinuous" vertical="center"/>
    </xf>
    <xf numFmtId="0" fontId="124" fillId="0" borderId="0" xfId="3039" applyFont="1" applyFill="1" applyBorder="1" applyAlignment="1">
      <alignment horizontal="center" vertical="center" wrapText="1"/>
    </xf>
    <xf numFmtId="0" fontId="84" fillId="0" borderId="0" xfId="3039" applyFont="1" applyFill="1" applyBorder="1" applyAlignment="1">
      <alignment horizontal="center" vertical="center" wrapText="1"/>
    </xf>
    <xf numFmtId="0" fontId="124" fillId="0" borderId="0" xfId="3039" applyFont="1" applyFill="1" applyBorder="1" applyAlignment="1">
      <alignment horizontal="center" vertical="center"/>
    </xf>
    <xf numFmtId="0" fontId="124" fillId="0" borderId="33" xfId="3039" applyFont="1" applyFill="1" applyBorder="1" applyAlignment="1">
      <alignment horizontal="center" vertical="center"/>
    </xf>
    <xf numFmtId="0" fontId="124" fillId="0" borderId="34" xfId="3039" applyFont="1" applyFill="1" applyBorder="1" applyAlignment="1">
      <alignment horizontal="center" vertical="center"/>
    </xf>
    <xf numFmtId="183" fontId="124" fillId="0" borderId="21" xfId="1238" applyFont="1" applyFill="1" applyBorder="1" applyAlignment="1">
      <alignment horizontal="center" vertical="center"/>
    </xf>
    <xf numFmtId="49" fontId="124" fillId="0" borderId="0" xfId="3039" applyNumberFormat="1" applyFont="1" applyFill="1" applyBorder="1" applyAlignment="1">
      <alignment horizontal="centerContinuous" vertical="center"/>
    </xf>
    <xf numFmtId="0" fontId="106" fillId="0" borderId="21" xfId="3039" quotePrefix="1" applyFont="1" applyFill="1" applyBorder="1" applyAlignment="1">
      <alignment horizontal="center" vertical="center"/>
    </xf>
    <xf numFmtId="179" fontId="106" fillId="0" borderId="0" xfId="1238" quotePrefix="1" applyNumberFormat="1" applyFont="1" applyFill="1" applyBorder="1" applyAlignment="1">
      <alignment vertical="center"/>
    </xf>
    <xf numFmtId="179" fontId="106" fillId="0" borderId="0" xfId="3039" applyNumberFormat="1" applyFont="1" applyFill="1" applyBorder="1" applyAlignment="1">
      <alignment vertical="center"/>
    </xf>
    <xf numFmtId="179" fontId="106" fillId="0" borderId="0" xfId="3039" applyNumberFormat="1" applyFont="1" applyFill="1" applyBorder="1" applyAlignment="1">
      <alignment horizontal="right" vertical="center"/>
    </xf>
    <xf numFmtId="178" fontId="106" fillId="0" borderId="0" xfId="3039" applyNumberFormat="1" applyFont="1" applyFill="1" applyBorder="1" applyAlignment="1">
      <alignment horizontal="right" vertical="center"/>
    </xf>
    <xf numFmtId="220" fontId="106" fillId="0" borderId="21" xfId="3039" applyNumberFormat="1" applyFont="1" applyFill="1" applyBorder="1" applyAlignment="1">
      <alignment horizontal="center" vertical="center"/>
    </xf>
    <xf numFmtId="0" fontId="106" fillId="0" borderId="0" xfId="3039" quotePrefix="1" applyFont="1" applyFill="1" applyBorder="1" applyAlignment="1">
      <alignment horizontal="center" vertical="center"/>
    </xf>
    <xf numFmtId="3" fontId="106" fillId="0" borderId="0" xfId="3039" applyNumberFormat="1" applyFont="1" applyFill="1" applyBorder="1" applyAlignment="1">
      <alignment horizontal="center" vertical="center"/>
    </xf>
    <xf numFmtId="179" fontId="106" fillId="0" borderId="0" xfId="1238" applyNumberFormat="1" applyFont="1" applyFill="1" applyBorder="1" applyAlignment="1">
      <alignment horizontal="right" vertical="center"/>
    </xf>
    <xf numFmtId="180" fontId="106" fillId="0" borderId="0" xfId="3039" applyNumberFormat="1" applyFont="1" applyFill="1" applyBorder="1" applyAlignment="1">
      <alignment horizontal="right" vertical="center"/>
    </xf>
    <xf numFmtId="3" fontId="106" fillId="0" borderId="21" xfId="1238" applyNumberFormat="1" applyFont="1" applyFill="1" applyBorder="1" applyAlignment="1">
      <alignment horizontal="right" vertical="center"/>
    </xf>
    <xf numFmtId="179" fontId="106" fillId="0" borderId="0" xfId="3044" applyNumberFormat="1" applyFont="1" applyFill="1" applyBorder="1" applyAlignment="1">
      <alignment vertical="center"/>
    </xf>
    <xf numFmtId="179" fontId="106" fillId="0" borderId="0" xfId="1237" quotePrefix="1" applyNumberFormat="1" applyFont="1" applyFill="1" applyBorder="1" applyAlignment="1">
      <alignment vertical="center"/>
    </xf>
    <xf numFmtId="179" fontId="106" fillId="0" borderId="0" xfId="1237" applyNumberFormat="1" applyFont="1" applyFill="1" applyBorder="1" applyAlignment="1">
      <alignment horizontal="right" vertical="center"/>
    </xf>
    <xf numFmtId="3" fontId="106" fillId="0" borderId="21" xfId="1237" applyNumberFormat="1" applyFont="1" applyFill="1" applyBorder="1" applyAlignment="1">
      <alignment horizontal="right" vertical="center"/>
    </xf>
    <xf numFmtId="0" fontId="107" fillId="0" borderId="0" xfId="2180" applyFont="1" applyFill="1" applyBorder="1" applyAlignment="1">
      <alignment vertical="center"/>
    </xf>
    <xf numFmtId="220" fontId="106" fillId="0" borderId="0" xfId="3039" applyNumberFormat="1" applyFont="1" applyFill="1" applyBorder="1" applyAlignment="1">
      <alignment horizontal="center" vertical="center"/>
    </xf>
    <xf numFmtId="0" fontId="106" fillId="0" borderId="30" xfId="3039" quotePrefix="1" applyFont="1" applyFill="1" applyBorder="1" applyAlignment="1">
      <alignment horizontal="center" vertical="center"/>
    </xf>
    <xf numFmtId="3" fontId="106" fillId="0" borderId="0" xfId="1237" applyNumberFormat="1" applyFont="1" applyFill="1" applyBorder="1" applyAlignment="1">
      <alignment horizontal="right" vertical="center"/>
    </xf>
    <xf numFmtId="0" fontId="130" fillId="0" borderId="21" xfId="3039" quotePrefix="1" applyFont="1" applyFill="1" applyBorder="1" applyAlignment="1">
      <alignment horizontal="center" vertical="center"/>
    </xf>
    <xf numFmtId="179" fontId="130" fillId="0" borderId="0" xfId="3046" applyNumberFormat="1" applyFont="1" applyFill="1" applyBorder="1" applyAlignment="1">
      <alignment vertical="center"/>
    </xf>
    <xf numFmtId="179" fontId="130" fillId="0" borderId="0" xfId="3046" applyNumberFormat="1" applyFont="1" applyFill="1" applyBorder="1" applyAlignment="1">
      <alignment horizontal="right" vertical="center"/>
    </xf>
    <xf numFmtId="178" fontId="130" fillId="0" borderId="0" xfId="3046" applyNumberFormat="1" applyFont="1" applyFill="1" applyBorder="1" applyAlignment="1">
      <alignment horizontal="right" vertical="center"/>
    </xf>
    <xf numFmtId="3" fontId="130" fillId="0" borderId="0" xfId="3046" applyNumberFormat="1" applyFont="1" applyFill="1" applyBorder="1" applyAlignment="1">
      <alignment horizontal="right" vertical="center"/>
    </xf>
    <xf numFmtId="3" fontId="130" fillId="0" borderId="0" xfId="3046" applyNumberFormat="1" applyFont="1" applyFill="1" applyBorder="1" applyAlignment="1">
      <alignment vertical="center"/>
    </xf>
    <xf numFmtId="220" fontId="130" fillId="0" borderId="0" xfId="3039" applyNumberFormat="1" applyFont="1" applyFill="1" applyBorder="1" applyAlignment="1">
      <alignment horizontal="center" vertical="center"/>
    </xf>
    <xf numFmtId="0" fontId="130" fillId="0" borderId="30" xfId="3039" quotePrefix="1" applyFont="1" applyFill="1" applyBorder="1" applyAlignment="1">
      <alignment horizontal="center" vertical="center"/>
    </xf>
    <xf numFmtId="3" fontId="130" fillId="0" borderId="0" xfId="3039" applyNumberFormat="1" applyFont="1" applyFill="1" applyBorder="1" applyAlignment="1">
      <alignment horizontal="center" vertical="center"/>
    </xf>
    <xf numFmtId="179" fontId="106" fillId="0" borderId="0" xfId="3044" applyNumberFormat="1" applyFont="1" applyFill="1" applyBorder="1" applyAlignment="1">
      <alignment horizontal="right" vertical="center"/>
    </xf>
    <xf numFmtId="179" fontId="106" fillId="0" borderId="0" xfId="3044" applyNumberFormat="1" applyFont="1" applyFill="1" applyBorder="1" applyAlignment="1">
      <alignment horizontal="center" vertical="center"/>
    </xf>
    <xf numFmtId="3" fontId="130" fillId="0" borderId="0" xfId="1238" quotePrefix="1" applyNumberFormat="1" applyFont="1" applyFill="1" applyBorder="1" applyAlignment="1">
      <alignment horizontal="right" vertical="center"/>
    </xf>
    <xf numFmtId="0" fontId="131" fillId="0" borderId="0" xfId="3046" applyFont="1" applyFill="1" applyBorder="1" applyAlignment="1">
      <alignment vertical="center"/>
    </xf>
    <xf numFmtId="0" fontId="130" fillId="0" borderId="21" xfId="3046" applyFont="1" applyFill="1" applyBorder="1" applyAlignment="1">
      <alignment horizontal="center" vertical="center"/>
    </xf>
    <xf numFmtId="179" fontId="130" fillId="0" borderId="0" xfId="1238" quotePrefix="1" applyNumberFormat="1" applyFont="1" applyFill="1" applyBorder="1" applyAlignment="1">
      <alignment vertical="center"/>
    </xf>
    <xf numFmtId="179" fontId="130" fillId="0" borderId="0" xfId="3039" applyNumberFormat="1" applyFont="1" applyFill="1" applyBorder="1" applyAlignment="1">
      <alignment vertical="center"/>
    </xf>
    <xf numFmtId="179" fontId="130" fillId="0" borderId="0" xfId="3039" applyNumberFormat="1" applyFont="1" applyFill="1" applyBorder="1" applyAlignment="1">
      <alignment horizontal="right" vertical="center"/>
    </xf>
    <xf numFmtId="178" fontId="130" fillId="0" borderId="0" xfId="3039" applyNumberFormat="1" applyFont="1" applyFill="1" applyBorder="1" applyAlignment="1">
      <alignment horizontal="right" vertical="center"/>
    </xf>
    <xf numFmtId="179" fontId="130" fillId="0" borderId="0" xfId="2180" applyNumberFormat="1" applyFont="1" applyFill="1" applyBorder="1" applyAlignment="1">
      <alignment horizontal="right" vertical="center"/>
    </xf>
    <xf numFmtId="0" fontId="132" fillId="0" borderId="30" xfId="3046" applyFont="1" applyFill="1" applyBorder="1" applyAlignment="1">
      <alignment horizontal="center" vertical="center"/>
    </xf>
    <xf numFmtId="179" fontId="130" fillId="0" borderId="0" xfId="1238" applyNumberFormat="1" applyFont="1" applyFill="1" applyBorder="1" applyAlignment="1">
      <alignment horizontal="right" vertical="center"/>
    </xf>
    <xf numFmtId="0" fontId="107" fillId="0" borderId="21" xfId="3044" applyFont="1" applyFill="1" applyBorder="1" applyAlignment="1">
      <alignment horizontal="center" vertical="center"/>
    </xf>
    <xf numFmtId="179" fontId="106" fillId="0" borderId="0" xfId="3059" applyNumberFormat="1" applyFont="1" applyFill="1" applyBorder="1" applyAlignment="1">
      <alignment vertical="center"/>
    </xf>
    <xf numFmtId="179" fontId="106" fillId="0" borderId="0" xfId="3039" quotePrefix="1" applyNumberFormat="1" applyFont="1" applyFill="1" applyBorder="1" applyAlignment="1">
      <alignment vertical="center"/>
    </xf>
    <xf numFmtId="179" fontId="106" fillId="0" borderId="0" xfId="3046" applyNumberFormat="1" applyFont="1" applyFill="1" applyBorder="1" applyAlignment="1">
      <alignment horizontal="right" vertical="center"/>
    </xf>
    <xf numFmtId="0" fontId="105" fillId="0" borderId="30" xfId="3044" applyFont="1" applyFill="1" applyBorder="1" applyAlignment="1">
      <alignment horizontal="right" vertical="center"/>
    </xf>
    <xf numFmtId="179" fontId="106" fillId="0" borderId="0" xfId="3059" applyNumberFormat="1" applyFont="1" applyFill="1" applyBorder="1" applyAlignment="1">
      <alignment horizontal="right" vertical="center"/>
    </xf>
    <xf numFmtId="179" fontId="106" fillId="0" borderId="0" xfId="3044" quotePrefix="1" applyNumberFormat="1" applyFont="1" applyFill="1" applyBorder="1" applyAlignment="1">
      <alignment horizontal="right" vertical="center"/>
    </xf>
    <xf numFmtId="3" fontId="106" fillId="0" borderId="0" xfId="3039" applyNumberFormat="1" applyFont="1" applyFill="1" applyBorder="1" applyAlignment="1">
      <alignment horizontal="right" vertical="center"/>
    </xf>
    <xf numFmtId="0" fontId="107" fillId="0" borderId="0" xfId="3044" applyFont="1" applyFill="1" applyBorder="1" applyAlignment="1">
      <alignment vertical="center"/>
    </xf>
    <xf numFmtId="179" fontId="106" fillId="0" borderId="0" xfId="3039" quotePrefix="1" applyNumberFormat="1" applyFont="1" applyFill="1" applyBorder="1" applyAlignment="1">
      <alignment horizontal="right" vertical="center"/>
    </xf>
    <xf numFmtId="178" fontId="106" fillId="0" borderId="0" xfId="3039" quotePrefix="1" applyNumberFormat="1" applyFont="1" applyFill="1" applyBorder="1" applyAlignment="1">
      <alignment horizontal="right" vertical="center"/>
    </xf>
    <xf numFmtId="221" fontId="105" fillId="0" borderId="30" xfId="3044" applyNumberFormat="1" applyFont="1" applyFill="1" applyBorder="1" applyAlignment="1">
      <alignment horizontal="right" vertical="center"/>
    </xf>
    <xf numFmtId="179" fontId="133" fillId="0" borderId="0" xfId="3039" applyNumberFormat="1" applyFont="1" applyFill="1" applyBorder="1" applyAlignment="1">
      <alignment horizontal="right" vertical="center"/>
    </xf>
    <xf numFmtId="178" fontId="133" fillId="0" borderId="0" xfId="3039" applyNumberFormat="1" applyFont="1" applyFill="1" applyBorder="1" applyAlignment="1">
      <alignment horizontal="right" vertical="center"/>
    </xf>
    <xf numFmtId="179" fontId="106" fillId="0" borderId="0" xfId="3046" quotePrefix="1" applyNumberFormat="1" applyFont="1" applyFill="1" applyBorder="1" applyAlignment="1">
      <alignment horizontal="right" vertical="center"/>
    </xf>
    <xf numFmtId="179" fontId="133" fillId="0" borderId="0" xfId="3044" applyNumberFormat="1" applyFont="1" applyFill="1" applyBorder="1" applyAlignment="1">
      <alignment horizontal="right" vertical="center"/>
    </xf>
    <xf numFmtId="179" fontId="130" fillId="0" borderId="0" xfId="3044" applyNumberFormat="1" applyFont="1" applyFill="1" applyBorder="1" applyAlignment="1">
      <alignment horizontal="right" vertical="center"/>
    </xf>
    <xf numFmtId="222" fontId="106" fillId="0" borderId="0" xfId="2180" applyNumberFormat="1" applyFont="1" applyFill="1" applyBorder="1" applyAlignment="1">
      <alignment vertical="top"/>
    </xf>
    <xf numFmtId="179" fontId="106" fillId="0" borderId="0" xfId="3039" applyNumberFormat="1" applyFont="1" applyFill="1" applyBorder="1" applyAlignment="1">
      <alignment horizontal="right" vertical="top"/>
    </xf>
    <xf numFmtId="179" fontId="106" fillId="0" borderId="0" xfId="3039" quotePrefix="1" applyNumberFormat="1" applyFont="1" applyFill="1" applyBorder="1" applyAlignment="1">
      <alignment horizontal="right" vertical="top"/>
    </xf>
    <xf numFmtId="179" fontId="106" fillId="0" borderId="0" xfId="3044" quotePrefix="1" applyNumberFormat="1" applyFont="1" applyFill="1" applyBorder="1" applyAlignment="1">
      <alignment horizontal="right" vertical="top"/>
    </xf>
    <xf numFmtId="0" fontId="107" fillId="0" borderId="21" xfId="3046" applyFont="1" applyFill="1" applyBorder="1" applyAlignment="1">
      <alignment horizontal="center" vertical="center"/>
    </xf>
    <xf numFmtId="0" fontId="105" fillId="0" borderId="30" xfId="3046" applyFont="1" applyFill="1" applyBorder="1" applyAlignment="1">
      <alignment horizontal="right" vertical="center"/>
    </xf>
    <xf numFmtId="0" fontId="107" fillId="0" borderId="27" xfId="3039" applyFont="1" applyFill="1" applyBorder="1" applyAlignment="1"/>
    <xf numFmtId="0" fontId="107" fillId="0" borderId="22" xfId="3039" applyFont="1" applyFill="1" applyBorder="1" applyAlignment="1">
      <alignment horizontal="right"/>
    </xf>
    <xf numFmtId="0" fontId="107" fillId="0" borderId="19" xfId="3039" applyFont="1" applyFill="1" applyBorder="1" applyAlignment="1">
      <alignment horizontal="right"/>
    </xf>
    <xf numFmtId="180" fontId="107" fillId="0" borderId="19" xfId="3039" applyNumberFormat="1" applyFont="1" applyFill="1" applyBorder="1" applyAlignment="1">
      <alignment horizontal="right"/>
    </xf>
    <xf numFmtId="0" fontId="107" fillId="0" borderId="19" xfId="3039" applyFont="1" applyFill="1" applyBorder="1" applyAlignment="1">
      <alignment horizontal="center"/>
    </xf>
    <xf numFmtId="0" fontId="107" fillId="0" borderId="19" xfId="3039" applyFont="1" applyFill="1" applyBorder="1" applyAlignment="1"/>
    <xf numFmtId="0" fontId="107" fillId="0" borderId="19" xfId="3039" applyFont="1" applyFill="1" applyBorder="1" applyAlignment="1">
      <alignment horizontal="centerContinuous"/>
    </xf>
    <xf numFmtId="0" fontId="107" fillId="0" borderId="0" xfId="3039" applyFont="1" applyFill="1" applyBorder="1" applyAlignment="1">
      <alignment horizontal="right"/>
    </xf>
    <xf numFmtId="0" fontId="107" fillId="0" borderId="19" xfId="3039" applyNumberFormat="1" applyFont="1" applyFill="1" applyBorder="1" applyAlignment="1">
      <alignment horizontal="right"/>
    </xf>
    <xf numFmtId="0" fontId="107" fillId="0" borderId="27" xfId="3039" applyNumberFormat="1" applyFont="1" applyFill="1" applyBorder="1" applyAlignment="1">
      <alignment horizontal="right"/>
    </xf>
    <xf numFmtId="0" fontId="104" fillId="0" borderId="19" xfId="3039" applyFont="1" applyFill="1" applyBorder="1" applyAlignment="1"/>
    <xf numFmtId="0" fontId="107" fillId="0" borderId="0" xfId="3039" applyFont="1" applyFill="1" applyBorder="1" applyAlignment="1">
      <alignment horizontal="left"/>
    </xf>
    <xf numFmtId="3" fontId="107" fillId="0" borderId="19" xfId="3039" applyNumberFormat="1" applyFont="1" applyFill="1" applyBorder="1" applyAlignment="1">
      <alignment horizontal="right"/>
    </xf>
    <xf numFmtId="3" fontId="107" fillId="0" borderId="19" xfId="3039" applyNumberFormat="1" applyFont="1" applyFill="1" applyBorder="1" applyAlignment="1">
      <alignment horizontal="center"/>
    </xf>
    <xf numFmtId="3" fontId="107" fillId="0" borderId="27" xfId="3039" applyNumberFormat="1" applyFont="1" applyFill="1" applyBorder="1" applyAlignment="1">
      <alignment horizontal="right"/>
    </xf>
    <xf numFmtId="0" fontId="107" fillId="0" borderId="0" xfId="3039" applyFont="1" applyFill="1" applyAlignment="1"/>
    <xf numFmtId="0" fontId="107" fillId="0" borderId="0" xfId="3039" applyFont="1" applyFill="1" applyAlignment="1">
      <alignment horizontal="right"/>
    </xf>
    <xf numFmtId="0" fontId="107" fillId="0" borderId="0" xfId="3039" applyFont="1" applyFill="1" applyBorder="1" applyAlignment="1"/>
    <xf numFmtId="0" fontId="105" fillId="0" borderId="0" xfId="3039" applyFont="1" applyFill="1" applyAlignment="1">
      <alignment horizontal="right"/>
    </xf>
    <xf numFmtId="0" fontId="107" fillId="0" borderId="0" xfId="3039" applyFont="1" applyFill="1" applyBorder="1" applyAlignment="1">
      <alignment horizontal="centerContinuous"/>
    </xf>
    <xf numFmtId="176" fontId="125" fillId="0" borderId="0" xfId="3046" applyNumberFormat="1" applyFont="1" applyFill="1" applyBorder="1" applyAlignment="1">
      <alignment horizontal="left"/>
    </xf>
    <xf numFmtId="0" fontId="134" fillId="0" borderId="0" xfId="3039" applyFont="1" applyFill="1" applyAlignment="1"/>
    <xf numFmtId="0" fontId="134" fillId="0" borderId="0" xfId="3039" applyFont="1" applyFill="1" applyBorder="1" applyAlignment="1"/>
    <xf numFmtId="0" fontId="134" fillId="0" borderId="0" xfId="3039" applyFont="1" applyFill="1" applyBorder="1" applyAlignment="1">
      <alignment horizontal="left"/>
    </xf>
    <xf numFmtId="0" fontId="53" fillId="0" borderId="0" xfId="3039" applyFont="1" applyFill="1" applyAlignment="1"/>
    <xf numFmtId="0" fontId="53" fillId="0" borderId="0" xfId="3039" applyFont="1" applyFill="1" applyBorder="1" applyAlignment="1"/>
    <xf numFmtId="0" fontId="53" fillId="0" borderId="0" xfId="3039" applyFont="1" applyFill="1"/>
    <xf numFmtId="0" fontId="53" fillId="0" borderId="0" xfId="3039" applyFont="1" applyFill="1" applyBorder="1"/>
    <xf numFmtId="0" fontId="137" fillId="0" borderId="0" xfId="3039" applyFont="1" applyFill="1" applyAlignment="1">
      <alignment horizontal="centerContinuous"/>
    </xf>
    <xf numFmtId="0" fontId="137" fillId="0" borderId="0" xfId="3039" applyFont="1" applyFill="1" applyBorder="1" applyAlignment="1">
      <alignment horizontal="centerContinuous"/>
    </xf>
    <xf numFmtId="0" fontId="137" fillId="0" borderId="0" xfId="3039" applyFont="1" applyFill="1" applyBorder="1" applyAlignment="1">
      <alignment horizontal="left"/>
    </xf>
    <xf numFmtId="0" fontId="123" fillId="0" borderId="0" xfId="3046" applyFont="1" applyFill="1" applyBorder="1"/>
    <xf numFmtId="0" fontId="137" fillId="0" borderId="17" xfId="3039" applyFont="1" applyFill="1" applyBorder="1" applyAlignment="1">
      <alignment horizontal="centerContinuous" vertical="top"/>
    </xf>
    <xf numFmtId="0" fontId="107" fillId="27" borderId="21" xfId="3044" applyFont="1" applyFill="1" applyBorder="1" applyAlignment="1">
      <alignment horizontal="center" vertical="center"/>
    </xf>
    <xf numFmtId="179" fontId="106" fillId="27" borderId="0" xfId="3044" applyNumberFormat="1" applyFont="1" applyFill="1" applyBorder="1" applyAlignment="1">
      <alignment vertical="center"/>
    </xf>
    <xf numFmtId="179" fontId="106" fillId="27" borderId="0" xfId="3059" applyNumberFormat="1" applyFont="1" applyFill="1" applyBorder="1" applyAlignment="1">
      <alignment horizontal="right" vertical="center"/>
    </xf>
    <xf numFmtId="179" fontId="106" fillId="27" borderId="0" xfId="3039" applyNumberFormat="1" applyFont="1" applyFill="1" applyBorder="1" applyAlignment="1">
      <alignment vertical="center"/>
    </xf>
    <xf numFmtId="179" fontId="106" fillId="27" borderId="0" xfId="3039" applyNumberFormat="1" applyFont="1" applyFill="1" applyBorder="1" applyAlignment="1">
      <alignment horizontal="right" vertical="center"/>
    </xf>
    <xf numFmtId="179" fontId="106" fillId="27" borderId="0" xfId="3039" quotePrefix="1" applyNumberFormat="1" applyFont="1" applyFill="1" applyBorder="1" applyAlignment="1">
      <alignment vertical="center"/>
    </xf>
    <xf numFmtId="178" fontId="106" fillId="27" borderId="0" xfId="3039" applyNumberFormat="1" applyFont="1" applyFill="1" applyBorder="1" applyAlignment="1">
      <alignment horizontal="right" vertical="center"/>
    </xf>
    <xf numFmtId="179" fontId="106" fillId="27" borderId="0" xfId="3046" applyNumberFormat="1" applyFont="1" applyFill="1" applyBorder="1" applyAlignment="1">
      <alignment horizontal="right" vertical="center"/>
    </xf>
    <xf numFmtId="179" fontId="106" fillId="27" borderId="0" xfId="3044" applyNumberFormat="1" applyFont="1" applyFill="1" applyBorder="1" applyAlignment="1">
      <alignment horizontal="right" vertical="center"/>
    </xf>
    <xf numFmtId="220" fontId="106" fillId="27" borderId="0" xfId="3039" applyNumberFormat="1" applyFont="1" applyFill="1" applyBorder="1" applyAlignment="1">
      <alignment horizontal="center" vertical="center"/>
    </xf>
    <xf numFmtId="0" fontId="105" fillId="27" borderId="30" xfId="3044" applyFont="1" applyFill="1" applyBorder="1" applyAlignment="1">
      <alignment horizontal="right" vertical="center"/>
    </xf>
    <xf numFmtId="179" fontId="106" fillId="27" borderId="0" xfId="3046" quotePrefix="1" applyNumberFormat="1" applyFont="1" applyFill="1" applyBorder="1" applyAlignment="1">
      <alignment horizontal="right" vertical="center"/>
    </xf>
    <xf numFmtId="222" fontId="106" fillId="27" borderId="0" xfId="2180" applyNumberFormat="1" applyFont="1" applyFill="1" applyBorder="1" applyAlignment="1">
      <alignment vertical="top"/>
    </xf>
    <xf numFmtId="179" fontId="106" fillId="27" borderId="0" xfId="3039" quotePrefix="1" applyNumberFormat="1" applyFont="1" applyFill="1" applyBorder="1" applyAlignment="1">
      <alignment horizontal="right" vertical="top"/>
    </xf>
    <xf numFmtId="179" fontId="106" fillId="27" borderId="0" xfId="3039" quotePrefix="1" applyNumberFormat="1" applyFont="1" applyFill="1" applyBorder="1" applyAlignment="1">
      <alignment horizontal="right" vertical="center"/>
    </xf>
    <xf numFmtId="179" fontId="106" fillId="27" borderId="0" xfId="3044" applyNumberFormat="1" applyFont="1" applyFill="1" applyBorder="1" applyAlignment="1">
      <alignment horizontal="center" vertical="center"/>
    </xf>
    <xf numFmtId="179" fontId="106" fillId="27" borderId="0" xfId="3044" quotePrefix="1" applyNumberFormat="1" applyFont="1" applyFill="1" applyBorder="1" applyAlignment="1">
      <alignment horizontal="right" vertical="center"/>
    </xf>
    <xf numFmtId="3" fontId="106" fillId="27" borderId="0" xfId="3039" applyNumberFormat="1" applyFont="1" applyFill="1" applyBorder="1" applyAlignment="1">
      <alignment horizontal="right" vertical="center"/>
    </xf>
    <xf numFmtId="3" fontId="132" fillId="0" borderId="21" xfId="0" quotePrefix="1" applyNumberFormat="1" applyFont="1" applyFill="1" applyBorder="1" applyAlignment="1">
      <alignment horizontal="center"/>
    </xf>
    <xf numFmtId="3" fontId="132" fillId="0" borderId="0" xfId="0" applyNumberFormat="1" applyFont="1" applyFill="1" applyBorder="1" applyAlignment="1">
      <alignment horizontal="right"/>
    </xf>
    <xf numFmtId="3" fontId="132" fillId="0" borderId="0" xfId="0" quotePrefix="1" applyNumberFormat="1" applyFont="1" applyFill="1" applyBorder="1" applyAlignment="1">
      <alignment horizontal="right"/>
    </xf>
    <xf numFmtId="4" fontId="132" fillId="0" borderId="0" xfId="0" applyNumberFormat="1" applyFont="1" applyFill="1" applyBorder="1" applyAlignment="1">
      <alignment horizontal="center"/>
    </xf>
    <xf numFmtId="3" fontId="132" fillId="0" borderId="0" xfId="0" applyNumberFormat="1" applyFont="1" applyFill="1" applyBorder="1" applyAlignment="1">
      <alignment horizontal="center"/>
    </xf>
    <xf numFmtId="3" fontId="132" fillId="0" borderId="30" xfId="0" quotePrefix="1" applyNumberFormat="1" applyFont="1" applyFill="1" applyBorder="1" applyAlignment="1">
      <alignment horizontal="center"/>
    </xf>
    <xf numFmtId="4" fontId="132" fillId="0" borderId="0" xfId="0" applyNumberFormat="1" applyFont="1" applyFill="1" applyBorder="1" applyAlignment="1"/>
    <xf numFmtId="3" fontId="132" fillId="0" borderId="0" xfId="0" applyNumberFormat="1" applyFont="1" applyFill="1" applyBorder="1" applyAlignment="1"/>
    <xf numFmtId="179" fontId="19" fillId="0" borderId="0" xfId="0" quotePrefix="1" applyNumberFormat="1" applyFont="1" applyFill="1" applyBorder="1" applyAlignment="1">
      <alignment horizontal="right" vertical="center"/>
    </xf>
    <xf numFmtId="0" fontId="19" fillId="0" borderId="21" xfId="0" applyNumberFormat="1" applyFont="1" applyFill="1" applyBorder="1" applyAlignment="1">
      <alignment horizontal="center" vertical="center"/>
    </xf>
    <xf numFmtId="0" fontId="19" fillId="0" borderId="30" xfId="0" applyNumberFormat="1" applyFont="1" applyFill="1" applyBorder="1" applyAlignment="1">
      <alignment horizontal="center" vertical="center"/>
    </xf>
    <xf numFmtId="0" fontId="93" fillId="0" borderId="21" xfId="0" applyNumberFormat="1" applyFont="1" applyFill="1" applyBorder="1" applyAlignment="1">
      <alignment horizontal="center" vertical="center"/>
    </xf>
    <xf numFmtId="179" fontId="93" fillId="0" borderId="0" xfId="0" applyNumberFormat="1" applyFont="1" applyFill="1" applyBorder="1" applyAlignment="1">
      <alignment vertical="center" shrinkToFit="1"/>
    </xf>
    <xf numFmtId="179" fontId="93" fillId="0" borderId="0" xfId="0" applyNumberFormat="1" applyFont="1" applyFill="1" applyBorder="1" applyAlignment="1">
      <alignment vertical="center"/>
    </xf>
    <xf numFmtId="179" fontId="93" fillId="0" borderId="41" xfId="0" applyNumberFormat="1" applyFont="1" applyFill="1" applyBorder="1" applyAlignment="1">
      <alignment vertical="center"/>
    </xf>
    <xf numFmtId="179" fontId="93" fillId="0" borderId="0" xfId="0" quotePrefix="1" applyNumberFormat="1" applyFont="1" applyFill="1" applyBorder="1" applyAlignment="1">
      <alignment horizontal="right" vertical="center"/>
    </xf>
    <xf numFmtId="0" fontId="93" fillId="0" borderId="3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horizontal="right" vertical="center"/>
    </xf>
    <xf numFmtId="202" fontId="88" fillId="0" borderId="0" xfId="0" applyNumberFormat="1" applyFont="1" applyFill="1" applyBorder="1" applyAlignment="1">
      <alignment horizontal="right" vertical="center"/>
    </xf>
    <xf numFmtId="202" fontId="88" fillId="0" borderId="0" xfId="0" applyNumberFormat="1" applyFont="1" applyFill="1" applyBorder="1" applyAlignment="1">
      <alignment horizontal="right" vertical="center" shrinkToFit="1"/>
    </xf>
    <xf numFmtId="0" fontId="59" fillId="0" borderId="0" xfId="0" applyFont="1" applyFill="1" applyAlignment="1">
      <alignment vertical="center"/>
    </xf>
    <xf numFmtId="0" fontId="59" fillId="0" borderId="0" xfId="0" applyFont="1" applyAlignment="1">
      <alignment horizontal="center" shrinkToFit="1"/>
    </xf>
    <xf numFmtId="3" fontId="59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30" xfId="0" applyNumberFormat="1" applyFont="1" applyBorder="1" applyAlignment="1">
      <alignment horizontal="center" vertical="center"/>
    </xf>
    <xf numFmtId="186" fontId="4" fillId="0" borderId="30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186" fontId="4" fillId="0" borderId="22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right" vertical="center"/>
    </xf>
    <xf numFmtId="2" fontId="83" fillId="0" borderId="0" xfId="0" applyNumberFormat="1" applyFont="1" applyFill="1" applyBorder="1" applyAlignment="1">
      <alignment horizontal="right" vertical="center"/>
    </xf>
    <xf numFmtId="185" fontId="139" fillId="0" borderId="0" xfId="1277" applyNumberFormat="1" applyFont="1" applyFill="1" applyBorder="1" applyAlignment="1">
      <alignment horizontal="right" vertical="center" wrapText="1"/>
    </xf>
    <xf numFmtId="185" fontId="139" fillId="0" borderId="0" xfId="0" applyNumberFormat="1" applyFont="1" applyFill="1" applyBorder="1" applyAlignment="1">
      <alignment horizontal="right" vertical="center" wrapText="1"/>
    </xf>
    <xf numFmtId="185" fontId="139" fillId="0" borderId="0" xfId="0" quotePrefix="1" applyNumberFormat="1" applyFont="1" applyFill="1" applyBorder="1" applyAlignment="1">
      <alignment horizontal="right" vertical="center" wrapText="1"/>
    </xf>
    <xf numFmtId="185" fontId="139" fillId="26" borderId="0" xfId="1277" applyNumberFormat="1" applyFont="1" applyFill="1" applyBorder="1" applyAlignment="1">
      <alignment horizontal="right" vertical="center" wrapText="1"/>
    </xf>
    <xf numFmtId="185" fontId="139" fillId="26" borderId="0" xfId="0" applyNumberFormat="1" applyFont="1" applyFill="1" applyBorder="1" applyAlignment="1">
      <alignment horizontal="right" vertical="center" wrapText="1"/>
    </xf>
    <xf numFmtId="2" fontId="4" fillId="26" borderId="0" xfId="0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3" fontId="5" fillId="0" borderId="26" xfId="3060" applyNumberFormat="1" applyFont="1" applyBorder="1" applyAlignment="1">
      <alignment horizontal="center" vertical="center"/>
    </xf>
    <xf numFmtId="3" fontId="5" fillId="0" borderId="0" xfId="3060" applyNumberFormat="1" applyFont="1" applyBorder="1" applyAlignment="1">
      <alignment horizontal="centerContinuous" vertical="center"/>
    </xf>
    <xf numFmtId="3" fontId="4" fillId="0" borderId="0" xfId="3060" applyNumberFormat="1" applyFont="1" applyBorder="1" applyAlignment="1">
      <alignment horizontal="centerContinuous" vertical="center"/>
    </xf>
    <xf numFmtId="3" fontId="5" fillId="0" borderId="30" xfId="3060" applyNumberFormat="1" applyFont="1" applyBorder="1" applyAlignment="1">
      <alignment horizontal="centerContinuous" vertical="center"/>
    </xf>
    <xf numFmtId="3" fontId="4" fillId="0" borderId="21" xfId="3060" applyNumberFormat="1" applyFont="1" applyBorder="1" applyAlignment="1">
      <alignment horizontal="center" vertical="center"/>
    </xf>
    <xf numFmtId="3" fontId="5" fillId="0" borderId="30" xfId="3060" applyNumberFormat="1" applyFont="1" applyBorder="1" applyAlignment="1">
      <alignment horizontal="center" vertical="center"/>
    </xf>
    <xf numFmtId="3" fontId="5" fillId="0" borderId="19" xfId="3060" applyNumberFormat="1" applyFont="1" applyBorder="1" applyAlignment="1">
      <alignment horizontal="centerContinuous" vertical="center"/>
    </xf>
    <xf numFmtId="3" fontId="5" fillId="0" borderId="27" xfId="3060" applyNumberFormat="1" applyFont="1" applyBorder="1" applyAlignment="1">
      <alignment horizontal="centerContinuous" vertical="center"/>
    </xf>
    <xf numFmtId="3" fontId="5" fillId="0" borderId="22" xfId="3060" applyNumberFormat="1" applyFont="1" applyBorder="1" applyAlignment="1">
      <alignment horizontal="centerContinuous" vertical="center"/>
    </xf>
    <xf numFmtId="3" fontId="4" fillId="0" borderId="21" xfId="3060" applyNumberFormat="1" applyFont="1" applyBorder="1" applyAlignment="1">
      <alignment horizontal="centerContinuous" vertical="center"/>
    </xf>
    <xf numFmtId="3" fontId="5" fillId="0" borderId="21" xfId="3060" applyNumberFormat="1" applyFont="1" applyBorder="1" applyAlignment="1">
      <alignment horizontal="centerContinuous" vertical="center"/>
    </xf>
    <xf numFmtId="3" fontId="5" fillId="0" borderId="27" xfId="3060" applyNumberFormat="1" applyFont="1" applyBorder="1" applyAlignment="1">
      <alignment horizontal="center" vertical="center" shrinkToFit="1"/>
    </xf>
    <xf numFmtId="3" fontId="5" fillId="0" borderId="18" xfId="3060" applyNumberFormat="1" applyFont="1" applyBorder="1" applyAlignment="1">
      <alignment horizontal="center" vertical="center"/>
    </xf>
    <xf numFmtId="3" fontId="5" fillId="0" borderId="22" xfId="3060" applyNumberFormat="1" applyFont="1" applyBorder="1" applyAlignment="1">
      <alignment horizontal="right" vertical="center" shrinkToFit="1"/>
    </xf>
    <xf numFmtId="3" fontId="4" fillId="0" borderId="18" xfId="3060" applyNumberFormat="1" applyFont="1" applyBorder="1" applyAlignment="1">
      <alignment horizontal="center" vertical="center"/>
    </xf>
    <xf numFmtId="3" fontId="4" fillId="0" borderId="26" xfId="3060" applyNumberFormat="1" applyFont="1" applyBorder="1" applyAlignment="1">
      <alignment horizontal="center" vertical="center"/>
    </xf>
    <xf numFmtId="3" fontId="5" fillId="0" borderId="16" xfId="3060" applyNumberFormat="1" applyFont="1" applyBorder="1" applyAlignment="1">
      <alignment horizontal="center" vertical="center"/>
    </xf>
    <xf numFmtId="3" fontId="9" fillId="0" borderId="21" xfId="3061" quotePrefix="1" applyNumberFormat="1" applyFont="1" applyFill="1" applyBorder="1" applyAlignment="1">
      <alignment horizontal="center" vertical="center"/>
    </xf>
    <xf numFmtId="184" fontId="9" fillId="0" borderId="0" xfId="3061" applyNumberFormat="1" applyFont="1" applyFill="1" applyBorder="1" applyAlignment="1">
      <alignment horizontal="right" vertical="center"/>
    </xf>
    <xf numFmtId="3" fontId="9" fillId="0" borderId="30" xfId="3061" quotePrefix="1" applyNumberFormat="1" applyFont="1" applyFill="1" applyBorder="1" applyAlignment="1">
      <alignment horizontal="center" vertical="center"/>
    </xf>
    <xf numFmtId="3" fontId="10" fillId="0" borderId="21" xfId="3061" quotePrefix="1" applyNumberFormat="1" applyFont="1" applyFill="1" applyBorder="1" applyAlignment="1">
      <alignment horizontal="center" vertical="center"/>
    </xf>
    <xf numFmtId="3" fontId="10" fillId="0" borderId="30" xfId="3061" quotePrefix="1" applyNumberFormat="1" applyFont="1" applyFill="1" applyBorder="1" applyAlignment="1">
      <alignment horizontal="center" vertical="center"/>
    </xf>
    <xf numFmtId="184" fontId="10" fillId="0" borderId="0" xfId="3061" applyNumberFormat="1" applyFont="1" applyFill="1" applyBorder="1" applyAlignment="1">
      <alignment horizontal="right" vertical="center"/>
    </xf>
    <xf numFmtId="3" fontId="9" fillId="0" borderId="21" xfId="3061" applyNumberFormat="1" applyFont="1" applyFill="1" applyBorder="1" applyAlignment="1">
      <alignment horizontal="center" vertical="center"/>
    </xf>
    <xf numFmtId="204" fontId="9" fillId="0" borderId="0" xfId="3061" applyNumberFormat="1" applyFont="1" applyFill="1" applyBorder="1" applyAlignment="1">
      <alignment horizontal="right" vertical="center"/>
    </xf>
    <xf numFmtId="204" fontId="10" fillId="0" borderId="0" xfId="3061" applyNumberFormat="1" applyFont="1" applyFill="1" applyBorder="1" applyAlignment="1">
      <alignment horizontal="right" vertical="center"/>
    </xf>
    <xf numFmtId="3" fontId="5" fillId="0" borderId="0" xfId="3064" applyNumberFormat="1" applyFont="1" applyBorder="1" applyAlignment="1">
      <alignment horizontal="center" vertical="center"/>
    </xf>
    <xf numFmtId="3" fontId="5" fillId="0" borderId="26" xfId="3064" applyNumberFormat="1" applyFont="1" applyBorder="1" applyAlignment="1">
      <alignment horizontal="center" vertical="center"/>
    </xf>
    <xf numFmtId="3" fontId="5" fillId="0" borderId="0" xfId="3064" applyNumberFormat="1" applyFont="1" applyBorder="1" applyAlignment="1">
      <alignment horizontal="centerContinuous" vertical="center"/>
    </xf>
    <xf numFmtId="3" fontId="4" fillId="0" borderId="0" xfId="3064" applyNumberFormat="1" applyFont="1" applyBorder="1" applyAlignment="1">
      <alignment horizontal="centerContinuous" vertical="center"/>
    </xf>
    <xf numFmtId="3" fontId="5" fillId="0" borderId="30" xfId="3064" applyNumberFormat="1" applyFont="1" applyBorder="1" applyAlignment="1">
      <alignment horizontal="centerContinuous" vertical="center"/>
    </xf>
    <xf numFmtId="3" fontId="4" fillId="0" borderId="21" xfId="3064" applyNumberFormat="1" applyFont="1" applyBorder="1" applyAlignment="1">
      <alignment horizontal="center" vertical="center"/>
    </xf>
    <xf numFmtId="3" fontId="5" fillId="0" borderId="30" xfId="3064" applyNumberFormat="1" applyFont="1" applyBorder="1" applyAlignment="1">
      <alignment horizontal="center" vertical="center"/>
    </xf>
    <xf numFmtId="3" fontId="5" fillId="0" borderId="19" xfId="3064" applyNumberFormat="1" applyFont="1" applyBorder="1" applyAlignment="1">
      <alignment horizontal="centerContinuous" vertical="center"/>
    </xf>
    <xf numFmtId="3" fontId="5" fillId="0" borderId="27" xfId="3064" applyNumberFormat="1" applyFont="1" applyBorder="1" applyAlignment="1">
      <alignment horizontal="centerContinuous" vertical="center"/>
    </xf>
    <xf numFmtId="3" fontId="5" fillId="0" borderId="22" xfId="3064" applyNumberFormat="1" applyFont="1" applyBorder="1" applyAlignment="1">
      <alignment horizontal="centerContinuous" vertical="center"/>
    </xf>
    <xf numFmtId="3" fontId="4" fillId="0" borderId="21" xfId="3064" applyNumberFormat="1" applyFont="1" applyBorder="1" applyAlignment="1">
      <alignment horizontal="centerContinuous" vertical="center"/>
    </xf>
    <xf numFmtId="3" fontId="5" fillId="0" borderId="21" xfId="3064" applyNumberFormat="1" applyFont="1" applyBorder="1" applyAlignment="1">
      <alignment horizontal="center" vertical="center"/>
    </xf>
    <xf numFmtId="3" fontId="5" fillId="0" borderId="21" xfId="3064" applyNumberFormat="1" applyFont="1" applyBorder="1" applyAlignment="1">
      <alignment horizontal="centerContinuous" vertical="center"/>
    </xf>
    <xf numFmtId="3" fontId="5" fillId="0" borderId="32" xfId="3064" applyNumberFormat="1" applyFont="1" applyBorder="1" applyAlignment="1">
      <alignment horizontal="right" vertical="center"/>
    </xf>
    <xf numFmtId="3" fontId="5" fillId="0" borderId="27" xfId="3064" applyNumberFormat="1" applyFont="1" applyBorder="1" applyAlignment="1">
      <alignment horizontal="center" vertical="center" shrinkToFit="1"/>
    </xf>
    <xf numFmtId="3" fontId="5" fillId="0" borderId="18" xfId="3064" applyNumberFormat="1" applyFont="1" applyBorder="1" applyAlignment="1">
      <alignment horizontal="center" vertical="center"/>
    </xf>
    <xf numFmtId="3" fontId="5" fillId="0" borderId="22" xfId="3064" applyNumberFormat="1" applyFont="1" applyBorder="1" applyAlignment="1">
      <alignment horizontal="right" vertical="center" shrinkToFit="1"/>
    </xf>
    <xf numFmtId="3" fontId="9" fillId="0" borderId="21" xfId="3064" quotePrefix="1" applyNumberFormat="1" applyFont="1" applyFill="1" applyBorder="1" applyAlignment="1">
      <alignment horizontal="center" vertical="center"/>
    </xf>
    <xf numFmtId="184" fontId="9" fillId="0" borderId="0" xfId="3064" applyNumberFormat="1" applyFont="1" applyFill="1" applyBorder="1" applyAlignment="1">
      <alignment horizontal="right" vertical="center"/>
    </xf>
    <xf numFmtId="3" fontId="9" fillId="0" borderId="30" xfId="3064" quotePrefix="1" applyNumberFormat="1" applyFont="1" applyFill="1" applyBorder="1" applyAlignment="1">
      <alignment horizontal="center" vertical="center"/>
    </xf>
    <xf numFmtId="3" fontId="10" fillId="0" borderId="21" xfId="3064" quotePrefix="1" applyNumberFormat="1" applyFont="1" applyFill="1" applyBorder="1" applyAlignment="1">
      <alignment horizontal="center" vertical="center"/>
    </xf>
    <xf numFmtId="3" fontId="10" fillId="0" borderId="30" xfId="3064" quotePrefix="1" applyNumberFormat="1" applyFont="1" applyFill="1" applyBorder="1" applyAlignment="1">
      <alignment horizontal="center" vertical="center"/>
    </xf>
    <xf numFmtId="184" fontId="10" fillId="0" borderId="0" xfId="3064" applyNumberFormat="1" applyFont="1" applyFill="1" applyBorder="1" applyAlignment="1">
      <alignment horizontal="right" vertical="center"/>
    </xf>
    <xf numFmtId="3" fontId="4" fillId="0" borderId="18" xfId="3064" applyNumberFormat="1" applyFont="1" applyBorder="1" applyAlignment="1">
      <alignment horizontal="center" vertical="center"/>
    </xf>
    <xf numFmtId="3" fontId="4" fillId="0" borderId="26" xfId="3064" applyNumberFormat="1" applyFont="1" applyBorder="1" applyAlignment="1">
      <alignment horizontal="center" vertical="center"/>
    </xf>
    <xf numFmtId="3" fontId="5" fillId="0" borderId="16" xfId="3064" applyNumberFormat="1" applyFont="1" applyBorder="1" applyAlignment="1">
      <alignment horizontal="center" vertical="center"/>
    </xf>
    <xf numFmtId="3" fontId="9" fillId="0" borderId="21" xfId="3064" applyNumberFormat="1" applyFont="1" applyFill="1" applyBorder="1" applyAlignment="1">
      <alignment horizontal="center" vertical="center"/>
    </xf>
    <xf numFmtId="204" fontId="9" fillId="0" borderId="0" xfId="3064" applyNumberFormat="1" applyFont="1" applyFill="1" applyBorder="1" applyAlignment="1">
      <alignment horizontal="right" vertical="center"/>
    </xf>
    <xf numFmtId="204" fontId="10" fillId="0" borderId="0" xfId="3064" applyNumberFormat="1" applyFont="1" applyFill="1" applyBorder="1" applyAlignment="1">
      <alignment horizontal="right" vertical="center"/>
    </xf>
    <xf numFmtId="176" fontId="10" fillId="0" borderId="30" xfId="3064" quotePrefix="1" applyNumberFormat="1" applyFont="1" applyFill="1" applyBorder="1" applyAlignment="1">
      <alignment horizontal="center" vertical="center"/>
    </xf>
    <xf numFmtId="3" fontId="5" fillId="0" borderId="0" xfId="3065" applyNumberFormat="1" applyFont="1" applyFill="1" applyBorder="1" applyAlignment="1">
      <alignment horizontal="center" vertical="center"/>
    </xf>
    <xf numFmtId="3" fontId="5" fillId="0" borderId="26" xfId="3065" applyNumberFormat="1" applyFont="1" applyFill="1" applyBorder="1" applyAlignment="1">
      <alignment horizontal="center" vertical="center"/>
    </xf>
    <xf numFmtId="3" fontId="5" fillId="0" borderId="0" xfId="3065" applyNumberFormat="1" applyFont="1" applyFill="1" applyBorder="1" applyAlignment="1">
      <alignment horizontal="centerContinuous" vertical="center"/>
    </xf>
    <xf numFmtId="3" fontId="4" fillId="0" borderId="21" xfId="3065" applyNumberFormat="1" applyFont="1" applyFill="1" applyBorder="1" applyAlignment="1">
      <alignment horizontal="center" vertical="center"/>
    </xf>
    <xf numFmtId="3" fontId="5" fillId="0" borderId="30" xfId="3065" applyNumberFormat="1" applyFont="1" applyFill="1" applyBorder="1" applyAlignment="1">
      <alignment horizontal="center" vertical="center"/>
    </xf>
    <xf numFmtId="3" fontId="4" fillId="0" borderId="21" xfId="3065" applyNumberFormat="1" applyFont="1" applyFill="1" applyBorder="1" applyAlignment="1">
      <alignment horizontal="centerContinuous" vertical="center"/>
    </xf>
    <xf numFmtId="3" fontId="5" fillId="0" borderId="21" xfId="3065" applyNumberFormat="1" applyFont="1" applyFill="1" applyBorder="1" applyAlignment="1">
      <alignment horizontal="center" vertical="center"/>
    </xf>
    <xf numFmtId="3" fontId="9" fillId="0" borderId="0" xfId="3065" applyNumberFormat="1" applyFont="1" applyFill="1" applyBorder="1" applyAlignment="1">
      <alignment horizontal="right" vertical="top"/>
    </xf>
    <xf numFmtId="184" fontId="9" fillId="0" borderId="0" xfId="3065" applyNumberFormat="1" applyFont="1" applyFill="1" applyBorder="1" applyAlignment="1">
      <alignment horizontal="right" vertical="top"/>
    </xf>
    <xf numFmtId="3" fontId="8" fillId="0" borderId="0" xfId="3065" applyNumberFormat="1" applyFont="1" applyFill="1" applyBorder="1" applyAlignment="1"/>
    <xf numFmtId="3" fontId="5" fillId="0" borderId="27" xfId="3065" applyNumberFormat="1" applyFont="1" applyFill="1" applyBorder="1" applyAlignment="1">
      <alignment horizontal="center" vertical="center" shrinkToFit="1"/>
    </xf>
    <xf numFmtId="3" fontId="5" fillId="0" borderId="32" xfId="3065" applyNumberFormat="1" applyFont="1" applyFill="1" applyBorder="1" applyAlignment="1">
      <alignment horizontal="right" vertical="center"/>
    </xf>
    <xf numFmtId="3" fontId="10" fillId="0" borderId="21" xfId="3065" quotePrefix="1" applyNumberFormat="1" applyFont="1" applyFill="1" applyBorder="1" applyAlignment="1">
      <alignment horizontal="center" vertical="top"/>
    </xf>
    <xf numFmtId="184" fontId="10" fillId="0" borderId="0" xfId="3065" applyNumberFormat="1" applyFont="1" applyFill="1" applyBorder="1" applyAlignment="1">
      <alignment horizontal="right" vertical="top"/>
    </xf>
    <xf numFmtId="3" fontId="10" fillId="0" borderId="30" xfId="3065" quotePrefix="1" applyNumberFormat="1" applyFont="1" applyFill="1" applyBorder="1" applyAlignment="1">
      <alignment horizontal="center" vertical="top"/>
    </xf>
    <xf numFmtId="3" fontId="10" fillId="0" borderId="0" xfId="3065" applyNumberFormat="1" applyFont="1" applyFill="1" applyBorder="1" applyAlignment="1">
      <alignment horizontal="right" vertical="top"/>
    </xf>
    <xf numFmtId="0" fontId="10" fillId="0" borderId="21" xfId="3063" applyFont="1" applyFill="1" applyBorder="1" applyAlignment="1" applyProtection="1">
      <alignment horizontal="center" vertical="top"/>
    </xf>
    <xf numFmtId="0" fontId="93" fillId="0" borderId="30" xfId="3063" applyFont="1" applyFill="1" applyBorder="1" applyAlignment="1" applyProtection="1">
      <alignment horizontal="center" vertical="top"/>
    </xf>
    <xf numFmtId="0" fontId="8" fillId="0" borderId="21" xfId="3063" applyFont="1" applyFill="1" applyBorder="1" applyAlignment="1" applyProtection="1">
      <alignment horizontal="center" vertical="top"/>
    </xf>
    <xf numFmtId="3" fontId="138" fillId="0" borderId="0" xfId="3065" applyNumberFormat="1" applyFont="1" applyFill="1" applyBorder="1" applyAlignment="1">
      <alignment horizontal="right" vertical="center" wrapText="1"/>
    </xf>
    <xf numFmtId="0" fontId="11" fillId="0" borderId="30" xfId="3063" applyFont="1" applyFill="1" applyBorder="1" applyAlignment="1" applyProtection="1">
      <alignment horizontal="right" vertical="top"/>
    </xf>
    <xf numFmtId="184" fontId="9" fillId="0" borderId="21" xfId="3065" applyNumberFormat="1" applyFont="1" applyFill="1" applyBorder="1" applyAlignment="1">
      <alignment horizontal="right" vertical="top"/>
    </xf>
    <xf numFmtId="0" fontId="8" fillId="0" borderId="21" xfId="3063" applyNumberFormat="1" applyFont="1" applyFill="1" applyBorder="1" applyAlignment="1" applyProtection="1">
      <alignment horizontal="center" vertical="top"/>
    </xf>
    <xf numFmtId="3" fontId="8" fillId="0" borderId="21" xfId="3065" applyNumberFormat="1" applyFont="1" applyFill="1" applyBorder="1" applyAlignment="1"/>
    <xf numFmtId="4" fontId="10" fillId="0" borderId="0" xfId="3065" applyNumberFormat="1" applyFont="1" applyFill="1" applyBorder="1" applyAlignment="1">
      <alignment horizontal="right" vertical="top"/>
    </xf>
    <xf numFmtId="0" fontId="8" fillId="0" borderId="16" xfId="3065" applyFont="1" applyFill="1" applyBorder="1" applyAlignment="1">
      <alignment horizontal="centerContinuous" vertical="center"/>
    </xf>
    <xf numFmtId="3" fontId="5" fillId="0" borderId="18" xfId="3065" applyNumberFormat="1" applyFont="1" applyFill="1" applyBorder="1" applyAlignment="1">
      <alignment horizontal="center" vertical="center"/>
    </xf>
    <xf numFmtId="3" fontId="4" fillId="0" borderId="30" xfId="3065" applyNumberFormat="1" applyFont="1" applyFill="1" applyBorder="1" applyAlignment="1">
      <alignment horizontal="centerContinuous" vertical="center"/>
    </xf>
    <xf numFmtId="3" fontId="5" fillId="0" borderId="30" xfId="3065" applyNumberFormat="1" applyFont="1" applyFill="1" applyBorder="1" applyAlignment="1">
      <alignment horizontal="centerContinuous" vertical="center"/>
    </xf>
    <xf numFmtId="3" fontId="5" fillId="0" borderId="21" xfId="3065" applyNumberFormat="1" applyFont="1" applyFill="1" applyBorder="1" applyAlignment="1">
      <alignment horizontal="centerContinuous" vertical="center"/>
    </xf>
    <xf numFmtId="3" fontId="5" fillId="0" borderId="22" xfId="3065" applyNumberFormat="1" applyFont="1" applyFill="1" applyBorder="1" applyAlignment="1">
      <alignment horizontal="centerContinuous" vertical="center"/>
    </xf>
    <xf numFmtId="3" fontId="5" fillId="0" borderId="27" xfId="3065" applyNumberFormat="1" applyFont="1" applyFill="1" applyBorder="1" applyAlignment="1">
      <alignment horizontal="centerContinuous" vertical="center"/>
    </xf>
    <xf numFmtId="3" fontId="5" fillId="0" borderId="19" xfId="3065" applyNumberFormat="1" applyFont="1" applyFill="1" applyBorder="1" applyAlignment="1">
      <alignment horizontal="centerContinuous" vertical="center"/>
    </xf>
    <xf numFmtId="3" fontId="5" fillId="0" borderId="22" xfId="3065" applyNumberFormat="1" applyFont="1" applyFill="1" applyBorder="1" applyAlignment="1">
      <alignment horizontal="right" vertical="center" shrinkToFit="1"/>
    </xf>
    <xf numFmtId="4" fontId="138" fillId="0" borderId="0" xfId="3065" applyNumberFormat="1" applyFont="1" applyFill="1" applyBorder="1" applyAlignment="1">
      <alignment horizontal="right" vertical="center" wrapText="1"/>
    </xf>
    <xf numFmtId="0" fontId="4" fillId="0" borderId="32" xfId="1636" applyFont="1" applyFill="1" applyBorder="1" applyAlignment="1" applyProtection="1">
      <alignment horizontal="center" vertical="center"/>
    </xf>
    <xf numFmtId="0" fontId="4" fillId="0" borderId="34" xfId="1636" applyFont="1" applyFill="1" applyBorder="1" applyAlignment="1" applyProtection="1">
      <alignment horizontal="center" vertical="center"/>
    </xf>
    <xf numFmtId="3" fontId="101" fillId="0" borderId="31" xfId="0" applyNumberFormat="1" applyFont="1" applyFill="1" applyBorder="1" applyAlignment="1">
      <alignment horizontal="center" vertical="center"/>
    </xf>
    <xf numFmtId="3" fontId="101" fillId="0" borderId="42" xfId="0" applyNumberFormat="1" applyFont="1" applyFill="1" applyBorder="1" applyAlignment="1">
      <alignment horizontal="center" vertical="center"/>
    </xf>
    <xf numFmtId="3" fontId="100" fillId="0" borderId="30" xfId="0" applyNumberFormat="1" applyFont="1" applyFill="1" applyBorder="1" applyAlignment="1">
      <alignment horizontal="center" vertical="center"/>
    </xf>
    <xf numFmtId="3" fontId="110" fillId="0" borderId="0" xfId="0" applyNumberFormat="1" applyFont="1" applyFill="1" applyBorder="1" applyAlignment="1">
      <alignment horizontal="center"/>
    </xf>
    <xf numFmtId="176" fontId="110" fillId="0" borderId="0" xfId="0" applyNumberFormat="1" applyFont="1" applyFill="1" applyBorder="1" applyAlignment="1">
      <alignment horizontal="center"/>
    </xf>
    <xf numFmtId="3" fontId="101" fillId="0" borderId="26" xfId="0" applyNumberFormat="1" applyFont="1" applyFill="1" applyBorder="1" applyAlignment="1">
      <alignment horizontal="center" vertical="center"/>
    </xf>
    <xf numFmtId="3" fontId="101" fillId="0" borderId="21" xfId="0" applyNumberFormat="1" applyFont="1" applyFill="1" applyBorder="1" applyAlignment="1">
      <alignment horizontal="center" vertical="center"/>
    </xf>
    <xf numFmtId="3" fontId="101" fillId="0" borderId="27" xfId="0" applyNumberFormat="1" applyFont="1" applyFill="1" applyBorder="1" applyAlignment="1">
      <alignment horizontal="center" vertical="center"/>
    </xf>
    <xf numFmtId="3" fontId="101" fillId="0" borderId="20" xfId="0" applyNumberFormat="1" applyFont="1" applyFill="1" applyBorder="1" applyAlignment="1">
      <alignment horizontal="center" vertical="center"/>
    </xf>
    <xf numFmtId="3" fontId="59" fillId="0" borderId="0" xfId="0" applyNumberFormat="1" applyFont="1" applyFill="1" applyBorder="1" applyAlignment="1">
      <alignment horizontal="center"/>
    </xf>
    <xf numFmtId="0" fontId="122" fillId="0" borderId="0" xfId="0" applyFont="1"/>
    <xf numFmtId="186" fontId="19" fillId="0" borderId="18" xfId="0" applyNumberFormat="1" applyFont="1" applyFill="1" applyBorder="1" applyAlignment="1">
      <alignment horizontal="center" vertical="center"/>
    </xf>
    <xf numFmtId="186" fontId="19" fillId="0" borderId="16" xfId="0" applyNumberFormat="1" applyFont="1" applyFill="1" applyBorder="1" applyAlignment="1">
      <alignment horizontal="center" vertical="center"/>
    </xf>
    <xf numFmtId="186" fontId="19" fillId="0" borderId="26" xfId="0" applyNumberFormat="1" applyFont="1" applyFill="1" applyBorder="1" applyAlignment="1">
      <alignment horizontal="center" vertical="center"/>
    </xf>
    <xf numFmtId="186" fontId="19" fillId="0" borderId="18" xfId="0" applyNumberFormat="1" applyFont="1" applyFill="1" applyBorder="1" applyAlignment="1">
      <alignment horizontal="center" vertical="center" shrinkToFit="1"/>
    </xf>
    <xf numFmtId="186" fontId="19" fillId="0" borderId="16" xfId="0" applyNumberFormat="1" applyFont="1" applyFill="1" applyBorder="1" applyAlignment="1">
      <alignment horizontal="center" vertical="center" shrinkToFit="1"/>
    </xf>
    <xf numFmtId="186" fontId="19" fillId="0" borderId="26" xfId="0" applyNumberFormat="1" applyFont="1" applyFill="1" applyBorder="1" applyAlignment="1">
      <alignment horizontal="center" vertical="center" shrinkToFit="1"/>
    </xf>
    <xf numFmtId="186" fontId="19" fillId="0" borderId="30" xfId="0" applyNumberFormat="1" applyFont="1" applyFill="1" applyBorder="1" applyAlignment="1">
      <alignment horizontal="center" vertical="center"/>
    </xf>
    <xf numFmtId="186" fontId="19" fillId="0" borderId="0" xfId="0" applyNumberFormat="1" applyFont="1" applyFill="1" applyAlignment="1">
      <alignment horizontal="center" vertical="center"/>
    </xf>
    <xf numFmtId="186" fontId="19" fillId="0" borderId="21" xfId="0" applyNumberFormat="1" applyFont="1" applyFill="1" applyBorder="1" applyAlignment="1">
      <alignment horizontal="center" vertical="center"/>
    </xf>
    <xf numFmtId="186" fontId="19" fillId="0" borderId="30" xfId="0" applyNumberFormat="1" applyFont="1" applyFill="1" applyBorder="1" applyAlignment="1">
      <alignment horizontal="center" vertical="center" shrinkToFit="1"/>
    </xf>
    <xf numFmtId="186" fontId="19" fillId="0" borderId="0" xfId="0" applyNumberFormat="1" applyFont="1" applyFill="1" applyAlignment="1">
      <alignment horizontal="center" vertical="center" shrinkToFit="1"/>
    </xf>
    <xf numFmtId="0" fontId="0" fillId="0" borderId="0" xfId="0"/>
    <xf numFmtId="3" fontId="4" fillId="0" borderId="30" xfId="3060" applyNumberFormat="1" applyFont="1" applyBorder="1" applyAlignment="1">
      <alignment horizontal="center" vertical="center"/>
    </xf>
    <xf numFmtId="3" fontId="4" fillId="0" borderId="21" xfId="3060" applyNumberFormat="1" applyFont="1" applyBorder="1" applyAlignment="1">
      <alignment horizontal="center" vertical="center"/>
    </xf>
    <xf numFmtId="3" fontId="5" fillId="0" borderId="30" xfId="3060" applyNumberFormat="1" applyFont="1" applyBorder="1" applyAlignment="1">
      <alignment horizontal="center" vertical="center"/>
    </xf>
    <xf numFmtId="3" fontId="5" fillId="0" borderId="21" xfId="3060" applyNumberFormat="1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3" fontId="4" fillId="0" borderId="0" xfId="3060" applyNumberFormat="1" applyFont="1" applyBorder="1" applyAlignment="1">
      <alignment horizontal="center" vertical="center"/>
    </xf>
    <xf numFmtId="3" fontId="4" fillId="0" borderId="30" xfId="3064" applyNumberFormat="1" applyFont="1" applyBorder="1" applyAlignment="1">
      <alignment horizontal="center" vertical="center"/>
    </xf>
    <xf numFmtId="3" fontId="4" fillId="0" borderId="21" xfId="3064" applyNumberFormat="1" applyFont="1" applyBorder="1" applyAlignment="1">
      <alignment horizontal="center" vertical="center"/>
    </xf>
    <xf numFmtId="3" fontId="4" fillId="0" borderId="0" xfId="3064" applyNumberFormat="1" applyFont="1" applyBorder="1" applyAlignment="1">
      <alignment horizontal="center" vertical="center"/>
    </xf>
    <xf numFmtId="3" fontId="5" fillId="0" borderId="30" xfId="3064" applyNumberFormat="1" applyFont="1" applyBorder="1" applyAlignment="1">
      <alignment horizontal="center" vertical="center"/>
    </xf>
    <xf numFmtId="3" fontId="5" fillId="0" borderId="21" xfId="3064" applyNumberFormat="1" applyFont="1" applyBorder="1" applyAlignment="1">
      <alignment horizontal="center" vertical="center"/>
    </xf>
    <xf numFmtId="3" fontId="4" fillId="0" borderId="30" xfId="3065" applyNumberFormat="1" applyFont="1" applyFill="1" applyBorder="1" applyAlignment="1">
      <alignment horizontal="center" vertical="center"/>
    </xf>
    <xf numFmtId="3" fontId="4" fillId="0" borderId="21" xfId="3065" applyNumberFormat="1" applyFont="1" applyFill="1" applyBorder="1" applyAlignment="1">
      <alignment horizontal="center" vertical="center"/>
    </xf>
    <xf numFmtId="3" fontId="4" fillId="0" borderId="18" xfId="3065" applyNumberFormat="1" applyFont="1" applyFill="1" applyBorder="1" applyAlignment="1">
      <alignment horizontal="center" vertical="center"/>
    </xf>
    <xf numFmtId="3" fontId="4" fillId="0" borderId="26" xfId="306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3" fontId="5" fillId="0" borderId="22" xfId="3065" applyNumberFormat="1" applyFont="1" applyFill="1" applyBorder="1" applyAlignment="1">
      <alignment horizontal="center" vertical="center"/>
    </xf>
    <xf numFmtId="3" fontId="5" fillId="0" borderId="27" xfId="3065" applyNumberFormat="1" applyFont="1" applyFill="1" applyBorder="1" applyAlignment="1">
      <alignment horizontal="center" vertical="center"/>
    </xf>
    <xf numFmtId="3" fontId="5" fillId="0" borderId="30" xfId="3065" applyNumberFormat="1" applyFont="1" applyFill="1" applyBorder="1" applyAlignment="1">
      <alignment horizontal="center" vertical="center"/>
    </xf>
    <xf numFmtId="3" fontId="5" fillId="0" borderId="21" xfId="3065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3" fontId="4" fillId="0" borderId="18" xfId="2343" applyNumberFormat="1" applyFont="1" applyFill="1" applyBorder="1" applyAlignment="1">
      <alignment horizontal="center" vertical="center"/>
    </xf>
    <xf numFmtId="3" fontId="4" fillId="0" borderId="26" xfId="2343" applyNumberFormat="1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30" xfId="0" applyFont="1" applyBorder="1"/>
    <xf numFmtId="0" fontId="4" fillId="0" borderId="21" xfId="0" applyFont="1" applyBorder="1"/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76" fillId="0" borderId="0" xfId="0" applyFont="1" applyBorder="1" applyAlignment="1">
      <alignment horizontal="center"/>
    </xf>
    <xf numFmtId="0" fontId="76" fillId="0" borderId="21" xfId="0" applyFont="1" applyBorder="1" applyAlignment="1">
      <alignment horizontal="center"/>
    </xf>
    <xf numFmtId="0" fontId="76" fillId="0" borderId="0" xfId="0" applyFont="1" applyAlignment="1">
      <alignment horizontal="center"/>
    </xf>
    <xf numFmtId="0" fontId="4" fillId="0" borderId="20" xfId="3043" applyFont="1" applyFill="1" applyBorder="1" applyAlignment="1">
      <alignment horizontal="center" vertical="center"/>
    </xf>
    <xf numFmtId="0" fontId="4" fillId="0" borderId="31" xfId="3043" applyFont="1" applyFill="1" applyBorder="1" applyAlignment="1">
      <alignment horizontal="center" vertical="center"/>
    </xf>
    <xf numFmtId="0" fontId="4" fillId="0" borderId="16" xfId="2180" applyFont="1" applyFill="1" applyBorder="1" applyAlignment="1">
      <alignment horizontal="center" vertical="center"/>
    </xf>
    <xf numFmtId="0" fontId="4" fillId="0" borderId="26" xfId="2180" applyFont="1" applyFill="1" applyBorder="1" applyAlignment="1">
      <alignment horizontal="center" vertical="center"/>
    </xf>
    <xf numFmtId="0" fontId="122" fillId="0" borderId="0" xfId="2180" applyFont="1" applyFill="1" applyAlignment="1">
      <alignment horizontal="center"/>
    </xf>
    <xf numFmtId="0" fontId="4" fillId="0" borderId="18" xfId="2180" applyFont="1" applyFill="1" applyBorder="1" applyAlignment="1">
      <alignment horizontal="center" vertical="center"/>
    </xf>
    <xf numFmtId="0" fontId="8" fillId="0" borderId="0" xfId="2180" applyFont="1" applyFill="1" applyBorder="1" applyAlignment="1">
      <alignment horizontal="center" vertical="center"/>
    </xf>
    <xf numFmtId="0" fontId="8" fillId="0" borderId="21" xfId="2180" applyFont="1" applyFill="1" applyBorder="1" applyAlignment="1">
      <alignment horizontal="center" vertical="center"/>
    </xf>
    <xf numFmtId="3" fontId="4" fillId="0" borderId="32" xfId="2180" applyNumberFormat="1" applyFont="1" applyFill="1" applyBorder="1" applyAlignment="1">
      <alignment horizontal="center" vertical="center"/>
    </xf>
    <xf numFmtId="3" fontId="5" fillId="0" borderId="33" xfId="2180" applyNumberFormat="1" applyFont="1" applyFill="1" applyBorder="1" applyAlignment="1">
      <alignment horizontal="center" vertical="center"/>
    </xf>
    <xf numFmtId="3" fontId="5" fillId="0" borderId="0" xfId="2180" applyNumberFormat="1" applyFont="1" applyFill="1" applyBorder="1" applyAlignment="1">
      <alignment horizontal="center" vertical="center"/>
    </xf>
    <xf numFmtId="3" fontId="5" fillId="0" borderId="21" xfId="2180" applyNumberFormat="1" applyFont="1" applyFill="1" applyBorder="1" applyAlignment="1">
      <alignment horizontal="center" vertical="center"/>
    </xf>
    <xf numFmtId="3" fontId="5" fillId="0" borderId="19" xfId="2180" applyNumberFormat="1" applyFont="1" applyFill="1" applyBorder="1" applyAlignment="1">
      <alignment horizontal="center" vertical="center"/>
    </xf>
    <xf numFmtId="3" fontId="5" fillId="0" borderId="27" xfId="2180" applyNumberFormat="1" applyFont="1" applyFill="1" applyBorder="1" applyAlignment="1">
      <alignment horizontal="center" vertical="center"/>
    </xf>
    <xf numFmtId="3" fontId="5" fillId="0" borderId="22" xfId="2180" applyNumberFormat="1" applyFont="1" applyFill="1" applyBorder="1" applyAlignment="1">
      <alignment horizontal="center" vertical="center"/>
    </xf>
    <xf numFmtId="0" fontId="0" fillId="0" borderId="25" xfId="0" applyBorder="1"/>
    <xf numFmtId="0" fontId="0" fillId="0" borderId="29" xfId="0" applyBorder="1"/>
    <xf numFmtId="0" fontId="124" fillId="0" borderId="22" xfId="3039" applyFont="1" applyFill="1" applyBorder="1" applyAlignment="1">
      <alignment horizontal="center" vertical="center"/>
    </xf>
    <xf numFmtId="0" fontId="124" fillId="0" borderId="27" xfId="3039" applyFont="1" applyFill="1" applyBorder="1" applyAlignment="1">
      <alignment horizontal="center" vertical="center"/>
    </xf>
    <xf numFmtId="0" fontId="124" fillId="0" borderId="22" xfId="3039" applyFont="1" applyFill="1" applyBorder="1" applyAlignment="1">
      <alignment horizontal="center" vertical="center" shrinkToFit="1"/>
    </xf>
    <xf numFmtId="0" fontId="124" fillId="0" borderId="27" xfId="3039" applyFont="1" applyFill="1" applyBorder="1" applyAlignment="1">
      <alignment horizontal="center" vertical="center" shrinkToFit="1"/>
    </xf>
    <xf numFmtId="0" fontId="124" fillId="0" borderId="30" xfId="3039" applyFont="1" applyFill="1" applyBorder="1" applyAlignment="1">
      <alignment horizontal="center" vertical="center"/>
    </xf>
    <xf numFmtId="0" fontId="124" fillId="0" borderId="21" xfId="3039" applyFont="1" applyFill="1" applyBorder="1" applyAlignment="1">
      <alignment horizontal="center" vertical="center"/>
    </xf>
    <xf numFmtId="0" fontId="84" fillId="0" borderId="30" xfId="3039" applyFont="1" applyFill="1" applyBorder="1" applyAlignment="1">
      <alignment horizontal="center" vertical="center"/>
    </xf>
    <xf numFmtId="0" fontId="84" fillId="0" borderId="21" xfId="3039" applyFont="1" applyFill="1" applyBorder="1" applyAlignment="1">
      <alignment horizontal="center" vertical="center"/>
    </xf>
    <xf numFmtId="183" fontId="124" fillId="0" borderId="30" xfId="1238" applyFont="1" applyFill="1" applyBorder="1" applyAlignment="1">
      <alignment horizontal="center" vertical="center" shrinkToFit="1"/>
    </xf>
    <xf numFmtId="183" fontId="124" fillId="0" borderId="21" xfId="1238" applyFont="1" applyFill="1" applyBorder="1" applyAlignment="1">
      <alignment horizontal="center" vertical="center" shrinkToFit="1"/>
    </xf>
    <xf numFmtId="183" fontId="124" fillId="0" borderId="19" xfId="1238" applyFont="1" applyFill="1" applyBorder="1" applyAlignment="1">
      <alignment horizontal="center" vertical="center"/>
    </xf>
    <xf numFmtId="183" fontId="124" fillId="0" borderId="27" xfId="1238" applyFont="1" applyFill="1" applyBorder="1" applyAlignment="1">
      <alignment horizontal="center" vertical="center"/>
    </xf>
    <xf numFmtId="183" fontId="124" fillId="0" borderId="22" xfId="1238" applyFont="1" applyFill="1" applyBorder="1" applyAlignment="1">
      <alignment horizontal="center" vertical="center"/>
    </xf>
    <xf numFmtId="0" fontId="124" fillId="0" borderId="30" xfId="3039" applyFont="1" applyFill="1" applyBorder="1" applyAlignment="1">
      <alignment horizontal="center" vertical="center" wrapText="1"/>
    </xf>
    <xf numFmtId="0" fontId="124" fillId="0" borderId="22" xfId="3039" applyFont="1" applyFill="1" applyBorder="1" applyAlignment="1">
      <alignment horizontal="center" vertical="center" wrapText="1"/>
    </xf>
    <xf numFmtId="183" fontId="124" fillId="0" borderId="30" xfId="1238" applyFont="1" applyFill="1" applyBorder="1" applyAlignment="1">
      <alignment horizontal="center" vertical="center"/>
    </xf>
    <xf numFmtId="183" fontId="124" fillId="0" borderId="21" xfId="1238" applyFont="1" applyFill="1" applyBorder="1" applyAlignment="1">
      <alignment horizontal="center" vertical="center"/>
    </xf>
    <xf numFmtId="0" fontId="124" fillId="0" borderId="0" xfId="3039" applyFont="1" applyFill="1" applyBorder="1" applyAlignment="1">
      <alignment horizontal="center" vertical="center"/>
    </xf>
    <xf numFmtId="0" fontId="124" fillId="0" borderId="30" xfId="3039" applyFont="1" applyFill="1" applyBorder="1" applyAlignment="1">
      <alignment horizontal="center" vertical="center" shrinkToFit="1"/>
    </xf>
    <xf numFmtId="0" fontId="124" fillId="0" borderId="21" xfId="3039" applyFont="1" applyFill="1" applyBorder="1" applyAlignment="1">
      <alignment horizontal="center" vertical="center" shrinkToFit="1"/>
    </xf>
    <xf numFmtId="0" fontId="84" fillId="0" borderId="0" xfId="3039" applyFont="1" applyFill="1" applyBorder="1" applyAlignment="1">
      <alignment horizontal="center" vertical="center"/>
    </xf>
    <xf numFmtId="0" fontId="100" fillId="0" borderId="30" xfId="3039" applyFont="1" applyFill="1" applyBorder="1" applyAlignment="1">
      <alignment horizontal="center" vertical="center" wrapText="1"/>
    </xf>
    <xf numFmtId="0" fontId="100" fillId="0" borderId="21" xfId="3039" applyFont="1" applyFill="1" applyBorder="1" applyAlignment="1">
      <alignment horizontal="center" vertical="center" wrapText="1"/>
    </xf>
    <xf numFmtId="0" fontId="100" fillId="0" borderId="22" xfId="3039" applyFont="1" applyFill="1" applyBorder="1" applyAlignment="1">
      <alignment horizontal="center" vertical="center" wrapText="1"/>
    </xf>
    <xf numFmtId="0" fontId="100" fillId="0" borderId="27" xfId="3039" applyFont="1" applyFill="1" applyBorder="1" applyAlignment="1">
      <alignment horizontal="center" vertical="center" wrapText="1"/>
    </xf>
    <xf numFmtId="0" fontId="84" fillId="0" borderId="18" xfId="3039" applyFont="1" applyFill="1" applyBorder="1" applyAlignment="1">
      <alignment horizontal="center" vertical="center"/>
    </xf>
    <xf numFmtId="0" fontId="84" fillId="0" borderId="26" xfId="3039" applyFont="1" applyFill="1" applyBorder="1" applyAlignment="1">
      <alignment horizontal="center" vertical="center"/>
    </xf>
    <xf numFmtId="0" fontId="84" fillId="0" borderId="16" xfId="3039" applyFont="1" applyFill="1" applyBorder="1" applyAlignment="1">
      <alignment horizontal="center" vertical="center"/>
    </xf>
    <xf numFmtId="0" fontId="84" fillId="0" borderId="20" xfId="3039" applyFont="1" applyFill="1" applyBorder="1" applyAlignment="1">
      <alignment horizontal="center" vertical="center"/>
    </xf>
    <xf numFmtId="0" fontId="84" fillId="0" borderId="31" xfId="3039" applyFont="1" applyFill="1" applyBorder="1" applyAlignment="1">
      <alignment horizontal="center" vertical="center"/>
    </xf>
    <xf numFmtId="0" fontId="84" fillId="0" borderId="42" xfId="3039" applyFont="1" applyFill="1" applyBorder="1" applyAlignment="1">
      <alignment horizontal="center" vertical="center"/>
    </xf>
    <xf numFmtId="0" fontId="127" fillId="0" borderId="30" xfId="3039" applyFont="1" applyFill="1" applyBorder="1" applyAlignment="1">
      <alignment horizontal="center" vertical="center"/>
    </xf>
    <xf numFmtId="0" fontId="137" fillId="0" borderId="0" xfId="3039" applyFont="1" applyFill="1" applyAlignment="1">
      <alignment horizontal="center"/>
    </xf>
    <xf numFmtId="183" fontId="84" fillId="0" borderId="18" xfId="1238" applyFont="1" applyFill="1" applyBorder="1" applyAlignment="1">
      <alignment horizontal="center" vertical="center"/>
    </xf>
    <xf numFmtId="183" fontId="84" fillId="0" borderId="26" xfId="1238" applyFont="1" applyFill="1" applyBorder="1" applyAlignment="1">
      <alignment horizontal="center" vertical="center"/>
    </xf>
    <xf numFmtId="0" fontId="84" fillId="0" borderId="32" xfId="3039" applyFont="1" applyFill="1" applyBorder="1" applyAlignment="1">
      <alignment horizontal="center" vertical="center"/>
    </xf>
    <xf numFmtId="0" fontId="84" fillId="0" borderId="34" xfId="3039" applyFont="1" applyFill="1" applyBorder="1" applyAlignment="1">
      <alignment horizontal="center" vertical="center"/>
    </xf>
    <xf numFmtId="183" fontId="127" fillId="0" borderId="30" xfId="1238" applyFont="1" applyFill="1" applyBorder="1" applyAlignment="1">
      <alignment horizontal="center" vertical="center" shrinkToFit="1"/>
    </xf>
    <xf numFmtId="0" fontId="8" fillId="27" borderId="21" xfId="3063" applyFont="1" applyFill="1" applyBorder="1" applyAlignment="1" applyProtection="1">
      <alignment horizontal="center" vertical="top"/>
    </xf>
    <xf numFmtId="3" fontId="138" fillId="27" borderId="0" xfId="3065" applyNumberFormat="1" applyFont="1" applyFill="1" applyBorder="1" applyAlignment="1">
      <alignment horizontal="right" vertical="center" wrapText="1"/>
    </xf>
    <xf numFmtId="3" fontId="9" fillId="27" borderId="0" xfId="3065" applyNumberFormat="1" applyFont="1" applyFill="1" applyBorder="1" applyAlignment="1">
      <alignment horizontal="right" vertical="top"/>
    </xf>
    <xf numFmtId="4" fontId="138" fillId="27" borderId="0" xfId="3065" applyNumberFormat="1" applyFont="1" applyFill="1" applyBorder="1" applyAlignment="1">
      <alignment horizontal="right" vertical="center" wrapText="1"/>
    </xf>
    <xf numFmtId="184" fontId="9" fillId="27" borderId="21" xfId="3065" applyNumberFormat="1" applyFont="1" applyFill="1" applyBorder="1" applyAlignment="1">
      <alignment horizontal="right" vertical="top"/>
    </xf>
    <xf numFmtId="0" fontId="11" fillId="27" borderId="30" xfId="3063" applyFont="1" applyFill="1" applyBorder="1" applyAlignment="1" applyProtection="1">
      <alignment horizontal="right" vertical="top"/>
    </xf>
  </cellXfs>
  <cellStyles count="3066">
    <cellStyle name="_x000a_386grabber=M" xfId="1"/>
    <cellStyle name="??&amp;O?&amp;H?_x0008_??_x0007__x0001__x0001_" xfId="2"/>
    <cellStyle name="20% - 강조색1" xfId="3" builtinId="30" customBuiltin="1"/>
    <cellStyle name="20% - 강조색1 2" xfId="4"/>
    <cellStyle name="20% - 강조색1 3" xfId="5"/>
    <cellStyle name="20% - 강조색1 4" xfId="6"/>
    <cellStyle name="20% - 강조색1 5" xfId="7"/>
    <cellStyle name="20% - 강조색1 6" xfId="8"/>
    <cellStyle name="20% - 강조색1 7" xfId="9"/>
    <cellStyle name="20% - 강조색2" xfId="10" builtinId="34" customBuiltin="1"/>
    <cellStyle name="20% - 강조색2 2" xfId="11"/>
    <cellStyle name="20% - 강조색2 3" xfId="12"/>
    <cellStyle name="20% - 강조색2 4" xfId="13"/>
    <cellStyle name="20% - 강조색2 5" xfId="14"/>
    <cellStyle name="20% - 강조색2 6" xfId="15"/>
    <cellStyle name="20% - 강조색2 7" xfId="16"/>
    <cellStyle name="20% - 강조색3" xfId="17" builtinId="38" customBuiltin="1"/>
    <cellStyle name="20% - 강조색3 2" xfId="18"/>
    <cellStyle name="20% - 강조색3 3" xfId="19"/>
    <cellStyle name="20% - 강조색3 4" xfId="20"/>
    <cellStyle name="20% - 강조색3 5" xfId="21"/>
    <cellStyle name="20% - 강조색3 6" xfId="22"/>
    <cellStyle name="20% - 강조색3 7" xfId="23"/>
    <cellStyle name="20% - 강조색4" xfId="24" builtinId="42" customBuiltin="1"/>
    <cellStyle name="20% - 강조색4 2" xfId="25"/>
    <cellStyle name="20% - 강조색4 3" xfId="26"/>
    <cellStyle name="20% - 강조색4 4" xfId="27"/>
    <cellStyle name="20% - 강조색4 5" xfId="28"/>
    <cellStyle name="20% - 강조색4 6" xfId="29"/>
    <cellStyle name="20% - 강조색4 7" xfId="30"/>
    <cellStyle name="20% - 강조색5" xfId="31" builtinId="46" customBuiltin="1"/>
    <cellStyle name="20% - 강조색5 2" xfId="32"/>
    <cellStyle name="20% - 강조색5 3" xfId="33"/>
    <cellStyle name="20% - 강조색5 4" xfId="34"/>
    <cellStyle name="20% - 강조색5 5" xfId="35"/>
    <cellStyle name="20% - 강조색5 6" xfId="36"/>
    <cellStyle name="20% - 강조색5 7" xfId="37"/>
    <cellStyle name="20% - 강조색6" xfId="38" builtinId="50" customBuiltin="1"/>
    <cellStyle name="20% - 강조색6 2" xfId="39"/>
    <cellStyle name="20% - 강조색6 2 2" xfId="40"/>
    <cellStyle name="20% - 강조색6 2 3" xfId="41"/>
    <cellStyle name="20% - 강조색6 2 4" xfId="42"/>
    <cellStyle name="20% - 강조색6 2 5" xfId="43"/>
    <cellStyle name="20% - 강조색6 2 6" xfId="44"/>
    <cellStyle name="20% - 강조색6 2 7" xfId="45"/>
    <cellStyle name="20% - 강조색6 3" xfId="46"/>
    <cellStyle name="20% - 강조색6 4" xfId="47"/>
    <cellStyle name="20% - 강조색6 5" xfId="48"/>
    <cellStyle name="20% - 강조색6 6" xfId="49"/>
    <cellStyle name="20% - 강조색6 7" xfId="50"/>
    <cellStyle name="40% - 강조색1" xfId="51" builtinId="31" customBuiltin="1"/>
    <cellStyle name="40% - 강조색1 2" xfId="52"/>
    <cellStyle name="40% - 강조색1 2 10" xfId="53"/>
    <cellStyle name="40% - 강조색1 2 11" xfId="54"/>
    <cellStyle name="40% - 강조색1 2 12" xfId="55"/>
    <cellStyle name="40% - 강조색1 2 13" xfId="56"/>
    <cellStyle name="40% - 강조색1 2 14" xfId="57"/>
    <cellStyle name="40% - 강조색1 2 15" xfId="58"/>
    <cellStyle name="40% - 강조색1 2 16" xfId="59"/>
    <cellStyle name="40% - 강조색1 2 17" xfId="60"/>
    <cellStyle name="40% - 강조색1 2 18" xfId="61"/>
    <cellStyle name="40% - 강조색1 2 19" xfId="62"/>
    <cellStyle name="40% - 강조색1 2 2" xfId="63"/>
    <cellStyle name="40% - 강조색1 2 20" xfId="64"/>
    <cellStyle name="40% - 강조색1 2 21" xfId="65"/>
    <cellStyle name="40% - 강조색1 2 22" xfId="66"/>
    <cellStyle name="40% - 강조색1 2 23" xfId="67"/>
    <cellStyle name="40% - 강조색1 2 24" xfId="68"/>
    <cellStyle name="40% - 강조색1 2 25" xfId="69"/>
    <cellStyle name="40% - 강조색1 2 3" xfId="70"/>
    <cellStyle name="40% - 강조색1 2 4" xfId="71"/>
    <cellStyle name="40% - 강조색1 2 5" xfId="72"/>
    <cellStyle name="40% - 강조색1 2 6" xfId="73"/>
    <cellStyle name="40% - 강조색1 2 7" xfId="74"/>
    <cellStyle name="40% - 강조색1 2 8" xfId="75"/>
    <cellStyle name="40% - 강조색1 2 9" xfId="76"/>
    <cellStyle name="40% - 강조색1 3" xfId="77"/>
    <cellStyle name="40% - 강조색1 4" xfId="78"/>
    <cellStyle name="40% - 강조색1 5" xfId="79"/>
    <cellStyle name="40% - 강조색1 6" xfId="80"/>
    <cellStyle name="40% - 강조색1 7" xfId="81"/>
    <cellStyle name="40% - 강조색2" xfId="82" builtinId="35" customBuiltin="1"/>
    <cellStyle name="40% - 강조색2 2" xfId="83"/>
    <cellStyle name="40% - 강조색2 3" xfId="84"/>
    <cellStyle name="40% - 강조색2 4" xfId="85"/>
    <cellStyle name="40% - 강조색2 5" xfId="86"/>
    <cellStyle name="40% - 강조색2 6" xfId="87"/>
    <cellStyle name="40% - 강조색2 7" xfId="88"/>
    <cellStyle name="40% - 강조색3" xfId="89" builtinId="39" customBuiltin="1"/>
    <cellStyle name="40% - 강조색3 2" xfId="90"/>
    <cellStyle name="40% - 강조색3 3" xfId="91"/>
    <cellStyle name="40% - 강조색3 4" xfId="92"/>
    <cellStyle name="40% - 강조색3 5" xfId="93"/>
    <cellStyle name="40% - 강조색3 6" xfId="94"/>
    <cellStyle name="40% - 강조색3 7" xfId="95"/>
    <cellStyle name="40% - 강조색4" xfId="96" builtinId="43" customBuiltin="1"/>
    <cellStyle name="40% - 강조색4 2" xfId="97"/>
    <cellStyle name="40% - 강조색4 3" xfId="98"/>
    <cellStyle name="40% - 강조색4 4" xfId="99"/>
    <cellStyle name="40% - 강조색4 5" xfId="100"/>
    <cellStyle name="40% - 강조색4 6" xfId="101"/>
    <cellStyle name="40% - 강조색4 7" xfId="102"/>
    <cellStyle name="40% - 강조색5" xfId="103" builtinId="47" customBuiltin="1"/>
    <cellStyle name="40% - 강조색5 2" xfId="104"/>
    <cellStyle name="40% - 강조색5 3" xfId="105"/>
    <cellStyle name="40% - 강조색5 4" xfId="106"/>
    <cellStyle name="40% - 강조색5 5" xfId="107"/>
    <cellStyle name="40% - 강조색5 6" xfId="108"/>
    <cellStyle name="40% - 강조색5 7" xfId="109"/>
    <cellStyle name="40% - 강조색6" xfId="110" builtinId="51" customBuiltin="1"/>
    <cellStyle name="40% - 강조색6 2" xfId="111"/>
    <cellStyle name="40% - 강조색6 3" xfId="112"/>
    <cellStyle name="40% - 강조색6 4" xfId="113"/>
    <cellStyle name="40% - 강조색6 5" xfId="114"/>
    <cellStyle name="40% - 강조색6 6" xfId="115"/>
    <cellStyle name="40% - 강조색6 7" xfId="116"/>
    <cellStyle name="60% - 강조색1" xfId="117" builtinId="32" customBuiltin="1"/>
    <cellStyle name="60% - 강조색1 2" xfId="118"/>
    <cellStyle name="60% - 강조색1 3" xfId="119"/>
    <cellStyle name="60% - 강조색1 4" xfId="120"/>
    <cellStyle name="60% - 강조색1 5" xfId="121"/>
    <cellStyle name="60% - 강조색1 6" xfId="122"/>
    <cellStyle name="60% - 강조색1 7" xfId="123"/>
    <cellStyle name="60% - 강조색2" xfId="124" builtinId="36" customBuiltin="1"/>
    <cellStyle name="60% - 강조색2 2" xfId="125"/>
    <cellStyle name="60% - 강조색2 3" xfId="126"/>
    <cellStyle name="60% - 강조색2 4" xfId="127"/>
    <cellStyle name="60% - 강조색2 5" xfId="128"/>
    <cellStyle name="60% - 강조색2 6" xfId="129"/>
    <cellStyle name="60% - 강조색2 7" xfId="130"/>
    <cellStyle name="60% - 강조색3" xfId="131" builtinId="40" customBuiltin="1"/>
    <cellStyle name="60% - 강조색3 2" xfId="132"/>
    <cellStyle name="60% - 강조색3 3" xfId="133"/>
    <cellStyle name="60% - 강조색3 4" xfId="134"/>
    <cellStyle name="60% - 강조색3 5" xfId="135"/>
    <cellStyle name="60% - 강조색3 6" xfId="136"/>
    <cellStyle name="60% - 강조색3 7" xfId="137"/>
    <cellStyle name="60% - 강조색4" xfId="138" builtinId="44" customBuiltin="1"/>
    <cellStyle name="60% - 강조색4 2" xfId="139"/>
    <cellStyle name="60% - 강조색4 3" xfId="140"/>
    <cellStyle name="60% - 강조색4 4" xfId="141"/>
    <cellStyle name="60% - 강조색4 5" xfId="142"/>
    <cellStyle name="60% - 강조색4 6" xfId="143"/>
    <cellStyle name="60% - 강조색4 7" xfId="144"/>
    <cellStyle name="60% - 강조색5" xfId="145" builtinId="48" customBuiltin="1"/>
    <cellStyle name="60% - 강조색5 2" xfId="146"/>
    <cellStyle name="60% - 강조색5 3" xfId="147"/>
    <cellStyle name="60% - 강조색5 4" xfId="148"/>
    <cellStyle name="60% - 강조색5 5" xfId="149"/>
    <cellStyle name="60% - 강조색5 6" xfId="150"/>
    <cellStyle name="60% - 강조색5 7" xfId="151"/>
    <cellStyle name="60% - 강조색6" xfId="152" builtinId="52" customBuiltin="1"/>
    <cellStyle name="60% - 강조색6 2" xfId="153"/>
    <cellStyle name="60% - 강조색6 3" xfId="154"/>
    <cellStyle name="60% - 강조색6 4" xfId="155"/>
    <cellStyle name="60% - 강조색6 5" xfId="156"/>
    <cellStyle name="60% - 강조색6 6" xfId="157"/>
    <cellStyle name="60% - 강조색6 7" xfId="158"/>
    <cellStyle name="AeE­ [0]_0809ºn±³ " xfId="159"/>
    <cellStyle name="ÅëÈ­ [0]_¼ÕÀÍ¿¹»ê" xfId="160"/>
    <cellStyle name="AeE­ [0]_¼OAI¿¹≫e" xfId="161"/>
    <cellStyle name="ÅëÈ­ [0]_ÀÎ°Çºñ,¿ÜÁÖºñ" xfId="162"/>
    <cellStyle name="AeE­ [0]_AI°Cºn,μμ±Þºn" xfId="163"/>
    <cellStyle name="ÅëÈ­ [0]_laroux" xfId="164"/>
    <cellStyle name="AeE­ [0]_laroux_1" xfId="165"/>
    <cellStyle name="ÅëÈ­ [0]_laroux_1" xfId="166"/>
    <cellStyle name="AeE­ [0]_laroux_1_02 08-전기,가스,수도" xfId="167"/>
    <cellStyle name="ÅëÈ­ [0]_laroux_1_02 08-전기,가스,수도" xfId="168"/>
    <cellStyle name="AeE­ [0]_laroux_1_4.경지면적" xfId="169"/>
    <cellStyle name="ÅëÈ­ [0]_laroux_1_4.경지면적" xfId="170"/>
    <cellStyle name="AeE­ [0]_laroux_1_43-10주택" xfId="171"/>
    <cellStyle name="ÅëÈ­ [0]_laroux_1_43-10주택" xfId="172"/>
    <cellStyle name="AeE­ [0]_laroux_1_45-09 유통 금융 보험 및 기타서비스(97-109)" xfId="173"/>
    <cellStyle name="ÅëÈ­ [0]_laroux_1_45-09 유통 금융 보험 및 기타서비스(97-109)" xfId="174"/>
    <cellStyle name="AeE­ [0]_laroux_1_46-06 농림수산업" xfId="175"/>
    <cellStyle name="ÅëÈ­ [0]_laroux_1_46-06 농림수산업" xfId="176"/>
    <cellStyle name="AeE­ [0]_laroux_1_46-09 유통 금융 보험 및 기타서비스" xfId="177"/>
    <cellStyle name="ÅëÈ­ [0]_laroux_1_46-09 유통 금융 보험 및 기타서비스" xfId="178"/>
    <cellStyle name="AeE­ [0]_laroux_1_46-11 교통 관광 및 정보통신" xfId="179"/>
    <cellStyle name="ÅëÈ­ [0]_laroux_1_46-11 교통 관광 및 정보통신" xfId="180"/>
    <cellStyle name="AeE­ [0]_laroux_1_48-06 농림수산업" xfId="181"/>
    <cellStyle name="ÅëÈ­ [0]_laroux_1_48-06 농림수산업" xfId="182"/>
    <cellStyle name="AeE­ [0]_laroux_1_48-09 유통 금융 보험 및 기타서비스" xfId="183"/>
    <cellStyle name="ÅëÈ­ [0]_laroux_1_48-09 유통 금융 보험 및 기타서비스" xfId="184"/>
    <cellStyle name="AeE­ [0]_laroux_1_48-10 주택 건설" xfId="185"/>
    <cellStyle name="ÅëÈ­ [0]_laroux_1_48-10 주택 건설" xfId="186"/>
    <cellStyle name="AeE­ [0]_laroux_1_48-11 교통 관광 및 정보통신" xfId="187"/>
    <cellStyle name="ÅëÈ­ [0]_laroux_1_48-11 교통 관광 및 정보통신" xfId="188"/>
    <cellStyle name="AeE­ [0]_laroux_1_48-12 보건 및 사회보장" xfId="189"/>
    <cellStyle name="ÅëÈ­ [0]_laroux_1_48-12 보건 및 사회보장" xfId="190"/>
    <cellStyle name="AeE­ [0]_laroux_1_48-13 환경" xfId="191"/>
    <cellStyle name="ÅëÈ­ [0]_laroux_1_48-13 환경" xfId="192"/>
    <cellStyle name="AeE­ [0]_laroux_1_48-14 교육 및 문화" xfId="193"/>
    <cellStyle name="ÅëÈ­ [0]_laroux_1_48-14 교육 및 문화" xfId="194"/>
    <cellStyle name="AeE­ [0]_laroux_1_48-17 공공행정 및 사법" xfId="195"/>
    <cellStyle name="ÅëÈ­ [0]_laroux_1_48-17 공공행정 및 사법" xfId="196"/>
    <cellStyle name="AeE­ [0]_laroux_1_48-17 공공행정및사법(완)" xfId="197"/>
    <cellStyle name="ÅëÈ­ [0]_laroux_1_48-17 공공행정및사법(완)" xfId="198"/>
    <cellStyle name="AeE­ [0]_laroux_1_6.시군별자동차등록" xfId="199"/>
    <cellStyle name="ÅëÈ­ [0]_laroux_1_6.시군별자동차등록" xfId="200"/>
    <cellStyle name="AeE­ [0]_laroux_1_99 재가노인복지시설" xfId="201"/>
    <cellStyle name="ÅëÈ­ [0]_laroux_1_99 재가노인복지시설" xfId="202"/>
    <cellStyle name="AeE­ [0]_laroux_1_99 친환경농산물 인증현황" xfId="203"/>
    <cellStyle name="ÅëÈ­ [0]_laroux_1_99 친환경농산물 인증현황" xfId="204"/>
    <cellStyle name="AeE­ [0]_laroux_1_보건위생정책과" xfId="205"/>
    <cellStyle name="ÅëÈ­ [0]_laroux_1_보건위생정책과" xfId="206"/>
    <cellStyle name="AeE­ [0]_laroux_1_시군구" xfId="207"/>
    <cellStyle name="ÅëÈ­ [0]_laroux_1_시군구" xfId="208"/>
    <cellStyle name="AeE­ [0]_laroux_1_안산시" xfId="209"/>
    <cellStyle name="ÅëÈ­ [0]_laroux_1_안산시" xfId="210"/>
    <cellStyle name="AeE­ [0]_laroux_1_유통업체현황" xfId="211"/>
    <cellStyle name="ÅëÈ­ [0]_laroux_1_유통업체현황" xfId="212"/>
    <cellStyle name="AeE­ [0]_laroux_1_토지정보과(제출)," xfId="213"/>
    <cellStyle name="ÅëÈ­ [0]_laroux_1_토지정보과(제출)," xfId="214"/>
    <cellStyle name="AeE­ [0]_laroux_1_평택시" xfId="215"/>
    <cellStyle name="ÅëÈ­ [0]_laroux_1_평택시" xfId="216"/>
    <cellStyle name="AeE­ [0]_laroux_2" xfId="217"/>
    <cellStyle name="ÅëÈ­ [0]_laroux_2" xfId="218"/>
    <cellStyle name="AeE­ [0]_laroux_2_02 08-전기,가스,수도" xfId="219"/>
    <cellStyle name="ÅëÈ­ [0]_laroux_2_02 08-전기,가스,수도" xfId="220"/>
    <cellStyle name="AeE­ [0]_laroux_2_4.경지면적" xfId="221"/>
    <cellStyle name="ÅëÈ­ [0]_laroux_2_4.경지면적" xfId="222"/>
    <cellStyle name="AeE­ [0]_laroux_2_41-06농림16" xfId="223"/>
    <cellStyle name="ÅëÈ­ [0]_laroux_2_41-06농림16" xfId="224"/>
    <cellStyle name="AeE­ [0]_laroux_2_41-06농림16_02 08-전기,가스,수도" xfId="225"/>
    <cellStyle name="ÅëÈ­ [0]_laroux_2_41-06농림16_02 08-전기,가스,수도" xfId="226"/>
    <cellStyle name="AeE­ [0]_laroux_2_41-06농림16_4.경지면적" xfId="227"/>
    <cellStyle name="ÅëÈ­ [0]_laroux_2_41-06농림16_4.경지면적" xfId="228"/>
    <cellStyle name="AeE­ [0]_laroux_2_41-06농림16_43-10주택" xfId="229"/>
    <cellStyle name="ÅëÈ­ [0]_laroux_2_41-06농림16_43-10주택" xfId="230"/>
    <cellStyle name="AeE­ [0]_laroux_2_41-06농림16_45-09 유통 금융 보험 및 기타서비스(97-109)" xfId="231"/>
    <cellStyle name="ÅëÈ­ [0]_laroux_2_41-06농림16_45-09 유통 금융 보험 및 기타서비스(97-109)" xfId="232"/>
    <cellStyle name="AeE­ [0]_laroux_2_41-06농림16_46-06 농림수산업" xfId="233"/>
    <cellStyle name="ÅëÈ­ [0]_laroux_2_41-06농림16_46-06 농림수산업" xfId="234"/>
    <cellStyle name="AeE­ [0]_laroux_2_41-06농림16_46-09 유통 금융 보험 및 기타서비스" xfId="235"/>
    <cellStyle name="ÅëÈ­ [0]_laroux_2_41-06농림16_46-09 유통 금융 보험 및 기타서비스" xfId="236"/>
    <cellStyle name="AeE­ [0]_laroux_2_41-06농림16_46-11 교통 관광 및 정보통신" xfId="237"/>
    <cellStyle name="ÅëÈ­ [0]_laroux_2_41-06농림16_46-11 교통 관광 및 정보통신" xfId="238"/>
    <cellStyle name="AeE­ [0]_laroux_2_41-06농림16_48-06 농림수산업" xfId="239"/>
    <cellStyle name="ÅëÈ­ [0]_laroux_2_41-06농림16_48-06 농림수산업" xfId="240"/>
    <cellStyle name="AeE­ [0]_laroux_2_41-06농림16_48-09 유통 금융 보험 및 기타서비스" xfId="241"/>
    <cellStyle name="ÅëÈ­ [0]_laroux_2_41-06농림16_48-09 유통 금융 보험 및 기타서비스" xfId="242"/>
    <cellStyle name="AeE­ [0]_laroux_2_41-06농림16_48-10 주택 건설" xfId="243"/>
    <cellStyle name="ÅëÈ­ [0]_laroux_2_41-06농림16_48-10 주택 건설" xfId="244"/>
    <cellStyle name="AeE­ [0]_laroux_2_41-06농림16_48-11 교통 관광 및 정보통신" xfId="245"/>
    <cellStyle name="ÅëÈ­ [0]_laroux_2_41-06농림16_48-11 교통 관광 및 정보통신" xfId="246"/>
    <cellStyle name="AeE­ [0]_laroux_2_41-06농림16_48-12 보건 및 사회보장" xfId="247"/>
    <cellStyle name="ÅëÈ­ [0]_laroux_2_41-06농림16_48-12 보건 및 사회보장" xfId="248"/>
    <cellStyle name="AeE­ [0]_laroux_2_41-06농림16_48-13 환경" xfId="249"/>
    <cellStyle name="ÅëÈ­ [0]_laroux_2_41-06농림16_48-13 환경" xfId="250"/>
    <cellStyle name="AeE­ [0]_laroux_2_41-06농림16_48-14 교육 및 문화" xfId="251"/>
    <cellStyle name="ÅëÈ­ [0]_laroux_2_41-06농림16_48-14 교육 및 문화" xfId="252"/>
    <cellStyle name="AeE­ [0]_laroux_2_41-06농림16_48-17 공공행정 및 사법" xfId="253"/>
    <cellStyle name="ÅëÈ­ [0]_laroux_2_41-06농림16_48-17 공공행정 및 사법" xfId="254"/>
    <cellStyle name="AeE­ [0]_laroux_2_41-06농림16_48-17 공공행정및사법(완)" xfId="255"/>
    <cellStyle name="ÅëÈ­ [0]_laroux_2_41-06농림16_48-17 공공행정및사법(완)" xfId="256"/>
    <cellStyle name="AeE­ [0]_laroux_2_41-06농림16_6.시군별자동차등록" xfId="257"/>
    <cellStyle name="ÅëÈ­ [0]_laroux_2_41-06농림16_6.시군별자동차등록" xfId="258"/>
    <cellStyle name="AeE­ [0]_laroux_2_41-06농림16_99 재가노인복지시설" xfId="259"/>
    <cellStyle name="ÅëÈ­ [0]_laroux_2_41-06농림16_99 재가노인복지시설" xfId="260"/>
    <cellStyle name="AeE­ [0]_laroux_2_41-06농림16_99 친환경농산물 인증현황" xfId="261"/>
    <cellStyle name="ÅëÈ­ [0]_laroux_2_41-06농림16_99 친환경농산물 인증현황" xfId="262"/>
    <cellStyle name="AeE­ [0]_laroux_2_41-06농림16_보건위생정책과" xfId="263"/>
    <cellStyle name="ÅëÈ­ [0]_laroux_2_41-06농림16_보건위생정책과" xfId="264"/>
    <cellStyle name="AeE­ [0]_laroux_2_41-06농림16_시군구" xfId="265"/>
    <cellStyle name="ÅëÈ­ [0]_laroux_2_41-06농림16_시군구" xfId="266"/>
    <cellStyle name="AeE­ [0]_laroux_2_41-06농림16_안산시" xfId="267"/>
    <cellStyle name="ÅëÈ­ [0]_laroux_2_41-06농림16_안산시" xfId="268"/>
    <cellStyle name="AeE­ [0]_laroux_2_41-06농림16_유통업체현황" xfId="269"/>
    <cellStyle name="ÅëÈ­ [0]_laroux_2_41-06농림16_유통업체현황" xfId="270"/>
    <cellStyle name="AeE­ [0]_laroux_2_41-06농림16_토지정보과(제출)," xfId="271"/>
    <cellStyle name="ÅëÈ­ [0]_laroux_2_41-06농림16_토지정보과(제출)," xfId="272"/>
    <cellStyle name="AeE­ [0]_laroux_2_41-06농림16_평택시" xfId="273"/>
    <cellStyle name="ÅëÈ­ [0]_laroux_2_41-06농림16_평택시" xfId="274"/>
    <cellStyle name="AeE­ [0]_laroux_2_41-06농림41" xfId="275"/>
    <cellStyle name="ÅëÈ­ [0]_laroux_2_41-06농림41" xfId="276"/>
    <cellStyle name="AeE­ [0]_laroux_2_43-10주택" xfId="277"/>
    <cellStyle name="ÅëÈ­ [0]_laroux_2_43-10주택" xfId="278"/>
    <cellStyle name="AeE­ [0]_laroux_2_45-09 유통 금융 보험 및 기타서비스(97-109)" xfId="279"/>
    <cellStyle name="ÅëÈ­ [0]_laroux_2_45-09 유통 금융 보험 및 기타서비스(97-109)" xfId="280"/>
    <cellStyle name="AeE­ [0]_laroux_2_46-06 농림수산업" xfId="281"/>
    <cellStyle name="ÅëÈ­ [0]_laroux_2_46-06 농림수산업" xfId="282"/>
    <cellStyle name="AeE­ [0]_laroux_2_46-09 유통 금융 보험 및 기타서비스" xfId="283"/>
    <cellStyle name="ÅëÈ­ [0]_laroux_2_46-09 유통 금융 보험 및 기타서비스" xfId="284"/>
    <cellStyle name="AeE­ [0]_laroux_2_46-11 교통 관광 및 정보통신" xfId="285"/>
    <cellStyle name="ÅëÈ­ [0]_laroux_2_46-11 교통 관광 및 정보통신" xfId="286"/>
    <cellStyle name="AeE­ [0]_laroux_2_48-06 농림수산업" xfId="287"/>
    <cellStyle name="ÅëÈ­ [0]_laroux_2_48-06 농림수산업" xfId="288"/>
    <cellStyle name="AeE­ [0]_laroux_2_48-09 유통 금융 보험 및 기타서비스" xfId="289"/>
    <cellStyle name="ÅëÈ­ [0]_laroux_2_48-09 유통 금융 보험 및 기타서비스" xfId="290"/>
    <cellStyle name="AeE­ [0]_laroux_2_48-10 주택 건설" xfId="291"/>
    <cellStyle name="ÅëÈ­ [0]_laroux_2_48-10 주택 건설" xfId="292"/>
    <cellStyle name="AeE­ [0]_laroux_2_48-11 교통 관광 및 정보통신" xfId="293"/>
    <cellStyle name="ÅëÈ­ [0]_laroux_2_48-11 교통 관광 및 정보통신" xfId="294"/>
    <cellStyle name="AeE­ [0]_laroux_2_48-12 보건 및 사회보장" xfId="295"/>
    <cellStyle name="ÅëÈ­ [0]_laroux_2_48-12 보건 및 사회보장" xfId="296"/>
    <cellStyle name="AeE­ [0]_laroux_2_48-13 환경" xfId="297"/>
    <cellStyle name="ÅëÈ­ [0]_laroux_2_48-13 환경" xfId="298"/>
    <cellStyle name="AeE­ [0]_laroux_2_48-14 교육 및 문화" xfId="299"/>
    <cellStyle name="ÅëÈ­ [0]_laroux_2_48-14 교육 및 문화" xfId="300"/>
    <cellStyle name="AeE­ [0]_laroux_2_48-17 공공행정 및 사법" xfId="301"/>
    <cellStyle name="ÅëÈ­ [0]_laroux_2_48-17 공공행정 및 사법" xfId="302"/>
    <cellStyle name="AeE­ [0]_laroux_2_48-17 공공행정및사법(완)" xfId="303"/>
    <cellStyle name="ÅëÈ­ [0]_laroux_2_48-17 공공행정및사법(완)" xfId="304"/>
    <cellStyle name="AeE­ [0]_laroux_2_6.시군별자동차등록" xfId="305"/>
    <cellStyle name="ÅëÈ­ [0]_laroux_2_6.시군별자동차등록" xfId="306"/>
    <cellStyle name="AeE­ [0]_laroux_2_99 재가노인복지시설" xfId="307"/>
    <cellStyle name="ÅëÈ­ [0]_laroux_2_99 재가노인복지시설" xfId="308"/>
    <cellStyle name="AeE­ [0]_laroux_2_99 친환경농산물 인증현황" xfId="309"/>
    <cellStyle name="ÅëÈ­ [0]_laroux_2_99 친환경농산물 인증현황" xfId="310"/>
    <cellStyle name="AeE­ [0]_laroux_2_보건위생정책과" xfId="311"/>
    <cellStyle name="ÅëÈ­ [0]_laroux_2_보건위생정책과" xfId="312"/>
    <cellStyle name="AeE­ [0]_laroux_2_시군구" xfId="313"/>
    <cellStyle name="ÅëÈ­ [0]_laroux_2_시군구" xfId="314"/>
    <cellStyle name="AeE­ [0]_laroux_2_안산시" xfId="315"/>
    <cellStyle name="ÅëÈ­ [0]_laroux_2_안산시" xfId="316"/>
    <cellStyle name="AeE­ [0]_laroux_2_유통업체현황" xfId="317"/>
    <cellStyle name="ÅëÈ­ [0]_laroux_2_유통업체현황" xfId="318"/>
    <cellStyle name="AeE­ [0]_laroux_2_토지정보과(제출)," xfId="319"/>
    <cellStyle name="ÅëÈ­ [0]_laroux_2_토지정보과(제출)," xfId="320"/>
    <cellStyle name="AeE­ [0]_laroux_2_평택시" xfId="321"/>
    <cellStyle name="ÅëÈ­ [0]_laroux_2_평택시" xfId="322"/>
    <cellStyle name="AeE­ [0]_Sheet1" xfId="323"/>
    <cellStyle name="ÅëÈ­ [0]_Sheet1" xfId="324"/>
    <cellStyle name="AeE­ [0]_Sheet1_02 08-전기,가스,수도" xfId="325"/>
    <cellStyle name="ÅëÈ­ [0]_Sheet1_02 08-전기,가스,수도" xfId="326"/>
    <cellStyle name="AeE­ [0]_Sheet1_4.경지면적" xfId="327"/>
    <cellStyle name="ÅëÈ­ [0]_Sheet1_4.경지면적" xfId="328"/>
    <cellStyle name="AeE­ [0]_Sheet1_43-10주택" xfId="329"/>
    <cellStyle name="ÅëÈ­ [0]_Sheet1_43-10주택" xfId="330"/>
    <cellStyle name="AeE­ [0]_Sheet1_45-09 유통 금융 보험 및 기타서비스(97-109)" xfId="331"/>
    <cellStyle name="ÅëÈ­ [0]_Sheet1_45-09 유통 금융 보험 및 기타서비스(97-109)" xfId="332"/>
    <cellStyle name="AeE­ [0]_Sheet1_46-06 농림수산업" xfId="333"/>
    <cellStyle name="ÅëÈ­ [0]_Sheet1_46-06 농림수산업" xfId="334"/>
    <cellStyle name="AeE­ [0]_Sheet1_46-09 유통 금융 보험 및 기타서비스" xfId="335"/>
    <cellStyle name="ÅëÈ­ [0]_Sheet1_46-09 유통 금융 보험 및 기타서비스" xfId="336"/>
    <cellStyle name="AeE­ [0]_Sheet1_46-11 교통 관광 및 정보통신" xfId="337"/>
    <cellStyle name="ÅëÈ­ [0]_Sheet1_46-11 교통 관광 및 정보통신" xfId="338"/>
    <cellStyle name="AeE­ [0]_Sheet1_48-06 농림수산업" xfId="339"/>
    <cellStyle name="ÅëÈ­ [0]_Sheet1_48-06 농림수산업" xfId="340"/>
    <cellStyle name="AeE­ [0]_Sheet1_48-09 유통 금융 보험 및 기타서비스" xfId="341"/>
    <cellStyle name="ÅëÈ­ [0]_Sheet1_48-09 유통 금융 보험 및 기타서비스" xfId="342"/>
    <cellStyle name="AeE­ [0]_Sheet1_48-10 주택 건설" xfId="343"/>
    <cellStyle name="ÅëÈ­ [0]_Sheet1_48-10 주택 건설" xfId="344"/>
    <cellStyle name="AeE­ [0]_Sheet1_48-11 교통 관광 및 정보통신" xfId="345"/>
    <cellStyle name="ÅëÈ­ [0]_Sheet1_48-11 교통 관광 및 정보통신" xfId="346"/>
    <cellStyle name="AeE­ [0]_Sheet1_48-12 보건 및 사회보장" xfId="347"/>
    <cellStyle name="ÅëÈ­ [0]_Sheet1_48-12 보건 및 사회보장" xfId="348"/>
    <cellStyle name="AeE­ [0]_Sheet1_48-13 환경" xfId="349"/>
    <cellStyle name="ÅëÈ­ [0]_Sheet1_48-13 환경" xfId="350"/>
    <cellStyle name="AeE­ [0]_Sheet1_48-14 교육 및 문화" xfId="351"/>
    <cellStyle name="ÅëÈ­ [0]_Sheet1_48-14 교육 및 문화" xfId="352"/>
    <cellStyle name="AeE­ [0]_Sheet1_48-17 공공행정 및 사법" xfId="353"/>
    <cellStyle name="ÅëÈ­ [0]_Sheet1_48-17 공공행정 및 사법" xfId="354"/>
    <cellStyle name="AeE­ [0]_Sheet1_48-17 공공행정및사법(완)" xfId="355"/>
    <cellStyle name="ÅëÈ­ [0]_Sheet1_48-17 공공행정및사법(완)" xfId="356"/>
    <cellStyle name="AeE­ [0]_Sheet1_6.시군별자동차등록" xfId="357"/>
    <cellStyle name="ÅëÈ­ [0]_Sheet1_6.시군별자동차등록" xfId="358"/>
    <cellStyle name="AeE­ [0]_Sheet1_99 재가노인복지시설" xfId="359"/>
    <cellStyle name="ÅëÈ­ [0]_Sheet1_99 재가노인복지시설" xfId="360"/>
    <cellStyle name="AeE­ [0]_Sheet1_99 친환경농산물 인증현황" xfId="361"/>
    <cellStyle name="ÅëÈ­ [0]_Sheet1_99 친환경농산물 인증현황" xfId="362"/>
    <cellStyle name="AeE­ [0]_Sheet1_보건위생정책과" xfId="363"/>
    <cellStyle name="ÅëÈ­ [0]_Sheet1_보건위생정책과" xfId="364"/>
    <cellStyle name="AeE­ [0]_Sheet1_시군구" xfId="365"/>
    <cellStyle name="ÅëÈ­ [0]_Sheet1_시군구" xfId="366"/>
    <cellStyle name="AeE­ [0]_Sheet1_안산시" xfId="367"/>
    <cellStyle name="ÅëÈ­ [0]_Sheet1_안산시" xfId="368"/>
    <cellStyle name="AeE­ [0]_Sheet1_유통업체현황" xfId="369"/>
    <cellStyle name="ÅëÈ­ [0]_Sheet1_유통업체현황" xfId="370"/>
    <cellStyle name="AeE­ [0]_Sheet1_토지정보과(제출)," xfId="371"/>
    <cellStyle name="ÅëÈ­ [0]_Sheet1_토지정보과(제출)," xfId="372"/>
    <cellStyle name="AeE­ [0]_Sheet1_평택시" xfId="373"/>
    <cellStyle name="ÅëÈ­ [0]_Sheet1_평택시" xfId="374"/>
    <cellStyle name="AeE­_0809ºn±³ " xfId="375"/>
    <cellStyle name="ÅëÈ­_¼ÕÀÍ¿¹»ê" xfId="376"/>
    <cellStyle name="AeE­_¼OAI¿¹≫e" xfId="377"/>
    <cellStyle name="ÅëÈ­_ÀÎ°Çºñ,¿ÜÁÖºñ" xfId="378"/>
    <cellStyle name="AeE­_AI°Cºn,μμ±Þºn" xfId="379"/>
    <cellStyle name="ÅëÈ­_laroux" xfId="380"/>
    <cellStyle name="AeE­_laroux_1" xfId="381"/>
    <cellStyle name="ÅëÈ­_laroux_1" xfId="382"/>
    <cellStyle name="AeE­_laroux_1_02 08-전기,가스,수도" xfId="383"/>
    <cellStyle name="ÅëÈ­_laroux_1_02 08-전기,가스,수도" xfId="384"/>
    <cellStyle name="AeE­_laroux_1_4.경지면적" xfId="385"/>
    <cellStyle name="ÅëÈ­_laroux_1_4.경지면적" xfId="386"/>
    <cellStyle name="AeE­_laroux_1_43-10주택" xfId="387"/>
    <cellStyle name="ÅëÈ­_laroux_1_43-10주택" xfId="388"/>
    <cellStyle name="AeE­_laroux_1_45-09 유통 금융 보험 및 기타서비스(97-109)" xfId="389"/>
    <cellStyle name="ÅëÈ­_laroux_1_45-09 유통 금융 보험 및 기타서비스(97-109)" xfId="390"/>
    <cellStyle name="AeE­_laroux_1_46-06 농림수산업" xfId="391"/>
    <cellStyle name="ÅëÈ­_laroux_1_46-06 농림수산업" xfId="392"/>
    <cellStyle name="AeE­_laroux_1_46-09 유통 금융 보험 및 기타서비스" xfId="393"/>
    <cellStyle name="ÅëÈ­_laroux_1_46-09 유통 금융 보험 및 기타서비스" xfId="394"/>
    <cellStyle name="AeE­_laroux_1_46-11 교통 관광 및 정보통신" xfId="395"/>
    <cellStyle name="ÅëÈ­_laroux_1_46-11 교통 관광 및 정보통신" xfId="396"/>
    <cellStyle name="AeE­_laroux_1_48-06 농림수산업" xfId="397"/>
    <cellStyle name="ÅëÈ­_laroux_1_48-06 농림수산업" xfId="398"/>
    <cellStyle name="AeE­_laroux_1_48-09 유통 금융 보험 및 기타서비스" xfId="399"/>
    <cellStyle name="ÅëÈ­_laroux_1_48-09 유통 금융 보험 및 기타서비스" xfId="400"/>
    <cellStyle name="AeE­_laroux_1_48-10 주택 건설" xfId="401"/>
    <cellStyle name="ÅëÈ­_laroux_1_48-10 주택 건설" xfId="402"/>
    <cellStyle name="AeE­_laroux_1_48-11 교통 관광 및 정보통신" xfId="403"/>
    <cellStyle name="ÅëÈ­_laroux_1_48-11 교통 관광 및 정보통신" xfId="404"/>
    <cellStyle name="AeE­_laroux_1_48-12 보건 및 사회보장" xfId="405"/>
    <cellStyle name="ÅëÈ­_laroux_1_48-12 보건 및 사회보장" xfId="406"/>
    <cellStyle name="AeE­_laroux_1_48-13 환경" xfId="407"/>
    <cellStyle name="ÅëÈ­_laroux_1_48-13 환경" xfId="408"/>
    <cellStyle name="AeE­_laroux_1_48-14 교육 및 문화" xfId="409"/>
    <cellStyle name="ÅëÈ­_laroux_1_48-14 교육 및 문화" xfId="410"/>
    <cellStyle name="AeE­_laroux_1_48-17 공공행정 및 사법" xfId="411"/>
    <cellStyle name="ÅëÈ­_laroux_1_48-17 공공행정 및 사법" xfId="412"/>
    <cellStyle name="AeE­_laroux_1_48-17 공공행정및사법(완)" xfId="413"/>
    <cellStyle name="ÅëÈ­_laroux_1_48-17 공공행정및사법(완)" xfId="414"/>
    <cellStyle name="AeE­_laroux_1_6.시군별자동차등록" xfId="415"/>
    <cellStyle name="ÅëÈ­_laroux_1_6.시군별자동차등록" xfId="416"/>
    <cellStyle name="AeE­_laroux_1_99 재가노인복지시설" xfId="417"/>
    <cellStyle name="ÅëÈ­_laroux_1_99 재가노인복지시설" xfId="418"/>
    <cellStyle name="AeE­_laroux_1_99 친환경농산물 인증현황" xfId="419"/>
    <cellStyle name="ÅëÈ­_laroux_1_99 친환경농산물 인증현황" xfId="420"/>
    <cellStyle name="AeE­_laroux_1_보건위생정책과" xfId="421"/>
    <cellStyle name="ÅëÈ­_laroux_1_보건위생정책과" xfId="422"/>
    <cellStyle name="AeE­_laroux_1_시군구" xfId="423"/>
    <cellStyle name="ÅëÈ­_laroux_1_시군구" xfId="424"/>
    <cellStyle name="AeE­_laroux_1_안산시" xfId="425"/>
    <cellStyle name="ÅëÈ­_laroux_1_안산시" xfId="426"/>
    <cellStyle name="AeE­_laroux_1_유통업체현황" xfId="427"/>
    <cellStyle name="ÅëÈ­_laroux_1_유통업체현황" xfId="428"/>
    <cellStyle name="AeE­_laroux_1_토지정보과(제출)," xfId="429"/>
    <cellStyle name="ÅëÈ­_laroux_1_토지정보과(제출)," xfId="430"/>
    <cellStyle name="AeE­_laroux_1_평택시" xfId="431"/>
    <cellStyle name="ÅëÈ­_laroux_1_평택시" xfId="432"/>
    <cellStyle name="AeE­_laroux_2" xfId="433"/>
    <cellStyle name="ÅëÈ­_laroux_2" xfId="434"/>
    <cellStyle name="AeE­_laroux_2_02 08-전기,가스,수도" xfId="435"/>
    <cellStyle name="ÅëÈ­_laroux_2_02 08-전기,가스,수도" xfId="436"/>
    <cellStyle name="AeE­_laroux_2_4.경지면적" xfId="437"/>
    <cellStyle name="ÅëÈ­_laroux_2_4.경지면적" xfId="438"/>
    <cellStyle name="AeE­_laroux_2_41-06농림16" xfId="439"/>
    <cellStyle name="ÅëÈ­_laroux_2_41-06농림16" xfId="440"/>
    <cellStyle name="AeE­_laroux_2_41-06농림16_02 08-전기,가스,수도" xfId="441"/>
    <cellStyle name="ÅëÈ­_laroux_2_41-06농림16_02 08-전기,가스,수도" xfId="442"/>
    <cellStyle name="AeE­_laroux_2_41-06농림16_4.경지면적" xfId="443"/>
    <cellStyle name="ÅëÈ­_laroux_2_41-06농림16_4.경지면적" xfId="444"/>
    <cellStyle name="AeE­_laroux_2_41-06농림16_43-10주택" xfId="445"/>
    <cellStyle name="ÅëÈ­_laroux_2_41-06농림16_43-10주택" xfId="446"/>
    <cellStyle name="AeE­_laroux_2_41-06농림16_45-09 유통 금융 보험 및 기타서비스(97-109)" xfId="447"/>
    <cellStyle name="ÅëÈ­_laroux_2_41-06농림16_45-09 유통 금융 보험 및 기타서비스(97-109)" xfId="448"/>
    <cellStyle name="AeE­_laroux_2_41-06농림16_46-06 농림수산업" xfId="449"/>
    <cellStyle name="ÅëÈ­_laroux_2_41-06농림16_46-06 농림수산업" xfId="450"/>
    <cellStyle name="AeE­_laroux_2_41-06농림16_46-09 유통 금융 보험 및 기타서비스" xfId="451"/>
    <cellStyle name="ÅëÈ­_laroux_2_41-06농림16_46-09 유통 금융 보험 및 기타서비스" xfId="452"/>
    <cellStyle name="AeE­_laroux_2_41-06농림16_46-11 교통 관광 및 정보통신" xfId="453"/>
    <cellStyle name="ÅëÈ­_laroux_2_41-06농림16_46-11 교통 관광 및 정보통신" xfId="454"/>
    <cellStyle name="AeE­_laroux_2_41-06농림16_48-06 농림수산업" xfId="455"/>
    <cellStyle name="ÅëÈ­_laroux_2_41-06농림16_48-06 농림수산업" xfId="456"/>
    <cellStyle name="AeE­_laroux_2_41-06농림16_48-09 유통 금융 보험 및 기타서비스" xfId="457"/>
    <cellStyle name="ÅëÈ­_laroux_2_41-06농림16_48-09 유통 금융 보험 및 기타서비스" xfId="458"/>
    <cellStyle name="AeE­_laroux_2_41-06농림16_48-10 주택 건설" xfId="459"/>
    <cellStyle name="ÅëÈ­_laroux_2_41-06농림16_48-10 주택 건설" xfId="460"/>
    <cellStyle name="AeE­_laroux_2_41-06농림16_48-11 교통 관광 및 정보통신" xfId="461"/>
    <cellStyle name="ÅëÈ­_laroux_2_41-06농림16_48-11 교통 관광 및 정보통신" xfId="462"/>
    <cellStyle name="AeE­_laroux_2_41-06농림16_48-12 보건 및 사회보장" xfId="463"/>
    <cellStyle name="ÅëÈ­_laroux_2_41-06농림16_48-12 보건 및 사회보장" xfId="464"/>
    <cellStyle name="AeE­_laroux_2_41-06농림16_48-13 환경" xfId="465"/>
    <cellStyle name="ÅëÈ­_laroux_2_41-06농림16_48-13 환경" xfId="466"/>
    <cellStyle name="AeE­_laroux_2_41-06농림16_48-14 교육 및 문화" xfId="467"/>
    <cellStyle name="ÅëÈ­_laroux_2_41-06농림16_48-14 교육 및 문화" xfId="468"/>
    <cellStyle name="AeE­_laroux_2_41-06농림16_48-17 공공행정 및 사법" xfId="469"/>
    <cellStyle name="ÅëÈ­_laroux_2_41-06농림16_48-17 공공행정 및 사법" xfId="470"/>
    <cellStyle name="AeE­_laroux_2_41-06농림16_48-17 공공행정및사법(완)" xfId="471"/>
    <cellStyle name="ÅëÈ­_laroux_2_41-06농림16_48-17 공공행정및사법(완)" xfId="472"/>
    <cellStyle name="AeE­_laroux_2_41-06농림16_6.시군별자동차등록" xfId="473"/>
    <cellStyle name="ÅëÈ­_laroux_2_41-06농림16_6.시군별자동차등록" xfId="474"/>
    <cellStyle name="AeE­_laroux_2_41-06농림16_99 재가노인복지시설" xfId="475"/>
    <cellStyle name="ÅëÈ­_laroux_2_41-06농림16_99 재가노인복지시설" xfId="476"/>
    <cellStyle name="AeE­_laroux_2_41-06농림16_99 친환경농산물 인증현황" xfId="477"/>
    <cellStyle name="ÅëÈ­_laroux_2_41-06농림16_99 친환경농산물 인증현황" xfId="478"/>
    <cellStyle name="AeE­_laroux_2_41-06농림16_보건위생정책과" xfId="479"/>
    <cellStyle name="ÅëÈ­_laroux_2_41-06농림16_보건위생정책과" xfId="480"/>
    <cellStyle name="AeE­_laroux_2_41-06농림16_시군구" xfId="481"/>
    <cellStyle name="ÅëÈ­_laroux_2_41-06농림16_시군구" xfId="482"/>
    <cellStyle name="AeE­_laroux_2_41-06농림16_안산시" xfId="483"/>
    <cellStyle name="ÅëÈ­_laroux_2_41-06농림16_안산시" xfId="484"/>
    <cellStyle name="AeE­_laroux_2_41-06농림16_유통업체현황" xfId="485"/>
    <cellStyle name="ÅëÈ­_laroux_2_41-06농림16_유통업체현황" xfId="486"/>
    <cellStyle name="AeE­_laroux_2_41-06농림16_토지정보과(제출)," xfId="487"/>
    <cellStyle name="ÅëÈ­_laroux_2_41-06농림16_토지정보과(제출)," xfId="488"/>
    <cellStyle name="AeE­_laroux_2_41-06농림16_평택시" xfId="489"/>
    <cellStyle name="ÅëÈ­_laroux_2_41-06농림16_평택시" xfId="490"/>
    <cellStyle name="AeE­_laroux_2_41-06농림41" xfId="491"/>
    <cellStyle name="ÅëÈ­_laroux_2_41-06농림41" xfId="492"/>
    <cellStyle name="AeE­_laroux_2_43-10주택" xfId="493"/>
    <cellStyle name="ÅëÈ­_laroux_2_43-10주택" xfId="494"/>
    <cellStyle name="AeE­_laroux_2_45-09 유통 금융 보험 및 기타서비스(97-109)" xfId="495"/>
    <cellStyle name="ÅëÈ­_laroux_2_45-09 유통 금융 보험 및 기타서비스(97-109)" xfId="496"/>
    <cellStyle name="AeE­_laroux_2_46-06 농림수산업" xfId="497"/>
    <cellStyle name="ÅëÈ­_laroux_2_46-06 농림수산업" xfId="498"/>
    <cellStyle name="AeE­_laroux_2_46-09 유통 금융 보험 및 기타서비스" xfId="499"/>
    <cellStyle name="ÅëÈ­_laroux_2_46-09 유통 금융 보험 및 기타서비스" xfId="500"/>
    <cellStyle name="AeE­_laroux_2_46-11 교통 관광 및 정보통신" xfId="501"/>
    <cellStyle name="ÅëÈ­_laroux_2_46-11 교통 관광 및 정보통신" xfId="502"/>
    <cellStyle name="AeE­_laroux_2_48-06 농림수산업" xfId="503"/>
    <cellStyle name="ÅëÈ­_laroux_2_48-06 농림수산업" xfId="504"/>
    <cellStyle name="AeE­_laroux_2_48-09 유통 금융 보험 및 기타서비스" xfId="505"/>
    <cellStyle name="ÅëÈ­_laroux_2_48-09 유통 금융 보험 및 기타서비스" xfId="506"/>
    <cellStyle name="AeE­_laroux_2_48-10 주택 건설" xfId="507"/>
    <cellStyle name="ÅëÈ­_laroux_2_48-10 주택 건설" xfId="508"/>
    <cellStyle name="AeE­_laroux_2_48-11 교통 관광 및 정보통신" xfId="509"/>
    <cellStyle name="ÅëÈ­_laroux_2_48-11 교통 관광 및 정보통신" xfId="510"/>
    <cellStyle name="AeE­_laroux_2_48-12 보건 및 사회보장" xfId="511"/>
    <cellStyle name="ÅëÈ­_laroux_2_48-12 보건 및 사회보장" xfId="512"/>
    <cellStyle name="AeE­_laroux_2_48-13 환경" xfId="513"/>
    <cellStyle name="ÅëÈ­_laroux_2_48-13 환경" xfId="514"/>
    <cellStyle name="AeE­_laroux_2_48-14 교육 및 문화" xfId="515"/>
    <cellStyle name="ÅëÈ­_laroux_2_48-14 교육 및 문화" xfId="516"/>
    <cellStyle name="AeE­_laroux_2_48-17 공공행정 및 사법" xfId="517"/>
    <cellStyle name="ÅëÈ­_laroux_2_48-17 공공행정 및 사법" xfId="518"/>
    <cellStyle name="AeE­_laroux_2_48-17 공공행정및사법(완)" xfId="519"/>
    <cellStyle name="ÅëÈ­_laroux_2_48-17 공공행정및사법(완)" xfId="520"/>
    <cellStyle name="AeE­_laroux_2_6.시군별자동차등록" xfId="521"/>
    <cellStyle name="ÅëÈ­_laroux_2_6.시군별자동차등록" xfId="522"/>
    <cellStyle name="AeE­_laroux_2_99 재가노인복지시설" xfId="523"/>
    <cellStyle name="ÅëÈ­_laroux_2_99 재가노인복지시설" xfId="524"/>
    <cellStyle name="AeE­_laroux_2_99 친환경농산물 인증현황" xfId="525"/>
    <cellStyle name="ÅëÈ­_laroux_2_99 친환경농산물 인증현황" xfId="526"/>
    <cellStyle name="AeE­_laroux_2_보건위생정책과" xfId="527"/>
    <cellStyle name="ÅëÈ­_laroux_2_보건위생정책과" xfId="528"/>
    <cellStyle name="AeE­_laroux_2_시군구" xfId="529"/>
    <cellStyle name="ÅëÈ­_laroux_2_시군구" xfId="530"/>
    <cellStyle name="AeE­_laroux_2_안산시" xfId="531"/>
    <cellStyle name="ÅëÈ­_laroux_2_안산시" xfId="532"/>
    <cellStyle name="AeE­_laroux_2_유통업체현황" xfId="533"/>
    <cellStyle name="ÅëÈ­_laroux_2_유통업체현황" xfId="534"/>
    <cellStyle name="AeE­_laroux_2_토지정보과(제출)," xfId="535"/>
    <cellStyle name="ÅëÈ­_laroux_2_토지정보과(제출)," xfId="536"/>
    <cellStyle name="AeE­_laroux_2_평택시" xfId="537"/>
    <cellStyle name="ÅëÈ­_laroux_2_평택시" xfId="538"/>
    <cellStyle name="AeE­_Sheet1" xfId="539"/>
    <cellStyle name="ÅëÈ­_Sheet1" xfId="540"/>
    <cellStyle name="AeE­_Sheet1_02 08-전기,가스,수도" xfId="541"/>
    <cellStyle name="ÅëÈ­_Sheet1_02 08-전기,가스,수도" xfId="542"/>
    <cellStyle name="AeE­_Sheet1_4.경지면적" xfId="543"/>
    <cellStyle name="ÅëÈ­_Sheet1_4.경지면적" xfId="544"/>
    <cellStyle name="AeE­_Sheet1_41-06농림16" xfId="545"/>
    <cellStyle name="ÅëÈ­_Sheet1_41-06농림16" xfId="546"/>
    <cellStyle name="AeE­_Sheet1_41-06농림16_02 08-전기,가스,수도" xfId="547"/>
    <cellStyle name="ÅëÈ­_Sheet1_41-06농림16_02 08-전기,가스,수도" xfId="548"/>
    <cellStyle name="AeE­_Sheet1_41-06농림16_4.경지면적" xfId="549"/>
    <cellStyle name="ÅëÈ­_Sheet1_41-06농림16_4.경지면적" xfId="550"/>
    <cellStyle name="AeE­_Sheet1_41-06농림16_43-10주택" xfId="551"/>
    <cellStyle name="ÅëÈ­_Sheet1_41-06농림16_43-10주택" xfId="552"/>
    <cellStyle name="AeE­_Sheet1_41-06농림16_45-09 유통 금융 보험 및 기타서비스(97-109)" xfId="553"/>
    <cellStyle name="ÅëÈ­_Sheet1_41-06농림16_45-09 유통 금융 보험 및 기타서비스(97-109)" xfId="554"/>
    <cellStyle name="AeE­_Sheet1_41-06농림16_46-06 농림수산업" xfId="555"/>
    <cellStyle name="ÅëÈ­_Sheet1_41-06농림16_46-06 농림수산업" xfId="556"/>
    <cellStyle name="AeE­_Sheet1_41-06농림16_46-09 유통 금융 보험 및 기타서비스" xfId="557"/>
    <cellStyle name="ÅëÈ­_Sheet1_41-06농림16_46-09 유통 금융 보험 및 기타서비스" xfId="558"/>
    <cellStyle name="AeE­_Sheet1_41-06농림16_46-11 교통 관광 및 정보통신" xfId="559"/>
    <cellStyle name="ÅëÈ­_Sheet1_41-06농림16_46-11 교통 관광 및 정보통신" xfId="560"/>
    <cellStyle name="AeE­_Sheet1_41-06농림16_48-06 농림수산업" xfId="561"/>
    <cellStyle name="ÅëÈ­_Sheet1_41-06농림16_48-06 농림수산업" xfId="562"/>
    <cellStyle name="AeE­_Sheet1_41-06농림16_48-09 유통 금융 보험 및 기타서비스" xfId="563"/>
    <cellStyle name="ÅëÈ­_Sheet1_41-06농림16_48-09 유통 금융 보험 및 기타서비스" xfId="564"/>
    <cellStyle name="AeE­_Sheet1_41-06농림16_48-10 주택 건설" xfId="565"/>
    <cellStyle name="ÅëÈ­_Sheet1_41-06농림16_48-10 주택 건설" xfId="566"/>
    <cellStyle name="AeE­_Sheet1_41-06농림16_48-11 교통 관광 및 정보통신" xfId="567"/>
    <cellStyle name="ÅëÈ­_Sheet1_41-06농림16_48-11 교통 관광 및 정보통신" xfId="568"/>
    <cellStyle name="AeE­_Sheet1_41-06농림16_48-12 보건 및 사회보장" xfId="569"/>
    <cellStyle name="ÅëÈ­_Sheet1_41-06농림16_48-12 보건 및 사회보장" xfId="570"/>
    <cellStyle name="AeE­_Sheet1_41-06농림16_48-13 환경" xfId="571"/>
    <cellStyle name="ÅëÈ­_Sheet1_41-06농림16_48-13 환경" xfId="572"/>
    <cellStyle name="AeE­_Sheet1_41-06농림16_48-14 교육 및 문화" xfId="573"/>
    <cellStyle name="ÅëÈ­_Sheet1_41-06농림16_48-14 교육 및 문화" xfId="574"/>
    <cellStyle name="AeE­_Sheet1_41-06농림16_48-17 공공행정 및 사법" xfId="575"/>
    <cellStyle name="ÅëÈ­_Sheet1_41-06농림16_48-17 공공행정 및 사법" xfId="576"/>
    <cellStyle name="AeE­_Sheet1_41-06농림16_48-17 공공행정및사법(완)" xfId="577"/>
    <cellStyle name="ÅëÈ­_Sheet1_41-06농림16_48-17 공공행정및사법(완)" xfId="578"/>
    <cellStyle name="AeE­_Sheet1_41-06농림16_6.시군별자동차등록" xfId="579"/>
    <cellStyle name="ÅëÈ­_Sheet1_41-06농림16_6.시군별자동차등록" xfId="580"/>
    <cellStyle name="AeE­_Sheet1_41-06농림16_99 재가노인복지시설" xfId="581"/>
    <cellStyle name="ÅëÈ­_Sheet1_41-06농림16_99 재가노인복지시설" xfId="582"/>
    <cellStyle name="AeE­_Sheet1_41-06농림16_99 친환경농산물 인증현황" xfId="583"/>
    <cellStyle name="ÅëÈ­_Sheet1_41-06농림16_99 친환경농산물 인증현황" xfId="584"/>
    <cellStyle name="AeE­_Sheet1_41-06농림16_보건위생정책과" xfId="585"/>
    <cellStyle name="ÅëÈ­_Sheet1_41-06농림16_보건위생정책과" xfId="586"/>
    <cellStyle name="AeE­_Sheet1_41-06농림16_시군구" xfId="587"/>
    <cellStyle name="ÅëÈ­_Sheet1_41-06농림16_시군구" xfId="588"/>
    <cellStyle name="AeE­_Sheet1_41-06농림16_안산시" xfId="589"/>
    <cellStyle name="ÅëÈ­_Sheet1_41-06농림16_안산시" xfId="590"/>
    <cellStyle name="AeE­_Sheet1_41-06농림16_유통업체현황" xfId="591"/>
    <cellStyle name="ÅëÈ­_Sheet1_41-06농림16_유통업체현황" xfId="592"/>
    <cellStyle name="AeE­_Sheet1_41-06농림16_토지정보과(제출)," xfId="593"/>
    <cellStyle name="ÅëÈ­_Sheet1_41-06농림16_토지정보과(제출)," xfId="594"/>
    <cellStyle name="AeE­_Sheet1_41-06농림16_평택시" xfId="595"/>
    <cellStyle name="ÅëÈ­_Sheet1_41-06농림16_평택시" xfId="596"/>
    <cellStyle name="AeE­_Sheet1_41-06농림41" xfId="597"/>
    <cellStyle name="ÅëÈ­_Sheet1_41-06농림41" xfId="598"/>
    <cellStyle name="AeE­_Sheet1_43-10주택" xfId="599"/>
    <cellStyle name="ÅëÈ­_Sheet1_43-10주택" xfId="600"/>
    <cellStyle name="AeE­_Sheet1_45-09 유통 금융 보험 및 기타서비스(97-109)" xfId="601"/>
    <cellStyle name="ÅëÈ­_Sheet1_45-09 유통 금융 보험 및 기타서비스(97-109)" xfId="602"/>
    <cellStyle name="AeE­_Sheet1_46-06 농림수산업" xfId="603"/>
    <cellStyle name="ÅëÈ­_Sheet1_46-06 농림수산업" xfId="604"/>
    <cellStyle name="AeE­_Sheet1_46-09 유통 금융 보험 및 기타서비스" xfId="605"/>
    <cellStyle name="ÅëÈ­_Sheet1_46-09 유통 금융 보험 및 기타서비스" xfId="606"/>
    <cellStyle name="AeE­_Sheet1_46-11 교통 관광 및 정보통신" xfId="607"/>
    <cellStyle name="ÅëÈ­_Sheet1_46-11 교통 관광 및 정보통신" xfId="608"/>
    <cellStyle name="AeE­_Sheet1_48-06 농림수산업" xfId="609"/>
    <cellStyle name="ÅëÈ­_Sheet1_48-06 농림수산업" xfId="610"/>
    <cellStyle name="AeE­_Sheet1_48-09 유통 금융 보험 및 기타서비스" xfId="611"/>
    <cellStyle name="ÅëÈ­_Sheet1_48-09 유통 금융 보험 및 기타서비스" xfId="612"/>
    <cellStyle name="AeE­_Sheet1_48-10 주택 건설" xfId="613"/>
    <cellStyle name="ÅëÈ­_Sheet1_48-10 주택 건설" xfId="614"/>
    <cellStyle name="AeE­_Sheet1_48-11 교통 관광 및 정보통신" xfId="615"/>
    <cellStyle name="ÅëÈ­_Sheet1_48-11 교통 관광 및 정보통신" xfId="616"/>
    <cellStyle name="AeE­_Sheet1_48-12 보건 및 사회보장" xfId="617"/>
    <cellStyle name="ÅëÈ­_Sheet1_48-12 보건 및 사회보장" xfId="618"/>
    <cellStyle name="AeE­_Sheet1_48-13 환경" xfId="619"/>
    <cellStyle name="ÅëÈ­_Sheet1_48-13 환경" xfId="620"/>
    <cellStyle name="AeE­_Sheet1_48-14 교육 및 문화" xfId="621"/>
    <cellStyle name="ÅëÈ­_Sheet1_48-14 교육 및 문화" xfId="622"/>
    <cellStyle name="AeE­_Sheet1_48-17 공공행정 및 사법" xfId="623"/>
    <cellStyle name="ÅëÈ­_Sheet1_48-17 공공행정 및 사법" xfId="624"/>
    <cellStyle name="AeE­_Sheet1_48-17 공공행정및사법(완)" xfId="625"/>
    <cellStyle name="ÅëÈ­_Sheet1_48-17 공공행정및사법(완)" xfId="626"/>
    <cellStyle name="AeE­_Sheet1_6.시군별자동차등록" xfId="627"/>
    <cellStyle name="ÅëÈ­_Sheet1_6.시군별자동차등록" xfId="628"/>
    <cellStyle name="AeE­_Sheet1_99 재가노인복지시설" xfId="629"/>
    <cellStyle name="ÅëÈ­_Sheet1_99 재가노인복지시설" xfId="630"/>
    <cellStyle name="AeE­_Sheet1_99 친환경농산물 인증현황" xfId="631"/>
    <cellStyle name="ÅëÈ­_Sheet1_99 친환경농산물 인증현황" xfId="632"/>
    <cellStyle name="AeE­_Sheet1_보건위생정책과" xfId="633"/>
    <cellStyle name="ÅëÈ­_Sheet1_보건위생정책과" xfId="634"/>
    <cellStyle name="AeE­_Sheet1_시군구" xfId="635"/>
    <cellStyle name="ÅëÈ­_Sheet1_시군구" xfId="636"/>
    <cellStyle name="AeE­_Sheet1_안산시" xfId="637"/>
    <cellStyle name="ÅëÈ­_Sheet1_안산시" xfId="638"/>
    <cellStyle name="AeE­_Sheet1_유통업체현황" xfId="639"/>
    <cellStyle name="ÅëÈ­_Sheet1_유통업체현황" xfId="640"/>
    <cellStyle name="AeE­_Sheet1_토지정보과(제출)," xfId="641"/>
    <cellStyle name="ÅëÈ­_Sheet1_토지정보과(제출)," xfId="642"/>
    <cellStyle name="AeE­_Sheet1_평택시" xfId="643"/>
    <cellStyle name="ÅëÈ­_Sheet1_평택시" xfId="644"/>
    <cellStyle name="AÞ¸¶ [0]_0809ºn±³ " xfId="645"/>
    <cellStyle name="ÄÞ¸¶ [0]_¼ÕÀÍ¿¹»ê" xfId="646"/>
    <cellStyle name="AÞ¸¶ [0]_¼OAI¿¹≫e" xfId="647"/>
    <cellStyle name="ÄÞ¸¶ [0]_ÀÎ°Çºñ,¿ÜÁÖºñ" xfId="648"/>
    <cellStyle name="AÞ¸¶ [0]_AI°Cºn,μμ±Þºn" xfId="649"/>
    <cellStyle name="ÄÞ¸¶ [0]_laroux" xfId="650"/>
    <cellStyle name="AÞ¸¶ [0]_laroux_1" xfId="651"/>
    <cellStyle name="ÄÞ¸¶ [0]_laroux_1" xfId="652"/>
    <cellStyle name="AÞ¸¶ [0]_Sheet1" xfId="653"/>
    <cellStyle name="ÄÞ¸¶ [0]_Sheet1" xfId="654"/>
    <cellStyle name="AÞ¸¶ [0]_Sheet1_02 08-전기,가스,수도" xfId="655"/>
    <cellStyle name="ÄÞ¸¶ [0]_Sheet1_02 08-전기,가스,수도" xfId="656"/>
    <cellStyle name="AÞ¸¶ [0]_Sheet1_4.경지면적" xfId="657"/>
    <cellStyle name="ÄÞ¸¶ [0]_Sheet1_4.경지면적" xfId="658"/>
    <cellStyle name="AÞ¸¶ [0]_Sheet1_43-10주택" xfId="659"/>
    <cellStyle name="ÄÞ¸¶ [0]_Sheet1_43-10주택" xfId="660"/>
    <cellStyle name="AÞ¸¶ [0]_Sheet1_45-09 유통 금융 보험 및 기타서비스(97-109)" xfId="661"/>
    <cellStyle name="ÄÞ¸¶ [0]_Sheet1_45-09 유통 금융 보험 및 기타서비스(97-109)" xfId="662"/>
    <cellStyle name="AÞ¸¶ [0]_Sheet1_46-06 농림수산업" xfId="663"/>
    <cellStyle name="ÄÞ¸¶ [0]_Sheet1_46-06 농림수산업" xfId="664"/>
    <cellStyle name="AÞ¸¶ [0]_Sheet1_46-09 유통 금융 보험 및 기타서비스" xfId="665"/>
    <cellStyle name="ÄÞ¸¶ [0]_Sheet1_46-09 유통 금융 보험 및 기타서비스" xfId="666"/>
    <cellStyle name="AÞ¸¶ [0]_Sheet1_46-11 교통 관광 및 정보통신" xfId="667"/>
    <cellStyle name="ÄÞ¸¶ [0]_Sheet1_46-11 교통 관광 및 정보통신" xfId="668"/>
    <cellStyle name="AÞ¸¶ [0]_Sheet1_48-06 농림수산업" xfId="669"/>
    <cellStyle name="ÄÞ¸¶ [0]_Sheet1_48-06 농림수산업" xfId="670"/>
    <cellStyle name="AÞ¸¶ [0]_Sheet1_48-09 유통 금융 보험 및 기타서비스" xfId="671"/>
    <cellStyle name="ÄÞ¸¶ [0]_Sheet1_48-09 유통 금융 보험 및 기타서비스" xfId="672"/>
    <cellStyle name="AÞ¸¶ [0]_Sheet1_48-10 주택 건설" xfId="673"/>
    <cellStyle name="ÄÞ¸¶ [0]_Sheet1_48-10 주택 건설" xfId="674"/>
    <cellStyle name="AÞ¸¶ [0]_Sheet1_48-11 교통 관광 및 정보통신" xfId="675"/>
    <cellStyle name="ÄÞ¸¶ [0]_Sheet1_48-11 교통 관광 및 정보통신" xfId="676"/>
    <cellStyle name="AÞ¸¶ [0]_Sheet1_48-12 보건 및 사회보장" xfId="677"/>
    <cellStyle name="ÄÞ¸¶ [0]_Sheet1_48-12 보건 및 사회보장" xfId="678"/>
    <cellStyle name="AÞ¸¶ [0]_Sheet1_48-13 환경" xfId="679"/>
    <cellStyle name="ÄÞ¸¶ [0]_Sheet1_48-13 환경" xfId="680"/>
    <cellStyle name="AÞ¸¶ [0]_Sheet1_48-14 교육 및 문화" xfId="681"/>
    <cellStyle name="ÄÞ¸¶ [0]_Sheet1_48-14 교육 및 문화" xfId="682"/>
    <cellStyle name="AÞ¸¶ [0]_Sheet1_48-17 공공행정 및 사법" xfId="683"/>
    <cellStyle name="ÄÞ¸¶ [0]_Sheet1_48-17 공공행정 및 사법" xfId="684"/>
    <cellStyle name="AÞ¸¶ [0]_Sheet1_48-17 공공행정및사법(완)" xfId="685"/>
    <cellStyle name="ÄÞ¸¶ [0]_Sheet1_48-17 공공행정및사법(완)" xfId="686"/>
    <cellStyle name="AÞ¸¶ [0]_Sheet1_6.시군별자동차등록" xfId="687"/>
    <cellStyle name="ÄÞ¸¶ [0]_Sheet1_6.시군별자동차등록" xfId="688"/>
    <cellStyle name="AÞ¸¶ [0]_Sheet1_99 재가노인복지시설" xfId="689"/>
    <cellStyle name="ÄÞ¸¶ [0]_Sheet1_99 재가노인복지시설" xfId="690"/>
    <cellStyle name="AÞ¸¶ [0]_Sheet1_99 친환경농산물 인증현황" xfId="691"/>
    <cellStyle name="ÄÞ¸¶ [0]_Sheet1_99 친환경농산물 인증현황" xfId="692"/>
    <cellStyle name="AÞ¸¶ [0]_Sheet1_보건위생정책과" xfId="693"/>
    <cellStyle name="ÄÞ¸¶ [0]_Sheet1_보건위생정책과" xfId="694"/>
    <cellStyle name="AÞ¸¶ [0]_Sheet1_시군구" xfId="695"/>
    <cellStyle name="ÄÞ¸¶ [0]_Sheet1_시군구" xfId="696"/>
    <cellStyle name="AÞ¸¶ [0]_Sheet1_안산시" xfId="697"/>
    <cellStyle name="ÄÞ¸¶ [0]_Sheet1_안산시" xfId="698"/>
    <cellStyle name="AÞ¸¶ [0]_Sheet1_유통업체현황" xfId="699"/>
    <cellStyle name="ÄÞ¸¶ [0]_Sheet1_유통업체현황" xfId="700"/>
    <cellStyle name="AÞ¸¶ [0]_Sheet1_토지정보과(제출)," xfId="701"/>
    <cellStyle name="ÄÞ¸¶ [0]_Sheet1_토지정보과(제출)," xfId="702"/>
    <cellStyle name="AÞ¸¶ [0]_Sheet1_평택시" xfId="703"/>
    <cellStyle name="ÄÞ¸¶ [0]_Sheet1_평택시" xfId="704"/>
    <cellStyle name="AÞ¸¶_0809ºn±³ " xfId="705"/>
    <cellStyle name="ÄÞ¸¶_¼ÕÀÍ¿¹»ê" xfId="706"/>
    <cellStyle name="AÞ¸¶_¼OAI¿¹≫e" xfId="707"/>
    <cellStyle name="ÄÞ¸¶_ÀÎ°Çºñ,¿ÜÁÖºñ" xfId="708"/>
    <cellStyle name="AÞ¸¶_AI°Cºn,μμ±Þºn" xfId="709"/>
    <cellStyle name="ÄÞ¸¶_laroux" xfId="710"/>
    <cellStyle name="AÞ¸¶_laroux_1" xfId="711"/>
    <cellStyle name="ÄÞ¸¶_laroux_1" xfId="712"/>
    <cellStyle name="AÞ¸¶_Sheet1" xfId="713"/>
    <cellStyle name="ÄÞ¸¶_Sheet1" xfId="714"/>
    <cellStyle name="AÞ¸¶_Sheet1_02 08-전기,가스,수도" xfId="715"/>
    <cellStyle name="ÄÞ¸¶_Sheet1_02 08-전기,가스,수도" xfId="716"/>
    <cellStyle name="AÞ¸¶_Sheet1_4.경지면적" xfId="717"/>
    <cellStyle name="ÄÞ¸¶_Sheet1_4.경지면적" xfId="718"/>
    <cellStyle name="AÞ¸¶_Sheet1_41-06농림16" xfId="719"/>
    <cellStyle name="ÄÞ¸¶_Sheet1_41-06농림16" xfId="720"/>
    <cellStyle name="AÞ¸¶_Sheet1_41-06농림16_02 08-전기,가스,수도" xfId="721"/>
    <cellStyle name="ÄÞ¸¶_Sheet1_41-06농림16_02 08-전기,가스,수도" xfId="722"/>
    <cellStyle name="AÞ¸¶_Sheet1_41-06농림16_4.경지면적" xfId="723"/>
    <cellStyle name="ÄÞ¸¶_Sheet1_41-06농림16_4.경지면적" xfId="724"/>
    <cellStyle name="AÞ¸¶_Sheet1_41-06농림16_43-10주택" xfId="725"/>
    <cellStyle name="ÄÞ¸¶_Sheet1_41-06농림16_43-10주택" xfId="726"/>
    <cellStyle name="AÞ¸¶_Sheet1_41-06농림16_45-09 유통 금융 보험 및 기타서비스(97-109)" xfId="727"/>
    <cellStyle name="ÄÞ¸¶_Sheet1_41-06농림16_45-09 유통 금융 보험 및 기타서비스(97-109)" xfId="728"/>
    <cellStyle name="AÞ¸¶_Sheet1_41-06농림16_46-06 농림수산업" xfId="729"/>
    <cellStyle name="ÄÞ¸¶_Sheet1_41-06농림16_46-06 농림수산업" xfId="730"/>
    <cellStyle name="AÞ¸¶_Sheet1_41-06농림16_46-09 유통 금융 보험 및 기타서비스" xfId="731"/>
    <cellStyle name="ÄÞ¸¶_Sheet1_41-06농림16_46-09 유통 금융 보험 및 기타서비스" xfId="732"/>
    <cellStyle name="AÞ¸¶_Sheet1_41-06농림16_46-11 교통 관광 및 정보통신" xfId="733"/>
    <cellStyle name="ÄÞ¸¶_Sheet1_41-06농림16_46-11 교통 관광 및 정보통신" xfId="734"/>
    <cellStyle name="AÞ¸¶_Sheet1_41-06농림16_48-06 농림수산업" xfId="735"/>
    <cellStyle name="ÄÞ¸¶_Sheet1_41-06농림16_48-06 농림수산업" xfId="736"/>
    <cellStyle name="AÞ¸¶_Sheet1_41-06농림16_48-09 유통 금융 보험 및 기타서비스" xfId="737"/>
    <cellStyle name="ÄÞ¸¶_Sheet1_41-06농림16_48-09 유통 금융 보험 및 기타서비스" xfId="738"/>
    <cellStyle name="AÞ¸¶_Sheet1_41-06농림16_48-10 주택 건설" xfId="739"/>
    <cellStyle name="ÄÞ¸¶_Sheet1_41-06농림16_48-10 주택 건설" xfId="740"/>
    <cellStyle name="AÞ¸¶_Sheet1_41-06농림16_48-11 교통 관광 및 정보통신" xfId="741"/>
    <cellStyle name="ÄÞ¸¶_Sheet1_41-06농림16_48-11 교통 관광 및 정보통신" xfId="742"/>
    <cellStyle name="AÞ¸¶_Sheet1_41-06농림16_48-12 보건 및 사회보장" xfId="743"/>
    <cellStyle name="ÄÞ¸¶_Sheet1_41-06농림16_48-12 보건 및 사회보장" xfId="744"/>
    <cellStyle name="AÞ¸¶_Sheet1_41-06농림16_48-13 환경" xfId="745"/>
    <cellStyle name="ÄÞ¸¶_Sheet1_41-06농림16_48-13 환경" xfId="746"/>
    <cellStyle name="AÞ¸¶_Sheet1_41-06농림16_48-14 교육 및 문화" xfId="747"/>
    <cellStyle name="ÄÞ¸¶_Sheet1_41-06농림16_48-14 교육 및 문화" xfId="748"/>
    <cellStyle name="AÞ¸¶_Sheet1_41-06농림16_48-17 공공행정 및 사법" xfId="749"/>
    <cellStyle name="ÄÞ¸¶_Sheet1_41-06농림16_48-17 공공행정 및 사법" xfId="750"/>
    <cellStyle name="AÞ¸¶_Sheet1_41-06농림16_48-17 공공행정및사법(완)" xfId="751"/>
    <cellStyle name="ÄÞ¸¶_Sheet1_41-06농림16_48-17 공공행정및사법(완)" xfId="752"/>
    <cellStyle name="AÞ¸¶_Sheet1_41-06농림16_6.시군별자동차등록" xfId="753"/>
    <cellStyle name="ÄÞ¸¶_Sheet1_41-06농림16_6.시군별자동차등록" xfId="754"/>
    <cellStyle name="AÞ¸¶_Sheet1_41-06농림16_99 재가노인복지시설" xfId="755"/>
    <cellStyle name="ÄÞ¸¶_Sheet1_41-06농림16_99 재가노인복지시설" xfId="756"/>
    <cellStyle name="AÞ¸¶_Sheet1_41-06농림16_99 친환경농산물 인증현황" xfId="757"/>
    <cellStyle name="ÄÞ¸¶_Sheet1_41-06농림16_99 친환경농산물 인증현황" xfId="758"/>
    <cellStyle name="AÞ¸¶_Sheet1_41-06농림16_보건위생정책과" xfId="759"/>
    <cellStyle name="ÄÞ¸¶_Sheet1_41-06농림16_보건위생정책과" xfId="760"/>
    <cellStyle name="AÞ¸¶_Sheet1_41-06농림16_시군구" xfId="761"/>
    <cellStyle name="ÄÞ¸¶_Sheet1_41-06농림16_시군구" xfId="762"/>
    <cellStyle name="AÞ¸¶_Sheet1_41-06농림16_안산시" xfId="763"/>
    <cellStyle name="ÄÞ¸¶_Sheet1_41-06농림16_안산시" xfId="764"/>
    <cellStyle name="AÞ¸¶_Sheet1_41-06농림16_유통업체현황" xfId="765"/>
    <cellStyle name="ÄÞ¸¶_Sheet1_41-06농림16_유통업체현황" xfId="766"/>
    <cellStyle name="AÞ¸¶_Sheet1_41-06농림16_토지정보과(제출)," xfId="767"/>
    <cellStyle name="ÄÞ¸¶_Sheet1_41-06농림16_토지정보과(제출)," xfId="768"/>
    <cellStyle name="AÞ¸¶_Sheet1_41-06농림16_평택시" xfId="769"/>
    <cellStyle name="ÄÞ¸¶_Sheet1_41-06농림16_평택시" xfId="770"/>
    <cellStyle name="AÞ¸¶_Sheet1_41-06농림41" xfId="771"/>
    <cellStyle name="ÄÞ¸¶_Sheet1_41-06농림41" xfId="772"/>
    <cellStyle name="AÞ¸¶_Sheet1_43-10주택" xfId="773"/>
    <cellStyle name="ÄÞ¸¶_Sheet1_43-10주택" xfId="774"/>
    <cellStyle name="AÞ¸¶_Sheet1_45-09 유통 금융 보험 및 기타서비스(97-109)" xfId="775"/>
    <cellStyle name="ÄÞ¸¶_Sheet1_45-09 유통 금융 보험 및 기타서비스(97-109)" xfId="776"/>
    <cellStyle name="AÞ¸¶_Sheet1_46-06 농림수산업" xfId="777"/>
    <cellStyle name="ÄÞ¸¶_Sheet1_46-06 농림수산업" xfId="778"/>
    <cellStyle name="AÞ¸¶_Sheet1_46-09 유통 금융 보험 및 기타서비스" xfId="779"/>
    <cellStyle name="ÄÞ¸¶_Sheet1_46-09 유통 금융 보험 및 기타서비스" xfId="780"/>
    <cellStyle name="AÞ¸¶_Sheet1_46-11 교통 관광 및 정보통신" xfId="781"/>
    <cellStyle name="ÄÞ¸¶_Sheet1_46-11 교통 관광 및 정보통신" xfId="782"/>
    <cellStyle name="AÞ¸¶_Sheet1_48-06 농림수산업" xfId="783"/>
    <cellStyle name="ÄÞ¸¶_Sheet1_48-06 농림수산업" xfId="784"/>
    <cellStyle name="AÞ¸¶_Sheet1_48-09 유통 금융 보험 및 기타서비스" xfId="785"/>
    <cellStyle name="ÄÞ¸¶_Sheet1_48-09 유통 금융 보험 및 기타서비스" xfId="786"/>
    <cellStyle name="AÞ¸¶_Sheet1_48-10 주택 건설" xfId="787"/>
    <cellStyle name="ÄÞ¸¶_Sheet1_48-10 주택 건설" xfId="788"/>
    <cellStyle name="AÞ¸¶_Sheet1_48-11 교통 관광 및 정보통신" xfId="789"/>
    <cellStyle name="ÄÞ¸¶_Sheet1_48-11 교통 관광 및 정보통신" xfId="790"/>
    <cellStyle name="AÞ¸¶_Sheet1_48-12 보건 및 사회보장" xfId="791"/>
    <cellStyle name="ÄÞ¸¶_Sheet1_48-12 보건 및 사회보장" xfId="792"/>
    <cellStyle name="AÞ¸¶_Sheet1_48-13 환경" xfId="793"/>
    <cellStyle name="ÄÞ¸¶_Sheet1_48-13 환경" xfId="794"/>
    <cellStyle name="AÞ¸¶_Sheet1_48-14 교육 및 문화" xfId="795"/>
    <cellStyle name="ÄÞ¸¶_Sheet1_48-14 교육 및 문화" xfId="796"/>
    <cellStyle name="AÞ¸¶_Sheet1_48-17 공공행정 및 사법" xfId="797"/>
    <cellStyle name="ÄÞ¸¶_Sheet1_48-17 공공행정 및 사법" xfId="798"/>
    <cellStyle name="AÞ¸¶_Sheet1_48-17 공공행정및사법(완)" xfId="799"/>
    <cellStyle name="ÄÞ¸¶_Sheet1_48-17 공공행정및사법(완)" xfId="800"/>
    <cellStyle name="AÞ¸¶_Sheet1_6.시군별자동차등록" xfId="801"/>
    <cellStyle name="ÄÞ¸¶_Sheet1_6.시군별자동차등록" xfId="802"/>
    <cellStyle name="AÞ¸¶_Sheet1_99 재가노인복지시설" xfId="803"/>
    <cellStyle name="ÄÞ¸¶_Sheet1_99 재가노인복지시설" xfId="804"/>
    <cellStyle name="AÞ¸¶_Sheet1_99 친환경농산물 인증현황" xfId="805"/>
    <cellStyle name="ÄÞ¸¶_Sheet1_99 친환경농산물 인증현황" xfId="806"/>
    <cellStyle name="AÞ¸¶_Sheet1_보건위생정책과" xfId="807"/>
    <cellStyle name="ÄÞ¸¶_Sheet1_보건위생정책과" xfId="808"/>
    <cellStyle name="AÞ¸¶_Sheet1_시군구" xfId="809"/>
    <cellStyle name="ÄÞ¸¶_Sheet1_시군구" xfId="810"/>
    <cellStyle name="AÞ¸¶_Sheet1_안산시" xfId="811"/>
    <cellStyle name="ÄÞ¸¶_Sheet1_안산시" xfId="812"/>
    <cellStyle name="AÞ¸¶_Sheet1_유통업체현황" xfId="813"/>
    <cellStyle name="ÄÞ¸¶_Sheet1_유통업체현황" xfId="814"/>
    <cellStyle name="AÞ¸¶_Sheet1_토지정보과(제출)," xfId="815"/>
    <cellStyle name="ÄÞ¸¶_Sheet1_토지정보과(제출)," xfId="816"/>
    <cellStyle name="AÞ¸¶_Sheet1_평택시" xfId="817"/>
    <cellStyle name="ÄÞ¸¶_Sheet1_평택시" xfId="818"/>
    <cellStyle name="C￥AØ_¿μ¾÷CoE² " xfId="819"/>
    <cellStyle name="Ç¥ÁØ_¼ÕÀÍ¿¹»ê" xfId="820"/>
    <cellStyle name="C￥AØ_¼OAI¿¹≫e" xfId="821"/>
    <cellStyle name="Ç¥ÁØ_ÀÎ°Çºñ,¿ÜÁÖºñ" xfId="822"/>
    <cellStyle name="C￥AØ_AI°Cºn,μμ±Þºn" xfId="823"/>
    <cellStyle name="Ç¥ÁØ_laroux" xfId="824"/>
    <cellStyle name="C￥AØ_laroux_1" xfId="825"/>
    <cellStyle name="Ç¥ÁØ_laroux_1" xfId="826"/>
    <cellStyle name="C￥AØ_laroux_1_Sheet1" xfId="827"/>
    <cellStyle name="Ç¥ÁØ_laroux_1_Sheet1" xfId="828"/>
    <cellStyle name="C￥AØ_laroux_2" xfId="829"/>
    <cellStyle name="Ç¥ÁØ_laroux_2" xfId="830"/>
    <cellStyle name="C￥AØ_laroux_2_Sheet1" xfId="831"/>
    <cellStyle name="Ç¥ÁØ_laroux_2_Sheet1" xfId="832"/>
    <cellStyle name="C￥AØ_laroux_3" xfId="833"/>
    <cellStyle name="Ç¥ÁØ_laroux_3" xfId="834"/>
    <cellStyle name="C￥AØ_laroux_4" xfId="835"/>
    <cellStyle name="Ç¥ÁØ_laroux_4" xfId="836"/>
    <cellStyle name="C￥AØ_laroux_Sheet1" xfId="837"/>
    <cellStyle name="Ç¥ÁØ_laroux_Sheet1" xfId="838"/>
    <cellStyle name="C￥AØ_Sheet1" xfId="839"/>
    <cellStyle name="Ç¥ÁØ_Sheet1" xfId="840"/>
    <cellStyle name="category" xfId="841"/>
    <cellStyle name="Comma" xfId="842"/>
    <cellStyle name="Comma [0]_ SG&amp;A Bridge " xfId="843"/>
    <cellStyle name="comma zerodec" xfId="844"/>
    <cellStyle name="Comma_ SG&amp;A Bridge " xfId="845"/>
    <cellStyle name="Currency" xfId="846"/>
    <cellStyle name="Currency [0]_ SG&amp;A Bridge " xfId="847"/>
    <cellStyle name="Currency_ SG&amp;A Bridge " xfId="848"/>
    <cellStyle name="Currency1" xfId="849"/>
    <cellStyle name="Date" xfId="850"/>
    <cellStyle name="Date 2" xfId="851"/>
    <cellStyle name="Dollar (zero dec)" xfId="852"/>
    <cellStyle name="Euro" xfId="853"/>
    <cellStyle name="Fixed" xfId="854"/>
    <cellStyle name="Fixed 2" xfId="855"/>
    <cellStyle name="Grey" xfId="856"/>
    <cellStyle name="HEADER" xfId="857"/>
    <cellStyle name="Header1" xfId="858"/>
    <cellStyle name="Header2" xfId="859"/>
    <cellStyle name="Heading" xfId="860"/>
    <cellStyle name="HEADING1" xfId="861"/>
    <cellStyle name="HEADING1 2" xfId="862"/>
    <cellStyle name="HEADING2" xfId="863"/>
    <cellStyle name="HEADING2 2" xfId="864"/>
    <cellStyle name="Input [yellow]" xfId="865"/>
    <cellStyle name="Milliers [0]_Arabian Spec" xfId="866"/>
    <cellStyle name="Milliers_Arabian Spec" xfId="867"/>
    <cellStyle name="Model" xfId="868"/>
    <cellStyle name="Mon?aire [0]_Arabian Spec" xfId="869"/>
    <cellStyle name="Mon?aire_Arabian Spec" xfId="870"/>
    <cellStyle name="Normal - Style1" xfId="871"/>
    <cellStyle name="Normal - 유형1" xfId="872"/>
    <cellStyle name="Normal_ SG&amp;A Bridge " xfId="873"/>
    <cellStyle name="Percent" xfId="874"/>
    <cellStyle name="Percent (0)" xfId="875"/>
    <cellStyle name="Percent [2]" xfId="876"/>
    <cellStyle name="Percent_07하남상감사" xfId="877"/>
    <cellStyle name="subhead" xfId="878"/>
    <cellStyle name="Tickmark" xfId="879"/>
    <cellStyle name="title [1]" xfId="880"/>
    <cellStyle name="title [2]" xfId="881"/>
    <cellStyle name="Total" xfId="882"/>
    <cellStyle name="Total 2" xfId="883"/>
    <cellStyle name="감춤" xfId="884"/>
    <cellStyle name="강조색1" xfId="885" builtinId="29" customBuiltin="1"/>
    <cellStyle name="강조색1 2" xfId="886"/>
    <cellStyle name="강조색1 3" xfId="887"/>
    <cellStyle name="강조색1 4" xfId="888"/>
    <cellStyle name="강조색1 5" xfId="889"/>
    <cellStyle name="강조색1 6" xfId="890"/>
    <cellStyle name="강조색1 7" xfId="891"/>
    <cellStyle name="강조색2" xfId="892" builtinId="33" customBuiltin="1"/>
    <cellStyle name="강조색2 2" xfId="893"/>
    <cellStyle name="강조색2 3" xfId="894"/>
    <cellStyle name="강조색2 4" xfId="895"/>
    <cellStyle name="강조색2 5" xfId="896"/>
    <cellStyle name="강조색2 6" xfId="897"/>
    <cellStyle name="강조색2 7" xfId="898"/>
    <cellStyle name="강조색3" xfId="899" builtinId="37" customBuiltin="1"/>
    <cellStyle name="강조색3 2" xfId="900"/>
    <cellStyle name="강조색3 3" xfId="901"/>
    <cellStyle name="강조색3 4" xfId="902"/>
    <cellStyle name="강조색3 5" xfId="903"/>
    <cellStyle name="강조색3 6" xfId="904"/>
    <cellStyle name="강조색3 7" xfId="905"/>
    <cellStyle name="강조색4" xfId="906" builtinId="41" customBuiltin="1"/>
    <cellStyle name="강조색4 2" xfId="907"/>
    <cellStyle name="강조색4 3" xfId="908"/>
    <cellStyle name="강조색4 4" xfId="909"/>
    <cellStyle name="강조색4 5" xfId="910"/>
    <cellStyle name="강조색4 6" xfId="911"/>
    <cellStyle name="강조색4 7" xfId="912"/>
    <cellStyle name="강조색5" xfId="913" builtinId="45" customBuiltin="1"/>
    <cellStyle name="강조색5 2" xfId="914"/>
    <cellStyle name="강조색5 3" xfId="915"/>
    <cellStyle name="강조색5 4" xfId="916"/>
    <cellStyle name="강조색5 5" xfId="917"/>
    <cellStyle name="강조색5 6" xfId="918"/>
    <cellStyle name="강조색5 7" xfId="919"/>
    <cellStyle name="강조색6" xfId="920" builtinId="49" customBuiltin="1"/>
    <cellStyle name="강조색6 2" xfId="921"/>
    <cellStyle name="강조색6 3" xfId="922"/>
    <cellStyle name="강조색6 4" xfId="923"/>
    <cellStyle name="강조색6 5" xfId="924"/>
    <cellStyle name="강조색6 6" xfId="925"/>
    <cellStyle name="강조색6 7" xfId="926"/>
    <cellStyle name="견적" xfId="927"/>
    <cellStyle name="경고문" xfId="928" builtinId="11" customBuiltin="1"/>
    <cellStyle name="경고문 2" xfId="929"/>
    <cellStyle name="경고문 3" xfId="930"/>
    <cellStyle name="경고문 4" xfId="931"/>
    <cellStyle name="경고문 5" xfId="932"/>
    <cellStyle name="경고문 6" xfId="933"/>
    <cellStyle name="경고문 7" xfId="934"/>
    <cellStyle name="계산" xfId="935" builtinId="22" customBuiltin="1"/>
    <cellStyle name="계산 2" xfId="936"/>
    <cellStyle name="계산 3" xfId="937"/>
    <cellStyle name="계산 4" xfId="938"/>
    <cellStyle name="계산 5" xfId="939"/>
    <cellStyle name="계산 6" xfId="940"/>
    <cellStyle name="계산 7" xfId="941"/>
    <cellStyle name="고정소숫점" xfId="942"/>
    <cellStyle name="고정출력1" xfId="943"/>
    <cellStyle name="고정출력2" xfId="944"/>
    <cellStyle name="기계" xfId="945"/>
    <cellStyle name="나쁨" xfId="946" builtinId="27" customBuiltin="1"/>
    <cellStyle name="나쁨 2" xfId="947"/>
    <cellStyle name="나쁨 3" xfId="948"/>
    <cellStyle name="나쁨 4" xfId="949"/>
    <cellStyle name="나쁨 5" xfId="950"/>
    <cellStyle name="나쁨 6" xfId="951"/>
    <cellStyle name="나쁨 7" xfId="952"/>
    <cellStyle name="날짜" xfId="953"/>
    <cellStyle name="날짜 2" xfId="954"/>
    <cellStyle name="내역서" xfId="955"/>
    <cellStyle name="달러" xfId="956"/>
    <cellStyle name="달러 2" xfId="957"/>
    <cellStyle name="뒤에 오는 하이퍼링크_2005결산자료(오세훈)" xfId="958"/>
    <cellStyle name="똿뗦먛귟 [0.00]_PRODUCT DETAIL Q1" xfId="959"/>
    <cellStyle name="똿뗦먛귟_PRODUCT DETAIL Q1" xfId="960"/>
    <cellStyle name="메모" xfId="961" builtinId="10" customBuiltin="1"/>
    <cellStyle name="메모 2" xfId="962"/>
    <cellStyle name="메모 3" xfId="963"/>
    <cellStyle name="메모 4" xfId="964"/>
    <cellStyle name="메모 5" xfId="965"/>
    <cellStyle name="메모 6" xfId="966"/>
    <cellStyle name="메모 7" xfId="967"/>
    <cellStyle name="믅됞 [0.00]_PRODUCT DETAIL Q1" xfId="968"/>
    <cellStyle name="믅됞_PRODUCT DETAIL Q1" xfId="969"/>
    <cellStyle name="백분율 [0]" xfId="970"/>
    <cellStyle name="백분율 [2]" xfId="971"/>
    <cellStyle name="백분율 17" xfId="972"/>
    <cellStyle name="백분율 2" xfId="973"/>
    <cellStyle name="백분율 2 10" xfId="974"/>
    <cellStyle name="백분율 2 11" xfId="975"/>
    <cellStyle name="백분율 2 12" xfId="976"/>
    <cellStyle name="백분율 2 13" xfId="977"/>
    <cellStyle name="백분율 2 14" xfId="978"/>
    <cellStyle name="백분율 2 15" xfId="979"/>
    <cellStyle name="백분율 2 16" xfId="980"/>
    <cellStyle name="백분율 2 17" xfId="981"/>
    <cellStyle name="백분율 2 18" xfId="982"/>
    <cellStyle name="백분율 2 19" xfId="983"/>
    <cellStyle name="백분율 2 2" xfId="984"/>
    <cellStyle name="백분율 2 20" xfId="985"/>
    <cellStyle name="백분율 2 21" xfId="986"/>
    <cellStyle name="백분율 2 22" xfId="987"/>
    <cellStyle name="백분율 2 23" xfId="988"/>
    <cellStyle name="백분율 2 24" xfId="989"/>
    <cellStyle name="백분율 2 25" xfId="990"/>
    <cellStyle name="백분율 2 26" xfId="991"/>
    <cellStyle name="백분율 2 27" xfId="992"/>
    <cellStyle name="백분율 2 28" xfId="993"/>
    <cellStyle name="백분율 2 29" xfId="994"/>
    <cellStyle name="백분율 2 3" xfId="995"/>
    <cellStyle name="백분율 2 30" xfId="996"/>
    <cellStyle name="백분율 2 31" xfId="997"/>
    <cellStyle name="백분율 2 32" xfId="998"/>
    <cellStyle name="백분율 2 33" xfId="999"/>
    <cellStyle name="백분율 2 34" xfId="1000"/>
    <cellStyle name="백분율 2 35" xfId="1001"/>
    <cellStyle name="백분율 2 36" xfId="1002"/>
    <cellStyle name="백분율 2 37" xfId="1003"/>
    <cellStyle name="백분율 2 38" xfId="1004"/>
    <cellStyle name="백분율 2 4" xfId="1005"/>
    <cellStyle name="백분율 2 5" xfId="1006"/>
    <cellStyle name="백분율 2 6" xfId="1007"/>
    <cellStyle name="백분율 2 7" xfId="1008"/>
    <cellStyle name="백분율 2 8" xfId="1009"/>
    <cellStyle name="백분율 2 9" xfId="1010"/>
    <cellStyle name="백분율 3" xfId="1011"/>
    <cellStyle name="백분율 4" xfId="1012"/>
    <cellStyle name="백분율 5" xfId="1013"/>
    <cellStyle name="백분율 6" xfId="1014"/>
    <cellStyle name="백분율 7" xfId="1015"/>
    <cellStyle name="백분율 8" xfId="1016"/>
    <cellStyle name="보통" xfId="1017" builtinId="28" customBuiltin="1"/>
    <cellStyle name="보통 2" xfId="1018"/>
    <cellStyle name="보통 3" xfId="1019"/>
    <cellStyle name="보통 4" xfId="1020"/>
    <cellStyle name="보통 5" xfId="1021"/>
    <cellStyle name="보통 6" xfId="1022"/>
    <cellStyle name="보통 7" xfId="1023"/>
    <cellStyle name="본문" xfId="1024"/>
    <cellStyle name="뷭?_BOOKSHIP" xfId="1025"/>
    <cellStyle name="설명 텍스트" xfId="1026" builtinId="53" customBuiltin="1"/>
    <cellStyle name="설명 텍스트 2" xfId="1027"/>
    <cellStyle name="설명 텍스트 3" xfId="1028"/>
    <cellStyle name="설명 텍스트 4" xfId="1029"/>
    <cellStyle name="설명 텍스트 5" xfId="1030"/>
    <cellStyle name="설명 텍스트 6" xfId="1031"/>
    <cellStyle name="설명 텍스트 7" xfId="1032"/>
    <cellStyle name="셀 확인" xfId="1033" builtinId="23" customBuiltin="1"/>
    <cellStyle name="셀 확인 2" xfId="1034"/>
    <cellStyle name="셀 확인 3" xfId="1035"/>
    <cellStyle name="셀 확인 4" xfId="1036"/>
    <cellStyle name="셀 확인 5" xfId="1037"/>
    <cellStyle name="셀 확인 6" xfId="1038"/>
    <cellStyle name="셀 확인 7" xfId="1039"/>
    <cellStyle name="숫자" xfId="1040"/>
    <cellStyle name="숫자(R)" xfId="1041"/>
    <cellStyle name="쉼표 [0]" xfId="1042" builtinId="6"/>
    <cellStyle name="쉼표 [0] 10" xfId="1043"/>
    <cellStyle name="쉼표 [0] 11" xfId="1044"/>
    <cellStyle name="쉼표 [0] 15" xfId="1045"/>
    <cellStyle name="쉼표 [0] 2" xfId="1046"/>
    <cellStyle name="쉼표 [0] 2 10" xfId="1047"/>
    <cellStyle name="쉼표 [0] 2 11" xfId="1048"/>
    <cellStyle name="쉼표 [0] 2 12" xfId="1049"/>
    <cellStyle name="쉼표 [0] 2 13" xfId="1050"/>
    <cellStyle name="쉼표 [0] 2 14" xfId="1051"/>
    <cellStyle name="쉼표 [0] 2 15" xfId="1052"/>
    <cellStyle name="쉼표 [0] 2 16" xfId="1053"/>
    <cellStyle name="쉼표 [0] 2 17" xfId="1054"/>
    <cellStyle name="쉼표 [0] 2 18" xfId="1055"/>
    <cellStyle name="쉼표 [0] 2 19" xfId="1056"/>
    <cellStyle name="쉼표 [0] 2 2" xfId="1057"/>
    <cellStyle name="쉼표 [0] 2 20" xfId="1058"/>
    <cellStyle name="쉼표 [0] 2 21" xfId="1059"/>
    <cellStyle name="쉼표 [0] 2 22" xfId="1060"/>
    <cellStyle name="쉼표 [0] 2 23" xfId="1061"/>
    <cellStyle name="쉼표 [0] 2 24" xfId="1062"/>
    <cellStyle name="쉼표 [0] 2 25" xfId="1063"/>
    <cellStyle name="쉼표 [0] 2 26" xfId="1064"/>
    <cellStyle name="쉼표 [0] 2 27" xfId="1065"/>
    <cellStyle name="쉼표 [0] 2 28" xfId="1066"/>
    <cellStyle name="쉼표 [0] 2 29" xfId="1067"/>
    <cellStyle name="쉼표 [0] 2 3" xfId="1068"/>
    <cellStyle name="쉼표 [0] 2 30" xfId="1069"/>
    <cellStyle name="쉼표 [0] 2 31" xfId="1070"/>
    <cellStyle name="쉼표 [0] 2 32" xfId="1071"/>
    <cellStyle name="쉼표 [0] 2 33" xfId="1072"/>
    <cellStyle name="쉼표 [0] 2 34" xfId="1073"/>
    <cellStyle name="쉼표 [0] 2 35" xfId="1074"/>
    <cellStyle name="쉼표 [0] 2 36" xfId="1075"/>
    <cellStyle name="쉼표 [0] 2 37" xfId="1076"/>
    <cellStyle name="쉼표 [0] 2 38" xfId="1077"/>
    <cellStyle name="쉼표 [0] 2 39" xfId="1078"/>
    <cellStyle name="쉼표 [0] 2 4" xfId="1079"/>
    <cellStyle name="쉼표 [0] 2 40" xfId="1080"/>
    <cellStyle name="쉼표 [0] 2 41" xfId="1081"/>
    <cellStyle name="쉼표 [0] 2 42" xfId="1082"/>
    <cellStyle name="쉼표 [0] 2 43" xfId="1083"/>
    <cellStyle name="쉼표 [0] 2 5" xfId="1084"/>
    <cellStyle name="쉼표 [0] 2 6" xfId="1085"/>
    <cellStyle name="쉼표 [0] 2 7" xfId="1086"/>
    <cellStyle name="쉼표 [0] 2 8" xfId="1087"/>
    <cellStyle name="쉼표 [0] 2 9" xfId="1088"/>
    <cellStyle name="쉼표 [0] 2_5.상수도" xfId="1089"/>
    <cellStyle name="쉼표 [0] 29" xfId="1090"/>
    <cellStyle name="쉼표 [0] 3" xfId="1091"/>
    <cellStyle name="쉼표 [0] 3 2" xfId="1092"/>
    <cellStyle name="쉼표 [0] 4" xfId="1093"/>
    <cellStyle name="쉼표 [0] 4 10" xfId="1094"/>
    <cellStyle name="쉼표 [0] 4 11" xfId="1095"/>
    <cellStyle name="쉼표 [0] 4 12" xfId="1096"/>
    <cellStyle name="쉼표 [0] 4 13" xfId="1097"/>
    <cellStyle name="쉼표 [0] 4 14" xfId="1098"/>
    <cellStyle name="쉼표 [0] 4 15" xfId="1099"/>
    <cellStyle name="쉼표 [0] 4 16" xfId="1100"/>
    <cellStyle name="쉼표 [0] 4 17" xfId="1101"/>
    <cellStyle name="쉼표 [0] 4 18" xfId="1102"/>
    <cellStyle name="쉼표 [0] 4 19" xfId="1103"/>
    <cellStyle name="쉼표 [0] 4 2" xfId="1104"/>
    <cellStyle name="쉼표 [0] 4 2 2" xfId="1105"/>
    <cellStyle name="쉼표 [0] 4 2 3" xfId="1106"/>
    <cellStyle name="쉼표 [0] 4 2 4" xfId="1107"/>
    <cellStyle name="쉼표 [0] 4 20" xfId="1108"/>
    <cellStyle name="쉼표 [0] 4 21" xfId="1109"/>
    <cellStyle name="쉼표 [0] 4 22" xfId="1110"/>
    <cellStyle name="쉼표 [0] 4 23" xfId="1111"/>
    <cellStyle name="쉼표 [0] 4 24" xfId="1112"/>
    <cellStyle name="쉼표 [0] 4 25" xfId="1113"/>
    <cellStyle name="쉼표 [0] 4 26" xfId="1114"/>
    <cellStyle name="쉼표 [0] 4 27" xfId="1115"/>
    <cellStyle name="쉼표 [0] 4 28" xfId="1116"/>
    <cellStyle name="쉼표 [0] 4 29" xfId="1117"/>
    <cellStyle name="쉼표 [0] 4 3" xfId="1118"/>
    <cellStyle name="쉼표 [0] 4 30" xfId="1119"/>
    <cellStyle name="쉼표 [0] 4 31" xfId="1120"/>
    <cellStyle name="쉼표 [0] 4 32" xfId="1121"/>
    <cellStyle name="쉼표 [0] 4 33" xfId="1122"/>
    <cellStyle name="쉼표 [0] 4 34" xfId="1123"/>
    <cellStyle name="쉼표 [0] 4 35" xfId="1124"/>
    <cellStyle name="쉼표 [0] 4 36" xfId="1125"/>
    <cellStyle name="쉼표 [0] 4 37" xfId="1126"/>
    <cellStyle name="쉼표 [0] 4 38" xfId="1127"/>
    <cellStyle name="쉼표 [0] 4 39" xfId="1128"/>
    <cellStyle name="쉼표 [0] 4 4" xfId="1129"/>
    <cellStyle name="쉼표 [0] 4 40" xfId="1130"/>
    <cellStyle name="쉼표 [0] 4 41" xfId="1131"/>
    <cellStyle name="쉼표 [0] 4 42" xfId="1132"/>
    <cellStyle name="쉼표 [0] 4 43" xfId="1133"/>
    <cellStyle name="쉼표 [0] 4 44" xfId="1134"/>
    <cellStyle name="쉼표 [0] 4 45" xfId="1135"/>
    <cellStyle name="쉼표 [0] 4 46" xfId="1136"/>
    <cellStyle name="쉼표 [0] 4 47" xfId="1137"/>
    <cellStyle name="쉼표 [0] 4 48" xfId="1138"/>
    <cellStyle name="쉼표 [0] 4 49" xfId="1139"/>
    <cellStyle name="쉼표 [0] 4 5" xfId="1140"/>
    <cellStyle name="쉼표 [0] 4 50" xfId="1141"/>
    <cellStyle name="쉼표 [0] 4 51" xfId="1142"/>
    <cellStyle name="쉼표 [0] 4 6" xfId="1143"/>
    <cellStyle name="쉼표 [0] 4 7" xfId="1144"/>
    <cellStyle name="쉼표 [0] 4 8" xfId="1145"/>
    <cellStyle name="쉼표 [0] 4 9" xfId="1146"/>
    <cellStyle name="쉼표 [0] 5" xfId="1147"/>
    <cellStyle name="쉼표 [0] 6" xfId="1148"/>
    <cellStyle name="쉼표 [0] 7" xfId="1149"/>
    <cellStyle name="쉼표 [0] 75" xfId="1150"/>
    <cellStyle name="쉼표 [0] 76" xfId="1151"/>
    <cellStyle name="쉼표 [0] 77" xfId="1152"/>
    <cellStyle name="쉼표 [0] 78" xfId="1153"/>
    <cellStyle name="쉼표 [0] 8" xfId="1154"/>
    <cellStyle name="쉼표 [0] 9" xfId="1155"/>
    <cellStyle name="스타일 1" xfId="1156"/>
    <cellStyle name="스타일 2" xfId="1157"/>
    <cellStyle name="스타일 3" xfId="1158"/>
    <cellStyle name="스타일 4" xfId="1159"/>
    <cellStyle name="스타일 5" xfId="1160"/>
    <cellStyle name="연결된 셀" xfId="1161" builtinId="24" customBuiltin="1"/>
    <cellStyle name="연결된 셀 2" xfId="1162"/>
    <cellStyle name="연결된 셀 3" xfId="1163"/>
    <cellStyle name="연결된 셀 4" xfId="1164"/>
    <cellStyle name="연결된 셀 5" xfId="1165"/>
    <cellStyle name="연결된 셀 6" xfId="1166"/>
    <cellStyle name="연결된 셀 7" xfId="1167"/>
    <cellStyle name="요약" xfId="1168" builtinId="25" customBuiltin="1"/>
    <cellStyle name="요약 2" xfId="1169"/>
    <cellStyle name="요약 3" xfId="1170"/>
    <cellStyle name="요약 4" xfId="1171"/>
    <cellStyle name="요약 5" xfId="1172"/>
    <cellStyle name="요약 6" xfId="1173"/>
    <cellStyle name="요약 7" xfId="1174"/>
    <cellStyle name="입력" xfId="1175" builtinId="20" customBuiltin="1"/>
    <cellStyle name="입력 2" xfId="1176"/>
    <cellStyle name="입력 3" xfId="1177"/>
    <cellStyle name="입력 4" xfId="1178"/>
    <cellStyle name="입력 5" xfId="1179"/>
    <cellStyle name="입력 6" xfId="1180"/>
    <cellStyle name="입력 7" xfId="1181"/>
    <cellStyle name="자리수" xfId="1182"/>
    <cellStyle name="자리수 2" xfId="1183"/>
    <cellStyle name="자리수0" xfId="1184"/>
    <cellStyle name="제목" xfId="1185" builtinId="15" customBuiltin="1"/>
    <cellStyle name="제목 1" xfId="1186" builtinId="16" customBuiltin="1"/>
    <cellStyle name="제목 1 2" xfId="1187"/>
    <cellStyle name="제목 1 3" xfId="1188"/>
    <cellStyle name="제목 1 4" xfId="1189"/>
    <cellStyle name="제목 1 5" xfId="1190"/>
    <cellStyle name="제목 1 6" xfId="1191"/>
    <cellStyle name="제목 1 7" xfId="1192"/>
    <cellStyle name="제목 10" xfId="1193"/>
    <cellStyle name="제목 2" xfId="1194" builtinId="17" customBuiltin="1"/>
    <cellStyle name="제목 2 2" xfId="1195"/>
    <cellStyle name="제목 2 3" xfId="1196"/>
    <cellStyle name="제목 2 4" xfId="1197"/>
    <cellStyle name="제목 2 5" xfId="1198"/>
    <cellStyle name="제목 2 6" xfId="1199"/>
    <cellStyle name="제목 2 7" xfId="1200"/>
    <cellStyle name="제목 3" xfId="1201" builtinId="18" customBuiltin="1"/>
    <cellStyle name="제목 3 2" xfId="1202"/>
    <cellStyle name="제목 3 3" xfId="1203"/>
    <cellStyle name="제목 3 4" xfId="1204"/>
    <cellStyle name="제목 3 5" xfId="1205"/>
    <cellStyle name="제목 3 6" xfId="1206"/>
    <cellStyle name="제목 3 7" xfId="1207"/>
    <cellStyle name="제목 4" xfId="1208" builtinId="19" customBuiltin="1"/>
    <cellStyle name="제목 4 2" xfId="1209"/>
    <cellStyle name="제목 4 3" xfId="1210"/>
    <cellStyle name="제목 4 4" xfId="1211"/>
    <cellStyle name="제목 4 5" xfId="1212"/>
    <cellStyle name="제목 4 6" xfId="1213"/>
    <cellStyle name="제목 4 7" xfId="1214"/>
    <cellStyle name="제목 5" xfId="1215"/>
    <cellStyle name="제목 6" xfId="1216"/>
    <cellStyle name="제목 7" xfId="1217"/>
    <cellStyle name="제목 8" xfId="1218"/>
    <cellStyle name="제목 9" xfId="1219"/>
    <cellStyle name="좋음" xfId="1220" builtinId="26" customBuiltin="1"/>
    <cellStyle name="좋음 2" xfId="1221"/>
    <cellStyle name="좋음 3" xfId="1222"/>
    <cellStyle name="좋음 4" xfId="1223"/>
    <cellStyle name="좋음 5" xfId="1224"/>
    <cellStyle name="좋음 6" xfId="1225"/>
    <cellStyle name="좋음 7" xfId="1226"/>
    <cellStyle name="출력" xfId="1227" builtinId="21" customBuiltin="1"/>
    <cellStyle name="출력 2" xfId="1228"/>
    <cellStyle name="출력 3" xfId="1229"/>
    <cellStyle name="출력 4" xfId="1230"/>
    <cellStyle name="출력 5" xfId="1231"/>
    <cellStyle name="출력 6" xfId="1232"/>
    <cellStyle name="출력 7" xfId="1233"/>
    <cellStyle name="콤냡?&lt;_x000f_$??:_x0009_`1_1 " xfId="1234"/>
    <cellStyle name="콤마 [0]_(1.토)" xfId="1235"/>
    <cellStyle name="콤마 [0]_41-06농림" xfId="1236"/>
    <cellStyle name="콤마 [0]_해안선및도서" xfId="1237"/>
    <cellStyle name="콤마 [0]_해안선및도서_41-17공공" xfId="3059"/>
    <cellStyle name="콤마 [0]_해안선및도서_50-17 공공행정및사법" xfId="1238"/>
    <cellStyle name="콤마 [2]" xfId="1239"/>
    <cellStyle name="콤마_(1.토)" xfId="1240"/>
    <cellStyle name="통화 [0] 2" xfId="1241"/>
    <cellStyle name="통화 [0] 2 10" xfId="1242"/>
    <cellStyle name="통화 [0] 2 11" xfId="1243"/>
    <cellStyle name="통화 [0] 2 12" xfId="1244"/>
    <cellStyle name="통화 [0] 2 13" xfId="1245"/>
    <cellStyle name="통화 [0] 2 14" xfId="1246"/>
    <cellStyle name="통화 [0] 2 15" xfId="1247"/>
    <cellStyle name="통화 [0] 2 16" xfId="1248"/>
    <cellStyle name="통화 [0] 2 17" xfId="1249"/>
    <cellStyle name="통화 [0] 2 18" xfId="1250"/>
    <cellStyle name="통화 [0] 2 19" xfId="1251"/>
    <cellStyle name="통화 [0] 2 2" xfId="1252"/>
    <cellStyle name="통화 [0] 2 20" xfId="1253"/>
    <cellStyle name="통화 [0] 2 21" xfId="1254"/>
    <cellStyle name="통화 [0] 2 22" xfId="1255"/>
    <cellStyle name="통화 [0] 2 23" xfId="1256"/>
    <cellStyle name="통화 [0] 2 24" xfId="1257"/>
    <cellStyle name="통화 [0] 2 25" xfId="1258"/>
    <cellStyle name="통화 [0] 2 26" xfId="1259"/>
    <cellStyle name="통화 [0] 2 27" xfId="1260"/>
    <cellStyle name="통화 [0] 2 28" xfId="1261"/>
    <cellStyle name="통화 [0] 2 29" xfId="1262"/>
    <cellStyle name="통화 [0] 2 3" xfId="1263"/>
    <cellStyle name="통화 [0] 2 30" xfId="1264"/>
    <cellStyle name="통화 [0] 2 31" xfId="1265"/>
    <cellStyle name="통화 [0] 2 32" xfId="1266"/>
    <cellStyle name="통화 [0] 2 33" xfId="1267"/>
    <cellStyle name="통화 [0] 2 34" xfId="1268"/>
    <cellStyle name="통화 [0] 2 4" xfId="1269"/>
    <cellStyle name="통화 [0] 2 5" xfId="1270"/>
    <cellStyle name="통화 [0] 2 6" xfId="1271"/>
    <cellStyle name="통화 [0] 2 7" xfId="1272"/>
    <cellStyle name="통화 [0] 2 8" xfId="1273"/>
    <cellStyle name="통화 [0] 2 9" xfId="1274"/>
    <cellStyle name="통화 [0] 3" xfId="1275"/>
    <cellStyle name="퍼센트" xfId="1276"/>
    <cellStyle name="표준" xfId="0" builtinId="0"/>
    <cellStyle name="표준 10" xfId="1277"/>
    <cellStyle name="표준 10 2" xfId="1278"/>
    <cellStyle name="표준 10 3" xfId="1279"/>
    <cellStyle name="표준 10 4" xfId="1280"/>
    <cellStyle name="표준 100" xfId="1281"/>
    <cellStyle name="표준 100 2" xfId="1282"/>
    <cellStyle name="표준 101" xfId="1283"/>
    <cellStyle name="표준 101 2" xfId="1284"/>
    <cellStyle name="표준 102" xfId="1285"/>
    <cellStyle name="표준 102 2" xfId="1286"/>
    <cellStyle name="표준 103" xfId="1287"/>
    <cellStyle name="표준 103 2" xfId="1288"/>
    <cellStyle name="표준 104" xfId="1289"/>
    <cellStyle name="표준 104 2" xfId="1290"/>
    <cellStyle name="표준 105" xfId="1291"/>
    <cellStyle name="표준 105 2" xfId="1292"/>
    <cellStyle name="표준 106" xfId="1293"/>
    <cellStyle name="표준 106 2" xfId="1294"/>
    <cellStyle name="표준 107" xfId="1295"/>
    <cellStyle name="표준 107 2" xfId="1296"/>
    <cellStyle name="표준 108" xfId="1297"/>
    <cellStyle name="표준 108 2" xfId="1298"/>
    <cellStyle name="표준 109" xfId="1299"/>
    <cellStyle name="표준 109 2" xfId="1300"/>
    <cellStyle name="표준 11" xfId="1301"/>
    <cellStyle name="표준 11 2" xfId="1302"/>
    <cellStyle name="표준 11 3" xfId="1303"/>
    <cellStyle name="표준 11 4" xfId="1304"/>
    <cellStyle name="표준 110" xfId="1305"/>
    <cellStyle name="표준 110 2" xfId="1306"/>
    <cellStyle name="표준 111" xfId="1307"/>
    <cellStyle name="표준 111 2" xfId="1308"/>
    <cellStyle name="표준 112" xfId="1309"/>
    <cellStyle name="표준 112 2" xfId="1310"/>
    <cellStyle name="표준 113" xfId="1311"/>
    <cellStyle name="표준 113 2" xfId="1312"/>
    <cellStyle name="표준 114" xfId="1313"/>
    <cellStyle name="표준 114 2" xfId="1314"/>
    <cellStyle name="표준 115" xfId="1315"/>
    <cellStyle name="표준 115 2" xfId="1316"/>
    <cellStyle name="표준 116" xfId="1317"/>
    <cellStyle name="표준 116 2" xfId="1318"/>
    <cellStyle name="표준 117" xfId="1319"/>
    <cellStyle name="표준 117 2" xfId="1320"/>
    <cellStyle name="표준 117 3" xfId="1321"/>
    <cellStyle name="표준 118" xfId="1322"/>
    <cellStyle name="표준 118 2" xfId="1323"/>
    <cellStyle name="표준 118 3" xfId="1324"/>
    <cellStyle name="표준 119" xfId="1325"/>
    <cellStyle name="표준 119 2" xfId="1326"/>
    <cellStyle name="표준 119 3" xfId="1327"/>
    <cellStyle name="표준 12" xfId="1328"/>
    <cellStyle name="표준 12 10" xfId="1329"/>
    <cellStyle name="표준 12 11" xfId="1330"/>
    <cellStyle name="표준 12 12" xfId="1331"/>
    <cellStyle name="표준 12 13" xfId="1332"/>
    <cellStyle name="표준 12 14" xfId="1333"/>
    <cellStyle name="표준 12 15" xfId="1334"/>
    <cellStyle name="표준 12 16" xfId="1335"/>
    <cellStyle name="표준 12 17" xfId="1336"/>
    <cellStyle name="표준 12 18" xfId="1337"/>
    <cellStyle name="표준 12 19" xfId="1338"/>
    <cellStyle name="표준 12 2" xfId="1339"/>
    <cellStyle name="표준 12 20" xfId="1340"/>
    <cellStyle name="표준 12 21" xfId="1341"/>
    <cellStyle name="표준 12 22" xfId="1342"/>
    <cellStyle name="표준 12 23" xfId="1343"/>
    <cellStyle name="표준 12 24" xfId="1344"/>
    <cellStyle name="표준 12 25" xfId="1345"/>
    <cellStyle name="표준 12 26" xfId="1346"/>
    <cellStyle name="표준 12 27" xfId="1347"/>
    <cellStyle name="표준 12 28" xfId="1348"/>
    <cellStyle name="표준 12 29" xfId="1349"/>
    <cellStyle name="표준 12 3" xfId="1350"/>
    <cellStyle name="표준 12 30" xfId="1351"/>
    <cellStyle name="표준 12 31" xfId="1352"/>
    <cellStyle name="표준 12 32" xfId="1353"/>
    <cellStyle name="표준 12 33" xfId="1354"/>
    <cellStyle name="표준 12 34" xfId="1355"/>
    <cellStyle name="표준 12 35" xfId="1356"/>
    <cellStyle name="표준 12 36" xfId="1357"/>
    <cellStyle name="표준 12 37" xfId="1358"/>
    <cellStyle name="표준 12 38" xfId="1359"/>
    <cellStyle name="표준 12 39" xfId="1360"/>
    <cellStyle name="표준 12 4" xfId="1361"/>
    <cellStyle name="표준 12 40" xfId="1362"/>
    <cellStyle name="표준 12 41" xfId="1363"/>
    <cellStyle name="표준 12 42" xfId="1364"/>
    <cellStyle name="표준 12 43" xfId="1365"/>
    <cellStyle name="표준 12 44" xfId="1366"/>
    <cellStyle name="표준 12 45" xfId="1367"/>
    <cellStyle name="표준 12 46" xfId="1368"/>
    <cellStyle name="표준 12 47" xfId="1369"/>
    <cellStyle name="표준 12 48" xfId="1370"/>
    <cellStyle name="표준 12 49" xfId="1371"/>
    <cellStyle name="표준 12 5" xfId="1372"/>
    <cellStyle name="표준 12 6" xfId="1373"/>
    <cellStyle name="표준 12 7" xfId="1374"/>
    <cellStyle name="표준 12 8" xfId="1375"/>
    <cellStyle name="표준 12 9" xfId="1376"/>
    <cellStyle name="표준 120" xfId="1377"/>
    <cellStyle name="표준 120 2" xfId="1378"/>
    <cellStyle name="표준 121" xfId="1379"/>
    <cellStyle name="표준 121 2" xfId="1380"/>
    <cellStyle name="표준 122" xfId="1381"/>
    <cellStyle name="표준 122 2" xfId="1382"/>
    <cellStyle name="표준 123" xfId="1383"/>
    <cellStyle name="표준 123 2" xfId="1384"/>
    <cellStyle name="표준 124" xfId="1385"/>
    <cellStyle name="표준 124 2" xfId="1386"/>
    <cellStyle name="표준 125" xfId="1387"/>
    <cellStyle name="표준 125 2" xfId="1388"/>
    <cellStyle name="표준 126" xfId="1389"/>
    <cellStyle name="표준 126 2" xfId="1390"/>
    <cellStyle name="표준 127" xfId="1391"/>
    <cellStyle name="표준 127 2" xfId="1392"/>
    <cellStyle name="표준 128" xfId="1393"/>
    <cellStyle name="표준 128 2" xfId="1394"/>
    <cellStyle name="표준 129" xfId="1395"/>
    <cellStyle name="표준 129 2" xfId="1396"/>
    <cellStyle name="표준 13" xfId="1397"/>
    <cellStyle name="표준 13 10" xfId="1398"/>
    <cellStyle name="표준 13 11" xfId="1399"/>
    <cellStyle name="표준 13 12" xfId="1400"/>
    <cellStyle name="표준 13 13" xfId="1401"/>
    <cellStyle name="표준 13 14" xfId="1402"/>
    <cellStyle name="표준 13 15" xfId="1403"/>
    <cellStyle name="표준 13 16" xfId="1404"/>
    <cellStyle name="표준 13 17" xfId="1405"/>
    <cellStyle name="표준 13 18" xfId="1406"/>
    <cellStyle name="표준 13 19" xfId="1407"/>
    <cellStyle name="표준 13 2" xfId="1408"/>
    <cellStyle name="표준 13 20" xfId="1409"/>
    <cellStyle name="표준 13 21" xfId="1410"/>
    <cellStyle name="표준 13 22" xfId="1411"/>
    <cellStyle name="표준 13 23" xfId="1412"/>
    <cellStyle name="표준 13 24" xfId="1413"/>
    <cellStyle name="표준 13 25" xfId="1414"/>
    <cellStyle name="표준 13 26" xfId="1415"/>
    <cellStyle name="표준 13 27" xfId="1416"/>
    <cellStyle name="표준 13 28" xfId="1417"/>
    <cellStyle name="표준 13 29" xfId="1418"/>
    <cellStyle name="표준 13 3" xfId="1419"/>
    <cellStyle name="표준 13 30" xfId="1420"/>
    <cellStyle name="표준 13 31" xfId="1421"/>
    <cellStyle name="표준 13 32" xfId="1422"/>
    <cellStyle name="표준 13 33" xfId="1423"/>
    <cellStyle name="표준 13 34" xfId="1424"/>
    <cellStyle name="표준 13 35" xfId="1425"/>
    <cellStyle name="표준 13 36" xfId="1426"/>
    <cellStyle name="표준 13 37" xfId="1427"/>
    <cellStyle name="표준 13 4" xfId="1428"/>
    <cellStyle name="표준 13 5" xfId="1429"/>
    <cellStyle name="표준 13 6" xfId="1430"/>
    <cellStyle name="표준 13 7" xfId="1431"/>
    <cellStyle name="표준 13 8" xfId="1432"/>
    <cellStyle name="표준 13 9" xfId="1433"/>
    <cellStyle name="표준 130" xfId="1434"/>
    <cellStyle name="표준 130 2" xfId="1435"/>
    <cellStyle name="표준 131" xfId="1436"/>
    <cellStyle name="표준 131 2" xfId="1437"/>
    <cellStyle name="표준 132" xfId="1438"/>
    <cellStyle name="표준 132 2" xfId="1439"/>
    <cellStyle name="표준 133" xfId="1440"/>
    <cellStyle name="표준 133 2" xfId="1441"/>
    <cellStyle name="표준 134" xfId="1442"/>
    <cellStyle name="표준 134 2" xfId="1443"/>
    <cellStyle name="표준 135" xfId="1444"/>
    <cellStyle name="표준 135 2" xfId="1445"/>
    <cellStyle name="표준 136" xfId="1446"/>
    <cellStyle name="표준 136 2" xfId="1447"/>
    <cellStyle name="표준 137" xfId="1448"/>
    <cellStyle name="표준 137 2" xfId="1449"/>
    <cellStyle name="표준 138" xfId="1450"/>
    <cellStyle name="표준 138 2" xfId="1451"/>
    <cellStyle name="표준 139" xfId="1452"/>
    <cellStyle name="표준 139 2" xfId="1453"/>
    <cellStyle name="표준 14" xfId="1454"/>
    <cellStyle name="표준 14 10" xfId="1455"/>
    <cellStyle name="표준 14 11" xfId="1456"/>
    <cellStyle name="표준 14 12" xfId="1457"/>
    <cellStyle name="표준 14 13" xfId="1458"/>
    <cellStyle name="표준 14 14" xfId="1459"/>
    <cellStyle name="표준 14 15" xfId="1460"/>
    <cellStyle name="표준 14 16" xfId="1461"/>
    <cellStyle name="표준 14 17" xfId="1462"/>
    <cellStyle name="표준 14 18" xfId="1463"/>
    <cellStyle name="표준 14 19" xfId="1464"/>
    <cellStyle name="표준 14 2" xfId="1465"/>
    <cellStyle name="표준 14 20" xfId="1466"/>
    <cellStyle name="표준 14 21" xfId="1467"/>
    <cellStyle name="표준 14 22" xfId="1468"/>
    <cellStyle name="표준 14 23" xfId="1469"/>
    <cellStyle name="표준 14 24" xfId="1470"/>
    <cellStyle name="표준 14 25" xfId="1471"/>
    <cellStyle name="표준 14 26" xfId="1472"/>
    <cellStyle name="표준 14 27" xfId="1473"/>
    <cellStyle name="표준 14 28" xfId="1474"/>
    <cellStyle name="표준 14 29" xfId="1475"/>
    <cellStyle name="표준 14 3" xfId="1476"/>
    <cellStyle name="표준 14 30" xfId="1477"/>
    <cellStyle name="표준 14 31" xfId="1478"/>
    <cellStyle name="표준 14 4" xfId="1479"/>
    <cellStyle name="표준 14 5" xfId="1480"/>
    <cellStyle name="표준 14 6" xfId="1481"/>
    <cellStyle name="표준 14 7" xfId="1482"/>
    <cellStyle name="표준 14 8" xfId="1483"/>
    <cellStyle name="표준 14 9" xfId="1484"/>
    <cellStyle name="표준 140" xfId="1485"/>
    <cellStyle name="표준 140 2" xfId="1486"/>
    <cellStyle name="표준 141" xfId="1487"/>
    <cellStyle name="표준 141 2" xfId="1488"/>
    <cellStyle name="표준 142" xfId="1489"/>
    <cellStyle name="표준 142 2" xfId="1490"/>
    <cellStyle name="표준 143" xfId="1491"/>
    <cellStyle name="표준 143 2" xfId="1492"/>
    <cellStyle name="표준 144" xfId="1493"/>
    <cellStyle name="표준 144 2" xfId="1494"/>
    <cellStyle name="표준 145" xfId="1495"/>
    <cellStyle name="표준 145 2" xfId="1496"/>
    <cellStyle name="표준 146" xfId="1497"/>
    <cellStyle name="표준 146 2" xfId="1498"/>
    <cellStyle name="표준 147" xfId="1499"/>
    <cellStyle name="표준 147 2" xfId="1500"/>
    <cellStyle name="표준 148" xfId="1501"/>
    <cellStyle name="표준 148 2" xfId="1502"/>
    <cellStyle name="표준 149" xfId="1503"/>
    <cellStyle name="표준 149 2" xfId="1504"/>
    <cellStyle name="표준 15" xfId="1505"/>
    <cellStyle name="표준 15 2" xfId="1506"/>
    <cellStyle name="표준 15 3" xfId="1507"/>
    <cellStyle name="표준 15 4" xfId="1508"/>
    <cellStyle name="표준 150" xfId="1509"/>
    <cellStyle name="표준 150 2" xfId="1510"/>
    <cellStyle name="표준 151" xfId="1511"/>
    <cellStyle name="표준 151 2" xfId="1512"/>
    <cellStyle name="표준 152" xfId="1513"/>
    <cellStyle name="표준 152 2" xfId="1514"/>
    <cellStyle name="표준 153" xfId="1515"/>
    <cellStyle name="표준 153 2" xfId="1516"/>
    <cellStyle name="표준 154" xfId="1517"/>
    <cellStyle name="표준 154 2" xfId="1518"/>
    <cellStyle name="표준 155" xfId="1519"/>
    <cellStyle name="표준 155 2" xfId="1520"/>
    <cellStyle name="표준 156" xfId="1521"/>
    <cellStyle name="표준 156 2" xfId="1522"/>
    <cellStyle name="표준 157" xfId="1523"/>
    <cellStyle name="표준 157 2" xfId="1524"/>
    <cellStyle name="표준 158" xfId="1525"/>
    <cellStyle name="표준 158 2" xfId="1526"/>
    <cellStyle name="표준 159" xfId="1527"/>
    <cellStyle name="표준 159 2" xfId="1528"/>
    <cellStyle name="표준 16" xfId="1529"/>
    <cellStyle name="표준 16 2" xfId="1530"/>
    <cellStyle name="표준 16 3" xfId="1531"/>
    <cellStyle name="표준 16 4" xfId="1532"/>
    <cellStyle name="표준 160" xfId="1533"/>
    <cellStyle name="표준 160 2" xfId="1534"/>
    <cellStyle name="표준 161" xfId="1535"/>
    <cellStyle name="표준 161 2" xfId="1536"/>
    <cellStyle name="표준 162" xfId="1537"/>
    <cellStyle name="표준 162 2" xfId="1538"/>
    <cellStyle name="표준 163" xfId="1539"/>
    <cellStyle name="표준 163 2" xfId="1540"/>
    <cellStyle name="표준 164" xfId="1541"/>
    <cellStyle name="표준 164 2" xfId="1542"/>
    <cellStyle name="표준 165" xfId="1543"/>
    <cellStyle name="표준 165 2" xfId="1544"/>
    <cellStyle name="표준 166" xfId="1545"/>
    <cellStyle name="표준 166 2" xfId="1546"/>
    <cellStyle name="표준 167" xfId="1547"/>
    <cellStyle name="표준 167 2" xfId="1548"/>
    <cellStyle name="표준 168" xfId="1549"/>
    <cellStyle name="표준 168 2" xfId="1550"/>
    <cellStyle name="표준 169" xfId="1551"/>
    <cellStyle name="표준 169 2" xfId="1552"/>
    <cellStyle name="표준 17" xfId="1553"/>
    <cellStyle name="표준 17 2" xfId="1554"/>
    <cellStyle name="표준 17 3" xfId="1555"/>
    <cellStyle name="표준 17 4" xfId="1556"/>
    <cellStyle name="표준 170" xfId="1557"/>
    <cellStyle name="표준 170 2" xfId="1558"/>
    <cellStyle name="표준 171" xfId="1559"/>
    <cellStyle name="표준 171 2" xfId="1560"/>
    <cellStyle name="표준 172" xfId="1561"/>
    <cellStyle name="표준 172 2" xfId="1562"/>
    <cellStyle name="표준 173" xfId="1563"/>
    <cellStyle name="표준 173 2" xfId="1564"/>
    <cellStyle name="표준 174" xfId="1565"/>
    <cellStyle name="표준 174 2" xfId="1566"/>
    <cellStyle name="표준 175" xfId="1567"/>
    <cellStyle name="표준 175 2" xfId="1568"/>
    <cellStyle name="표준 176" xfId="1569"/>
    <cellStyle name="표준 176 2" xfId="1570"/>
    <cellStyle name="표준 177" xfId="1571"/>
    <cellStyle name="표준 177 2" xfId="1572"/>
    <cellStyle name="표준 178" xfId="1573"/>
    <cellStyle name="표준 178 2" xfId="1574"/>
    <cellStyle name="표준 179" xfId="1575"/>
    <cellStyle name="표준 179 2" xfId="1576"/>
    <cellStyle name="표준 18" xfId="1577"/>
    <cellStyle name="표준 18 2" xfId="1578"/>
    <cellStyle name="표준 18 3" xfId="1579"/>
    <cellStyle name="표준 18 4" xfId="1580"/>
    <cellStyle name="표준 180" xfId="1581"/>
    <cellStyle name="표준 180 2" xfId="1582"/>
    <cellStyle name="표준 181" xfId="1583"/>
    <cellStyle name="표준 181 2" xfId="1584"/>
    <cellStyle name="표준 182" xfId="1585"/>
    <cellStyle name="표준 182 2" xfId="1586"/>
    <cellStyle name="표준 183" xfId="1587"/>
    <cellStyle name="표준 183 2" xfId="1588"/>
    <cellStyle name="표준 184" xfId="1589"/>
    <cellStyle name="표준 184 2" xfId="1590"/>
    <cellStyle name="표준 185" xfId="1591"/>
    <cellStyle name="표준 185 2" xfId="1592"/>
    <cellStyle name="표준 186" xfId="1593"/>
    <cellStyle name="표준 186 2" xfId="1594"/>
    <cellStyle name="표준 187" xfId="1595"/>
    <cellStyle name="표준 187 2" xfId="1596"/>
    <cellStyle name="표준 188" xfId="1597"/>
    <cellStyle name="표준 188 2" xfId="1598"/>
    <cellStyle name="표준 189" xfId="1599"/>
    <cellStyle name="표준 189 2" xfId="1600"/>
    <cellStyle name="표준 19" xfId="1601"/>
    <cellStyle name="표준 19 2" xfId="1602"/>
    <cellStyle name="표준 19 3" xfId="1603"/>
    <cellStyle name="표준 19 4" xfId="1604"/>
    <cellStyle name="표준 190" xfId="1605"/>
    <cellStyle name="표준 190 2" xfId="1606"/>
    <cellStyle name="표준 191" xfId="1607"/>
    <cellStyle name="표준 191 2" xfId="1608"/>
    <cellStyle name="표준 192" xfId="1609"/>
    <cellStyle name="표준 192 2" xfId="1610"/>
    <cellStyle name="표준 193" xfId="1611"/>
    <cellStyle name="표준 193 2" xfId="1612"/>
    <cellStyle name="표준 194" xfId="1613"/>
    <cellStyle name="표준 194 2" xfId="1614"/>
    <cellStyle name="표준 195" xfId="1615"/>
    <cellStyle name="표준 195 2" xfId="1616"/>
    <cellStyle name="표준 196" xfId="1617"/>
    <cellStyle name="표준 196 2" xfId="1618"/>
    <cellStyle name="표준 197" xfId="1619"/>
    <cellStyle name="표준 197 2" xfId="1620"/>
    <cellStyle name="표준 198" xfId="1621"/>
    <cellStyle name="표준 198 2" xfId="1622"/>
    <cellStyle name="표준 199" xfId="1623"/>
    <cellStyle name="표준 199 2" xfId="1624"/>
    <cellStyle name="표준 2" xfId="1625"/>
    <cellStyle name="표준 2 10" xfId="1626"/>
    <cellStyle name="표준 2 11" xfId="1627"/>
    <cellStyle name="표준 2 12" xfId="1628"/>
    <cellStyle name="표준 2 13" xfId="1629"/>
    <cellStyle name="표준 2 14" xfId="1630"/>
    <cellStyle name="표준 2 15" xfId="1631"/>
    <cellStyle name="표준 2 16" xfId="1632"/>
    <cellStyle name="표준 2 17" xfId="1633"/>
    <cellStyle name="표준 2 18" xfId="1634"/>
    <cellStyle name="표준 2 19" xfId="1635"/>
    <cellStyle name="표준 2 2" xfId="1636"/>
    <cellStyle name="표준 2 2 2" xfId="1637"/>
    <cellStyle name="표준 2 2 3" xfId="1638"/>
    <cellStyle name="표준 2 2 4" xfId="1639"/>
    <cellStyle name="표준 2 20" xfId="1640"/>
    <cellStyle name="표준 2 21" xfId="1641"/>
    <cellStyle name="표준 2 22" xfId="1642"/>
    <cellStyle name="표준 2 23" xfId="1643"/>
    <cellStyle name="표준 2 24" xfId="1644"/>
    <cellStyle name="표준 2 25" xfId="1645"/>
    <cellStyle name="표준 2 26" xfId="1646"/>
    <cellStyle name="표준 2 27" xfId="1647"/>
    <cellStyle name="표준 2 28" xfId="1648"/>
    <cellStyle name="표준 2 29" xfId="1649"/>
    <cellStyle name="표준 2 3" xfId="1650"/>
    <cellStyle name="표준 2 30" xfId="1651"/>
    <cellStyle name="표준 2 31" xfId="1652"/>
    <cellStyle name="표준 2 32" xfId="1653"/>
    <cellStyle name="표준 2 33" xfId="1654"/>
    <cellStyle name="표준 2 34" xfId="1655"/>
    <cellStyle name="표준 2 35" xfId="1656"/>
    <cellStyle name="표준 2 36" xfId="1657"/>
    <cellStyle name="표준 2 37" xfId="1658"/>
    <cellStyle name="표준 2 38" xfId="1659"/>
    <cellStyle name="표준 2 39" xfId="1660"/>
    <cellStyle name="표준 2 4" xfId="1661"/>
    <cellStyle name="표준 2 40" xfId="1662"/>
    <cellStyle name="표준 2 41" xfId="1663"/>
    <cellStyle name="표준 2 42" xfId="1664"/>
    <cellStyle name="표준 2 43" xfId="1665"/>
    <cellStyle name="표준 2 44" xfId="3062"/>
    <cellStyle name="표준 2 5" xfId="1666"/>
    <cellStyle name="표준 2 6" xfId="1667"/>
    <cellStyle name="표준 2 7" xfId="1668"/>
    <cellStyle name="표준 2 8" xfId="1669"/>
    <cellStyle name="표준 2 9" xfId="1670"/>
    <cellStyle name="표준 2_2007상수도통계 엑셀파일" xfId="1671"/>
    <cellStyle name="표준 20" xfId="1672"/>
    <cellStyle name="표준 20 2" xfId="1673"/>
    <cellStyle name="표준 20 2 2" xfId="1674"/>
    <cellStyle name="표준 20 2 3" xfId="1675"/>
    <cellStyle name="표준 20 3" xfId="1676"/>
    <cellStyle name="표준 20 3 2" xfId="1677"/>
    <cellStyle name="표준 20 3 3" xfId="1678"/>
    <cellStyle name="표준 20 4" xfId="1679"/>
    <cellStyle name="표준 20 4 2" xfId="1680"/>
    <cellStyle name="표준 20 4 3" xfId="1681"/>
    <cellStyle name="표준 20 5" xfId="1682"/>
    <cellStyle name="표준 20 5 2" xfId="1683"/>
    <cellStyle name="표준 20 5 3" xfId="1684"/>
    <cellStyle name="표준 20 6" xfId="1685"/>
    <cellStyle name="표준 20 7" xfId="1686"/>
    <cellStyle name="표준 20 8" xfId="1687"/>
    <cellStyle name="표준 20_2008 상수도통계 취합자료(1008)" xfId="1688"/>
    <cellStyle name="표준 200" xfId="1689"/>
    <cellStyle name="표준 200 2" xfId="1690"/>
    <cellStyle name="표준 201" xfId="1691"/>
    <cellStyle name="표준 201 2" xfId="1692"/>
    <cellStyle name="표준 202" xfId="1693"/>
    <cellStyle name="표준 202 2" xfId="1694"/>
    <cellStyle name="표준 203" xfId="1695"/>
    <cellStyle name="표준 203 2" xfId="1696"/>
    <cellStyle name="표준 204" xfId="1697"/>
    <cellStyle name="표준 204 2" xfId="1698"/>
    <cellStyle name="표준 205" xfId="1699"/>
    <cellStyle name="표준 205 2" xfId="1700"/>
    <cellStyle name="표준 206" xfId="1701"/>
    <cellStyle name="표준 206 2" xfId="1702"/>
    <cellStyle name="표준 207" xfId="1703"/>
    <cellStyle name="표준 207 2" xfId="1704"/>
    <cellStyle name="표준 208" xfId="1705"/>
    <cellStyle name="표준 208 2" xfId="1706"/>
    <cellStyle name="표준 209" xfId="1707"/>
    <cellStyle name="표준 209 2" xfId="1708"/>
    <cellStyle name="표준 21" xfId="1709"/>
    <cellStyle name="표준 21 2" xfId="1710"/>
    <cellStyle name="표준 21 2 2" xfId="1711"/>
    <cellStyle name="표준 21 2 3" xfId="1712"/>
    <cellStyle name="표준 21 3" xfId="1713"/>
    <cellStyle name="표준 21 3 2" xfId="1714"/>
    <cellStyle name="표준 21 3 3" xfId="1715"/>
    <cellStyle name="표준 21 4" xfId="1716"/>
    <cellStyle name="표준 21 4 2" xfId="1717"/>
    <cellStyle name="표준 21 4 3" xfId="1718"/>
    <cellStyle name="표준 21 5" xfId="1719"/>
    <cellStyle name="표준 21 5 2" xfId="1720"/>
    <cellStyle name="표준 21 5 3" xfId="1721"/>
    <cellStyle name="표준 21 6" xfId="1722"/>
    <cellStyle name="표준 21 7" xfId="1723"/>
    <cellStyle name="표준 21 8" xfId="1724"/>
    <cellStyle name="표준 21_2008 상수도통계 취합자료(1008)" xfId="1725"/>
    <cellStyle name="표준 210" xfId="1726"/>
    <cellStyle name="표준 210 2" xfId="1727"/>
    <cellStyle name="표준 211" xfId="1728"/>
    <cellStyle name="표준 211 2" xfId="1729"/>
    <cellStyle name="표준 212" xfId="1730"/>
    <cellStyle name="표준 212 2" xfId="1731"/>
    <cellStyle name="표준 213" xfId="1732"/>
    <cellStyle name="표준 213 2" xfId="1733"/>
    <cellStyle name="표준 214" xfId="1734"/>
    <cellStyle name="표준 214 2" xfId="1735"/>
    <cellStyle name="표준 215" xfId="1736"/>
    <cellStyle name="표준 215 2" xfId="1737"/>
    <cellStyle name="표준 216" xfId="1738"/>
    <cellStyle name="표준 216 2" xfId="1739"/>
    <cellStyle name="표준 217" xfId="1740"/>
    <cellStyle name="표준 217 2" xfId="1741"/>
    <cellStyle name="표준 218" xfId="1742"/>
    <cellStyle name="표준 218 2" xfId="1743"/>
    <cellStyle name="표준 219" xfId="1744"/>
    <cellStyle name="표준 219 2" xfId="1745"/>
    <cellStyle name="표준 22" xfId="1746"/>
    <cellStyle name="표준 22 2" xfId="1747"/>
    <cellStyle name="표준 22 2 2" xfId="1748"/>
    <cellStyle name="표준 22 2 3" xfId="1749"/>
    <cellStyle name="표준 22 3" xfId="1750"/>
    <cellStyle name="표준 22 3 2" xfId="1751"/>
    <cellStyle name="표준 22 3 3" xfId="1752"/>
    <cellStyle name="표준 22 4" xfId="1753"/>
    <cellStyle name="표준 22 4 2" xfId="1754"/>
    <cellStyle name="표준 22 4 3" xfId="1755"/>
    <cellStyle name="표준 22 5" xfId="1756"/>
    <cellStyle name="표준 22 5 2" xfId="1757"/>
    <cellStyle name="표준 22 5 3" xfId="1758"/>
    <cellStyle name="표준 22 6" xfId="1759"/>
    <cellStyle name="표준 22 7" xfId="1760"/>
    <cellStyle name="표준 22 8" xfId="1761"/>
    <cellStyle name="표준 22_2008 상수도통계 취합자료(1008)" xfId="1762"/>
    <cellStyle name="표준 220" xfId="1763"/>
    <cellStyle name="표준 220 2" xfId="1764"/>
    <cellStyle name="표준 221" xfId="1765"/>
    <cellStyle name="표준 221 2" xfId="1766"/>
    <cellStyle name="표준 222" xfId="1767"/>
    <cellStyle name="표준 222 2" xfId="1768"/>
    <cellStyle name="표준 223" xfId="1769"/>
    <cellStyle name="표준 223 2" xfId="1770"/>
    <cellStyle name="표준 224" xfId="1771"/>
    <cellStyle name="표준 224 2" xfId="1772"/>
    <cellStyle name="표준 225" xfId="1773"/>
    <cellStyle name="표준 225 2" xfId="1774"/>
    <cellStyle name="표준 226" xfId="1775"/>
    <cellStyle name="표준 226 2" xfId="1776"/>
    <cellStyle name="표준 227" xfId="1777"/>
    <cellStyle name="표준 227 2" xfId="1778"/>
    <cellStyle name="표준 228" xfId="1779"/>
    <cellStyle name="표준 228 2" xfId="1780"/>
    <cellStyle name="표준 229" xfId="1781"/>
    <cellStyle name="표준 229 2" xfId="1782"/>
    <cellStyle name="표준 23" xfId="1783"/>
    <cellStyle name="표준 23 2" xfId="1784"/>
    <cellStyle name="표준 23 3" xfId="1785"/>
    <cellStyle name="표준 23 4" xfId="1786"/>
    <cellStyle name="표준 230" xfId="1787"/>
    <cellStyle name="표준 230 2" xfId="1788"/>
    <cellStyle name="표준 231" xfId="1789"/>
    <cellStyle name="표준 231 2" xfId="1790"/>
    <cellStyle name="표준 232" xfId="1791"/>
    <cellStyle name="표준 232 2" xfId="1792"/>
    <cellStyle name="표준 233" xfId="1793"/>
    <cellStyle name="표준 233 2" xfId="1794"/>
    <cellStyle name="표준 234" xfId="1795"/>
    <cellStyle name="표준 234 2" xfId="1796"/>
    <cellStyle name="표준 235" xfId="1797"/>
    <cellStyle name="표준 235 2" xfId="1798"/>
    <cellStyle name="표준 236" xfId="1799"/>
    <cellStyle name="표준 236 2" xfId="1800"/>
    <cellStyle name="표준 237" xfId="1801"/>
    <cellStyle name="표준 237 2" xfId="1802"/>
    <cellStyle name="표준 238" xfId="1803"/>
    <cellStyle name="표준 238 2" xfId="1804"/>
    <cellStyle name="표준 239" xfId="1805"/>
    <cellStyle name="표준 239 2" xfId="1806"/>
    <cellStyle name="표준 24" xfId="1807"/>
    <cellStyle name="표준 24 2" xfId="1808"/>
    <cellStyle name="표준 24 3" xfId="1809"/>
    <cellStyle name="표준 24 4" xfId="1810"/>
    <cellStyle name="표준 240" xfId="1811"/>
    <cellStyle name="표준 240 2" xfId="1812"/>
    <cellStyle name="표준 241" xfId="1813"/>
    <cellStyle name="표준 241 2" xfId="1814"/>
    <cellStyle name="표준 242" xfId="1815"/>
    <cellStyle name="표준 242 2" xfId="1816"/>
    <cellStyle name="표준 243" xfId="1817"/>
    <cellStyle name="표준 243 2" xfId="1818"/>
    <cellStyle name="표준 244" xfId="1819"/>
    <cellStyle name="표준 244 2" xfId="1820"/>
    <cellStyle name="표준 245" xfId="1821"/>
    <cellStyle name="표준 245 2" xfId="1822"/>
    <cellStyle name="표준 246" xfId="1823"/>
    <cellStyle name="표준 246 2" xfId="1824"/>
    <cellStyle name="표준 247" xfId="1825"/>
    <cellStyle name="표준 247 2" xfId="1826"/>
    <cellStyle name="표준 248" xfId="1827"/>
    <cellStyle name="표준 248 2" xfId="1828"/>
    <cellStyle name="표준 249" xfId="1829"/>
    <cellStyle name="표준 249 2" xfId="1830"/>
    <cellStyle name="표준 25" xfId="1831"/>
    <cellStyle name="표준 25 2" xfId="1832"/>
    <cellStyle name="표준 25 3" xfId="1833"/>
    <cellStyle name="표준 25 4" xfId="1834"/>
    <cellStyle name="표준 250" xfId="1835"/>
    <cellStyle name="표준 250 2" xfId="1836"/>
    <cellStyle name="표준 251" xfId="1837"/>
    <cellStyle name="표준 251 2" xfId="1838"/>
    <cellStyle name="표준 252" xfId="1839"/>
    <cellStyle name="표준 252 2" xfId="1840"/>
    <cellStyle name="표준 253" xfId="1841"/>
    <cellStyle name="표준 253 2" xfId="1842"/>
    <cellStyle name="표준 254" xfId="1843"/>
    <cellStyle name="표준 254 2" xfId="1844"/>
    <cellStyle name="표준 255" xfId="1845"/>
    <cellStyle name="표준 255 2" xfId="1846"/>
    <cellStyle name="표준 256" xfId="1847"/>
    <cellStyle name="표준 257" xfId="1848"/>
    <cellStyle name="표준 258" xfId="1849"/>
    <cellStyle name="표준 259" xfId="1850"/>
    <cellStyle name="표준 26" xfId="1851"/>
    <cellStyle name="표준 26 2" xfId="1852"/>
    <cellStyle name="표준 26 3" xfId="1853"/>
    <cellStyle name="표준 26 4" xfId="1854"/>
    <cellStyle name="표준 260" xfId="1855"/>
    <cellStyle name="표준 261" xfId="1856"/>
    <cellStyle name="표준 262" xfId="1857"/>
    <cellStyle name="표준 263" xfId="1858"/>
    <cellStyle name="표준 264" xfId="1859"/>
    <cellStyle name="표준 265" xfId="1860"/>
    <cellStyle name="표준 266" xfId="1861"/>
    <cellStyle name="표준 267" xfId="1862"/>
    <cellStyle name="표준 268" xfId="1863"/>
    <cellStyle name="표준 269" xfId="1864"/>
    <cellStyle name="표준 27" xfId="1865"/>
    <cellStyle name="표준 27 2" xfId="1866"/>
    <cellStyle name="표준 27 3" xfId="1867"/>
    <cellStyle name="표준 27 4" xfId="1868"/>
    <cellStyle name="표준 270" xfId="1869"/>
    <cellStyle name="표준 271" xfId="1870"/>
    <cellStyle name="표준 272" xfId="1871"/>
    <cellStyle name="표준 273" xfId="1872"/>
    <cellStyle name="표준 274" xfId="1873"/>
    <cellStyle name="표준 275" xfId="1874"/>
    <cellStyle name="표준 276" xfId="1875"/>
    <cellStyle name="표준 277" xfId="1876"/>
    <cellStyle name="표준 278" xfId="1877"/>
    <cellStyle name="표준 279" xfId="1878"/>
    <cellStyle name="표준 28" xfId="1879"/>
    <cellStyle name="표준 28 2" xfId="1880"/>
    <cellStyle name="표준 28 3" xfId="1881"/>
    <cellStyle name="표준 28 4" xfId="1882"/>
    <cellStyle name="표준 280" xfId="1883"/>
    <cellStyle name="표준 281" xfId="1884"/>
    <cellStyle name="표준 282" xfId="1885"/>
    <cellStyle name="표준 283" xfId="1886"/>
    <cellStyle name="표준 284" xfId="1887"/>
    <cellStyle name="표준 285" xfId="1888"/>
    <cellStyle name="표준 286" xfId="1889"/>
    <cellStyle name="표준 287" xfId="1890"/>
    <cellStyle name="표준 288" xfId="1891"/>
    <cellStyle name="표준 289" xfId="1892"/>
    <cellStyle name="표준 29" xfId="1893"/>
    <cellStyle name="표준 29 2" xfId="1894"/>
    <cellStyle name="표준 29 3" xfId="1895"/>
    <cellStyle name="표준 29 4" xfId="1896"/>
    <cellStyle name="표준 290" xfId="1897"/>
    <cellStyle name="표준 291" xfId="1898"/>
    <cellStyle name="표준 292" xfId="1899"/>
    <cellStyle name="표준 293" xfId="1900"/>
    <cellStyle name="표준 294" xfId="1901"/>
    <cellStyle name="표준 295" xfId="1902"/>
    <cellStyle name="표준 296" xfId="1903"/>
    <cellStyle name="표준 297" xfId="1904"/>
    <cellStyle name="표준 298" xfId="1905"/>
    <cellStyle name="표준 299" xfId="1906"/>
    <cellStyle name="표준 3" xfId="1907"/>
    <cellStyle name="표준 3 10" xfId="1908"/>
    <cellStyle name="표준 3 100" xfId="1909"/>
    <cellStyle name="표준 3 101" xfId="1910"/>
    <cellStyle name="표준 3 102" xfId="1911"/>
    <cellStyle name="표준 3 103" xfId="1912"/>
    <cellStyle name="표준 3 11" xfId="1913"/>
    <cellStyle name="표준 3 12" xfId="1914"/>
    <cellStyle name="표준 3 13" xfId="1915"/>
    <cellStyle name="표준 3 14" xfId="1916"/>
    <cellStyle name="표준 3 15" xfId="1917"/>
    <cellStyle name="표준 3 16" xfId="1918"/>
    <cellStyle name="표준 3 17" xfId="1919"/>
    <cellStyle name="표준 3 18" xfId="1920"/>
    <cellStyle name="표준 3 19" xfId="1921"/>
    <cellStyle name="표준 3 2" xfId="1922"/>
    <cellStyle name="표준 3 2 10" xfId="1923"/>
    <cellStyle name="표준 3 2 100" xfId="1924"/>
    <cellStyle name="표준 3 2 101" xfId="1925"/>
    <cellStyle name="표준 3 2 102" xfId="1926"/>
    <cellStyle name="표준 3 2 103" xfId="1927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2035"/>
    <cellStyle name="표준 3 30" xfId="2036"/>
    <cellStyle name="표준 3 31" xfId="2037"/>
    <cellStyle name="표준 3 32" xfId="2038"/>
    <cellStyle name="표준 3 33" xfId="2039"/>
    <cellStyle name="표준 3 34" xfId="2040"/>
    <cellStyle name="표준 3 35" xfId="2041"/>
    <cellStyle name="표준 3 36" xfId="2042"/>
    <cellStyle name="표준 3 37" xfId="2043"/>
    <cellStyle name="표준 3 38" xfId="2044"/>
    <cellStyle name="표준 3 39" xfId="2045"/>
    <cellStyle name="표준 3 4" xfId="2046"/>
    <cellStyle name="표준 3 40" xfId="2047"/>
    <cellStyle name="표준 3 41" xfId="2048"/>
    <cellStyle name="표준 3 42" xfId="2049"/>
    <cellStyle name="표준 3 43" xfId="2050"/>
    <cellStyle name="표준 3 44" xfId="2051"/>
    <cellStyle name="표준 3 45" xfId="2052"/>
    <cellStyle name="표준 3 46" xfId="2053"/>
    <cellStyle name="표준 3 47" xfId="2054"/>
    <cellStyle name="표준 3 48" xfId="2055"/>
    <cellStyle name="표준 3 49" xfId="2056"/>
    <cellStyle name="표준 3 5" xfId="2057"/>
    <cellStyle name="표준 3 50" xfId="2058"/>
    <cellStyle name="표준 3 51" xfId="2059"/>
    <cellStyle name="표준 3 52" xfId="2060"/>
    <cellStyle name="표준 3 53" xfId="2061"/>
    <cellStyle name="표준 3 54" xfId="2062"/>
    <cellStyle name="표준 3 55" xfId="2063"/>
    <cellStyle name="표준 3 56" xfId="2064"/>
    <cellStyle name="표준 3 57" xfId="2065"/>
    <cellStyle name="표준 3 58" xfId="2066"/>
    <cellStyle name="표준 3 59" xfId="2067"/>
    <cellStyle name="표준 3 6" xfId="2068"/>
    <cellStyle name="표준 3 60" xfId="2069"/>
    <cellStyle name="표준 3 61" xfId="2070"/>
    <cellStyle name="표준 3 62" xfId="2071"/>
    <cellStyle name="표준 3 63" xfId="2072"/>
    <cellStyle name="표준 3 64" xfId="2073"/>
    <cellStyle name="표준 3 65" xfId="2074"/>
    <cellStyle name="표준 3 66" xfId="2075"/>
    <cellStyle name="표준 3 67" xfId="2076"/>
    <cellStyle name="표준 3 68" xfId="2077"/>
    <cellStyle name="표준 3 69" xfId="2078"/>
    <cellStyle name="표준 3 7" xfId="2079"/>
    <cellStyle name="표준 3 70" xfId="2080"/>
    <cellStyle name="표준 3 71" xfId="2081"/>
    <cellStyle name="표준 3 72" xfId="2082"/>
    <cellStyle name="표준 3 73" xfId="2083"/>
    <cellStyle name="표준 3 74" xfId="2084"/>
    <cellStyle name="표준 3 75" xfId="2085"/>
    <cellStyle name="표준 3 76" xfId="2086"/>
    <cellStyle name="표준 3 77" xfId="2087"/>
    <cellStyle name="표준 3 78" xfId="2088"/>
    <cellStyle name="표준 3 79" xfId="2089"/>
    <cellStyle name="표준 3 8" xfId="2090"/>
    <cellStyle name="표준 3 80" xfId="2091"/>
    <cellStyle name="표준 3 81" xfId="2092"/>
    <cellStyle name="표준 3 82" xfId="2093"/>
    <cellStyle name="표준 3 83" xfId="2094"/>
    <cellStyle name="표준 3 84" xfId="2095"/>
    <cellStyle name="표준 3 85" xfId="2096"/>
    <cellStyle name="표준 3 86" xfId="2097"/>
    <cellStyle name="표준 3 87" xfId="2098"/>
    <cellStyle name="표준 3 88" xfId="2099"/>
    <cellStyle name="표준 3 89" xfId="2100"/>
    <cellStyle name="표준 3 9" xfId="2101"/>
    <cellStyle name="표준 3 90" xfId="2102"/>
    <cellStyle name="표준 3 91" xfId="2103"/>
    <cellStyle name="표준 3 92" xfId="2104"/>
    <cellStyle name="표준 3 93" xfId="2105"/>
    <cellStyle name="표준 3 94" xfId="2106"/>
    <cellStyle name="표준 3 95" xfId="2107"/>
    <cellStyle name="표준 3 96" xfId="2108"/>
    <cellStyle name="표준 3 97" xfId="2109"/>
    <cellStyle name="표준 3 98" xfId="2110"/>
    <cellStyle name="표준 3 99" xfId="2111"/>
    <cellStyle name="표준 3_5.상수도" xfId="2112"/>
    <cellStyle name="표준 30" xfId="2113"/>
    <cellStyle name="표준 30 2" xfId="2114"/>
    <cellStyle name="표준 30 3" xfId="2115"/>
    <cellStyle name="표준 30 4" xfId="2116"/>
    <cellStyle name="표준 300" xfId="2117"/>
    <cellStyle name="표준 301" xfId="2118"/>
    <cellStyle name="표준 302" xfId="2119"/>
    <cellStyle name="표준 303" xfId="2120"/>
    <cellStyle name="표준 304" xfId="2121"/>
    <cellStyle name="표준 305" xfId="2122"/>
    <cellStyle name="표준 306" xfId="2123"/>
    <cellStyle name="표준 307" xfId="2124"/>
    <cellStyle name="표준 308" xfId="2125"/>
    <cellStyle name="표준 309" xfId="2126"/>
    <cellStyle name="표준 31" xfId="2127"/>
    <cellStyle name="표준 31 2" xfId="2128"/>
    <cellStyle name="표준 31 3" xfId="2129"/>
    <cellStyle name="표준 31 4" xfId="2130"/>
    <cellStyle name="표준 310" xfId="2131"/>
    <cellStyle name="표준 311" xfId="2132"/>
    <cellStyle name="표준 312" xfId="2133"/>
    <cellStyle name="표준 313" xfId="2134"/>
    <cellStyle name="표준 314" xfId="2135"/>
    <cellStyle name="표준 315" xfId="2136"/>
    <cellStyle name="표준 316" xfId="2137"/>
    <cellStyle name="표준 317" xfId="2138"/>
    <cellStyle name="표준 318" xfId="2139"/>
    <cellStyle name="표준 319" xfId="2140"/>
    <cellStyle name="표준 32" xfId="2141"/>
    <cellStyle name="표준 32 2" xfId="2142"/>
    <cellStyle name="표준 32 3" xfId="2143"/>
    <cellStyle name="표준 32 4" xfId="2144"/>
    <cellStyle name="표준 320" xfId="2145"/>
    <cellStyle name="표준 321" xfId="2146"/>
    <cellStyle name="표준 322" xfId="2147"/>
    <cellStyle name="표준 323" xfId="2148"/>
    <cellStyle name="표준 324" xfId="2149"/>
    <cellStyle name="표준 325" xfId="2150"/>
    <cellStyle name="표준 326" xfId="2151"/>
    <cellStyle name="표준 327" xfId="2152"/>
    <cellStyle name="표준 328" xfId="2153"/>
    <cellStyle name="표준 329" xfId="2154"/>
    <cellStyle name="표준 33" xfId="2155"/>
    <cellStyle name="표준 33 2" xfId="2156"/>
    <cellStyle name="표준 33 3" xfId="2157"/>
    <cellStyle name="표준 33 4" xfId="2158"/>
    <cellStyle name="표준 330" xfId="2159"/>
    <cellStyle name="표준 331" xfId="2160"/>
    <cellStyle name="표준 332" xfId="2161"/>
    <cellStyle name="표준 333" xfId="2162"/>
    <cellStyle name="표준 334" xfId="2163"/>
    <cellStyle name="표준 335" xfId="2164"/>
    <cellStyle name="표준 336" xfId="2165"/>
    <cellStyle name="표준 337" xfId="2166"/>
    <cellStyle name="표준 338" xfId="2167"/>
    <cellStyle name="표준 339" xfId="2168"/>
    <cellStyle name="표준 34" xfId="2169"/>
    <cellStyle name="표준 34 2" xfId="2170"/>
    <cellStyle name="표준 34 3" xfId="2171"/>
    <cellStyle name="표준 34 4" xfId="2172"/>
    <cellStyle name="표준 340" xfId="2173"/>
    <cellStyle name="표준 341" xfId="2174"/>
    <cellStyle name="표준 342" xfId="2175"/>
    <cellStyle name="표준 343" xfId="2176"/>
    <cellStyle name="표준 344" xfId="2177"/>
    <cellStyle name="표준 345" xfId="2178"/>
    <cellStyle name="표준 346" xfId="2179"/>
    <cellStyle name="표준 347" xfId="2180"/>
    <cellStyle name="표준 348" xfId="2181"/>
    <cellStyle name="표준 349" xfId="2182"/>
    <cellStyle name="표준 35" xfId="2183"/>
    <cellStyle name="표준 35 2" xfId="2184"/>
    <cellStyle name="표준 35 3" xfId="2185"/>
    <cellStyle name="표준 35 4" xfId="2186"/>
    <cellStyle name="표준 350" xfId="2187"/>
    <cellStyle name="표준 351" xfId="3060"/>
    <cellStyle name="표준 352" xfId="3061"/>
    <cellStyle name="표준 353" xfId="3064"/>
    <cellStyle name="표준 354" xfId="3065"/>
    <cellStyle name="표준 36" xfId="2188"/>
    <cellStyle name="표준 36 2" xfId="2189"/>
    <cellStyle name="표준 36 3" xfId="2190"/>
    <cellStyle name="표준 36 4" xfId="2191"/>
    <cellStyle name="표준 37" xfId="2192"/>
    <cellStyle name="표준 37 2" xfId="2193"/>
    <cellStyle name="표준 37 3" xfId="2194"/>
    <cellStyle name="표준 37 4" xfId="2195"/>
    <cellStyle name="표준 38" xfId="2196"/>
    <cellStyle name="표준 38 2" xfId="2197"/>
    <cellStyle name="표준 38 2 2" xfId="2198"/>
    <cellStyle name="표준 38 2 3" xfId="2199"/>
    <cellStyle name="표준 38 3" xfId="2200"/>
    <cellStyle name="표준 38 3 2" xfId="2201"/>
    <cellStyle name="표준 38 3 3" xfId="2202"/>
    <cellStyle name="표준 38 4" xfId="2203"/>
    <cellStyle name="표준 38 4 2" xfId="2204"/>
    <cellStyle name="표준 38 4 3" xfId="2205"/>
    <cellStyle name="표준 38 5" xfId="2206"/>
    <cellStyle name="표준 38 6" xfId="2207"/>
    <cellStyle name="표준 38 7" xfId="2208"/>
    <cellStyle name="표준 38_2008 상수도통계 취합자료(1008)" xfId="2209"/>
    <cellStyle name="표준 39" xfId="2210"/>
    <cellStyle name="표준 39 2" xfId="2211"/>
    <cellStyle name="표준 39 2 2" xfId="2212"/>
    <cellStyle name="표준 39 2 3" xfId="2213"/>
    <cellStyle name="표준 39 3" xfId="2214"/>
    <cellStyle name="표준 39 3 2" xfId="2215"/>
    <cellStyle name="표준 39 3 3" xfId="2216"/>
    <cellStyle name="표준 39 4" xfId="2217"/>
    <cellStyle name="표준 39 4 2" xfId="2218"/>
    <cellStyle name="표준 39 4 3" xfId="2219"/>
    <cellStyle name="표준 39 5" xfId="2220"/>
    <cellStyle name="표준 39 6" xfId="2221"/>
    <cellStyle name="표준 39 7" xfId="2222"/>
    <cellStyle name="표준 39_2008 상수도통계 취합자료(1008)" xfId="2223"/>
    <cellStyle name="표준 4" xfId="2224"/>
    <cellStyle name="표준 4 10" xfId="2225"/>
    <cellStyle name="표준 4 100" xfId="2226"/>
    <cellStyle name="표준 4 101" xfId="2227"/>
    <cellStyle name="표준 4 102" xfId="2228"/>
    <cellStyle name="표준 4 103" xfId="2229"/>
    <cellStyle name="표준 4 11" xfId="2230"/>
    <cellStyle name="표준 4 12" xfId="2231"/>
    <cellStyle name="표준 4 13" xfId="2232"/>
    <cellStyle name="표준 4 14" xfId="2233"/>
    <cellStyle name="표준 4 15" xfId="2234"/>
    <cellStyle name="표준 4 16" xfId="2235"/>
    <cellStyle name="표준 4 17" xfId="2236"/>
    <cellStyle name="표준 4 18" xfId="2237"/>
    <cellStyle name="표준 4 19" xfId="2238"/>
    <cellStyle name="표준 4 2" xfId="2239"/>
    <cellStyle name="표준 4 2 2" xfId="2240"/>
    <cellStyle name="표준 4 20" xfId="2241"/>
    <cellStyle name="표준 4 21" xfId="2242"/>
    <cellStyle name="표준 4 22" xfId="2243"/>
    <cellStyle name="표준 4 23" xfId="2244"/>
    <cellStyle name="표준 4 24" xfId="2245"/>
    <cellStyle name="표준 4 25" xfId="2246"/>
    <cellStyle name="표준 4 26" xfId="2247"/>
    <cellStyle name="표준 4 27" xfId="2248"/>
    <cellStyle name="표준 4 28" xfId="2249"/>
    <cellStyle name="표준 4 29" xfId="2250"/>
    <cellStyle name="표준 4 3" xfId="2251"/>
    <cellStyle name="표준 4 3 2" xfId="2252"/>
    <cellStyle name="표준 4 30" xfId="2253"/>
    <cellStyle name="표준 4 31" xfId="2254"/>
    <cellStyle name="표준 4 32" xfId="2255"/>
    <cellStyle name="표준 4 33" xfId="2256"/>
    <cellStyle name="표준 4 34" xfId="2257"/>
    <cellStyle name="표준 4 35" xfId="2258"/>
    <cellStyle name="표준 4 36" xfId="2259"/>
    <cellStyle name="표준 4 37" xfId="2260"/>
    <cellStyle name="표준 4 38" xfId="2261"/>
    <cellStyle name="표준 4 39" xfId="2262"/>
    <cellStyle name="표준 4 4" xfId="2263"/>
    <cellStyle name="표준 4 40" xfId="2264"/>
    <cellStyle name="표준 4 41" xfId="2265"/>
    <cellStyle name="표준 4 42" xfId="2266"/>
    <cellStyle name="표준 4 43" xfId="2267"/>
    <cellStyle name="표준 4 44" xfId="2268"/>
    <cellStyle name="표준 4 45" xfId="2269"/>
    <cellStyle name="표준 4 46" xfId="2270"/>
    <cellStyle name="표준 4 47" xfId="2271"/>
    <cellStyle name="표준 4 48" xfId="2272"/>
    <cellStyle name="표준 4 49" xfId="2273"/>
    <cellStyle name="표준 4 5" xfId="2274"/>
    <cellStyle name="표준 4 50" xfId="2275"/>
    <cellStyle name="표준 4 51" xfId="2276"/>
    <cellStyle name="표준 4 52" xfId="2277"/>
    <cellStyle name="표준 4 53" xfId="2278"/>
    <cellStyle name="표준 4 54" xfId="2279"/>
    <cellStyle name="표준 4 55" xfId="2280"/>
    <cellStyle name="표준 4 56" xfId="2281"/>
    <cellStyle name="표준 4 57" xfId="2282"/>
    <cellStyle name="표준 4 58" xfId="2283"/>
    <cellStyle name="표준 4 59" xfId="2284"/>
    <cellStyle name="표준 4 6" xfId="2285"/>
    <cellStyle name="표준 4 60" xfId="2286"/>
    <cellStyle name="표준 4 61" xfId="2287"/>
    <cellStyle name="표준 4 62" xfId="2288"/>
    <cellStyle name="표준 4 63" xfId="2289"/>
    <cellStyle name="표준 4 64" xfId="2290"/>
    <cellStyle name="표준 4 65" xfId="2291"/>
    <cellStyle name="표준 4 66" xfId="2292"/>
    <cellStyle name="표준 4 67" xfId="2293"/>
    <cellStyle name="표준 4 68" xfId="2294"/>
    <cellStyle name="표준 4 69" xfId="2295"/>
    <cellStyle name="표준 4 7" xfId="2296"/>
    <cellStyle name="표준 4 70" xfId="2297"/>
    <cellStyle name="표준 4 71" xfId="2298"/>
    <cellStyle name="표준 4 72" xfId="2299"/>
    <cellStyle name="표준 4 73" xfId="2300"/>
    <cellStyle name="표준 4 74" xfId="2301"/>
    <cellStyle name="표준 4 75" xfId="2302"/>
    <cellStyle name="표준 4 76" xfId="2303"/>
    <cellStyle name="표준 4 77" xfId="2304"/>
    <cellStyle name="표준 4 78" xfId="2305"/>
    <cellStyle name="표준 4 79" xfId="2306"/>
    <cellStyle name="표준 4 8" xfId="2307"/>
    <cellStyle name="표준 4 80" xfId="2308"/>
    <cellStyle name="표준 4 81" xfId="2309"/>
    <cellStyle name="표준 4 82" xfId="2310"/>
    <cellStyle name="표준 4 83" xfId="2311"/>
    <cellStyle name="표준 4 84" xfId="2312"/>
    <cellStyle name="표준 4 85" xfId="2313"/>
    <cellStyle name="표준 4 86" xfId="2314"/>
    <cellStyle name="표준 4 87" xfId="2315"/>
    <cellStyle name="표준 4 88" xfId="2316"/>
    <cellStyle name="표준 4 89" xfId="2317"/>
    <cellStyle name="표준 4 9" xfId="2318"/>
    <cellStyle name="표준 4 90" xfId="2319"/>
    <cellStyle name="표준 4 91" xfId="2320"/>
    <cellStyle name="표준 4 92" xfId="2321"/>
    <cellStyle name="표준 4 93" xfId="2322"/>
    <cellStyle name="표준 4 94" xfId="2323"/>
    <cellStyle name="표준 4 95" xfId="2324"/>
    <cellStyle name="표준 4 96" xfId="2325"/>
    <cellStyle name="표준 4 97" xfId="2326"/>
    <cellStyle name="표준 4 98" xfId="2327"/>
    <cellStyle name="표준 4 99" xfId="2328"/>
    <cellStyle name="표준 4_5.상수도" xfId="2329"/>
    <cellStyle name="표준 40" xfId="2330"/>
    <cellStyle name="표준 40 2" xfId="2331"/>
    <cellStyle name="표준 40 2 2" xfId="2332"/>
    <cellStyle name="표준 40 2 3" xfId="2333"/>
    <cellStyle name="표준 40 3" xfId="2334"/>
    <cellStyle name="표준 40 3 2" xfId="2335"/>
    <cellStyle name="표준 40 3 3" xfId="2336"/>
    <cellStyle name="표준 40 4" xfId="2337"/>
    <cellStyle name="표준 40 4 2" xfId="2338"/>
    <cellStyle name="표준 40 4 3" xfId="2339"/>
    <cellStyle name="표준 40 5" xfId="2340"/>
    <cellStyle name="표준 40 6" xfId="2341"/>
    <cellStyle name="표준 40_2008 상수도통계 취합자료(1008)" xfId="2342"/>
    <cellStyle name="표준 41" xfId="2343"/>
    <cellStyle name="표준 41 2" xfId="2344"/>
    <cellStyle name="표준 41 2 2" xfId="2345"/>
    <cellStyle name="표준 41 2 3" xfId="2346"/>
    <cellStyle name="표준 41 3" xfId="2347"/>
    <cellStyle name="표준 41 3 2" xfId="2348"/>
    <cellStyle name="표준 41 3 3" xfId="2349"/>
    <cellStyle name="표준 41 4" xfId="2350"/>
    <cellStyle name="표준 41 4 2" xfId="2351"/>
    <cellStyle name="표준 41 4 3" xfId="2352"/>
    <cellStyle name="표준 41 5" xfId="2353"/>
    <cellStyle name="표준 41 6" xfId="2354"/>
    <cellStyle name="표준 41_2008 상수도통계 취합자료(1008)" xfId="2355"/>
    <cellStyle name="표준 42" xfId="2356"/>
    <cellStyle name="표준 42 2" xfId="2357"/>
    <cellStyle name="표준 42 2 2" xfId="2358"/>
    <cellStyle name="표준 42 2 3" xfId="2359"/>
    <cellStyle name="표준 42 3" xfId="2360"/>
    <cellStyle name="표준 42 3 2" xfId="2361"/>
    <cellStyle name="표준 42 3 3" xfId="2362"/>
    <cellStyle name="표준 42 4" xfId="2363"/>
    <cellStyle name="표준 42 4 2" xfId="2364"/>
    <cellStyle name="표준 42 4 3" xfId="2365"/>
    <cellStyle name="표준 42 5" xfId="2366"/>
    <cellStyle name="표준 42 6" xfId="2367"/>
    <cellStyle name="표준 42_2008 상수도통계 취합자료(1008)" xfId="2368"/>
    <cellStyle name="표준 43" xfId="2369"/>
    <cellStyle name="표준 43 2" xfId="2370"/>
    <cellStyle name="표준 43 3" xfId="2371"/>
    <cellStyle name="표준 44" xfId="2372"/>
    <cellStyle name="표준 44 2" xfId="2373"/>
    <cellStyle name="표준 44 2 2" xfId="2374"/>
    <cellStyle name="표준 44 2 3" xfId="2375"/>
    <cellStyle name="표준 44 3" xfId="2376"/>
    <cellStyle name="표준 44 3 2" xfId="2377"/>
    <cellStyle name="표준 44 3 3" xfId="2378"/>
    <cellStyle name="표준 44 4" xfId="2379"/>
    <cellStyle name="표준 44 4 2" xfId="2380"/>
    <cellStyle name="표준 44 4 3" xfId="2381"/>
    <cellStyle name="표준 44 5" xfId="2382"/>
    <cellStyle name="표준 44 6" xfId="2383"/>
    <cellStyle name="표준 44_2008 상수도통계 취합자료(1008)" xfId="2384"/>
    <cellStyle name="표준 45" xfId="2385"/>
    <cellStyle name="표준 45 2" xfId="2386"/>
    <cellStyle name="표준 45 2 2" xfId="2387"/>
    <cellStyle name="표준 45 2 3" xfId="2388"/>
    <cellStyle name="표준 45 3" xfId="2389"/>
    <cellStyle name="표준 45 3 2" xfId="2390"/>
    <cellStyle name="표준 45 3 3" xfId="2391"/>
    <cellStyle name="표준 45 4" xfId="2392"/>
    <cellStyle name="표준 45 4 2" xfId="2393"/>
    <cellStyle name="표준 45 4 3" xfId="2394"/>
    <cellStyle name="표준 45 5" xfId="2395"/>
    <cellStyle name="표준 45 6" xfId="2396"/>
    <cellStyle name="표준 45_2008 상수도통계 취합자료(1008)" xfId="2397"/>
    <cellStyle name="표준 46" xfId="2398"/>
    <cellStyle name="표준 46 2" xfId="2399"/>
    <cellStyle name="표준 46 2 2" xfId="2400"/>
    <cellStyle name="표준 46 2 3" xfId="2401"/>
    <cellStyle name="표준 46 3" xfId="2402"/>
    <cellStyle name="표준 46 3 2" xfId="2403"/>
    <cellStyle name="표준 46 3 3" xfId="2404"/>
    <cellStyle name="표준 46 4" xfId="2405"/>
    <cellStyle name="표준 46 4 2" xfId="2406"/>
    <cellStyle name="표준 46 4 3" xfId="2407"/>
    <cellStyle name="표준 46 5" xfId="2408"/>
    <cellStyle name="표준 46 6" xfId="2409"/>
    <cellStyle name="표준 46_2008 상수도통계 취합자료(1008)" xfId="2410"/>
    <cellStyle name="표준 47" xfId="2411"/>
    <cellStyle name="표준 47 2" xfId="2412"/>
    <cellStyle name="표준 47 2 2" xfId="2413"/>
    <cellStyle name="표준 47 2 3" xfId="2414"/>
    <cellStyle name="표준 47 3" xfId="2415"/>
    <cellStyle name="표준 47 3 2" xfId="2416"/>
    <cellStyle name="표준 47 3 3" xfId="2417"/>
    <cellStyle name="표준 47 4" xfId="2418"/>
    <cellStyle name="표준 47 4 2" xfId="2419"/>
    <cellStyle name="표준 47 4 3" xfId="2420"/>
    <cellStyle name="표준 47 5" xfId="2421"/>
    <cellStyle name="표준 47 6" xfId="2422"/>
    <cellStyle name="표준 47_2008 상수도통계 취합자료(1008)" xfId="2423"/>
    <cellStyle name="표준 48" xfId="2424"/>
    <cellStyle name="표준 48 2" xfId="2425"/>
    <cellStyle name="표준 48 2 2" xfId="2426"/>
    <cellStyle name="표준 48 2 3" xfId="2427"/>
    <cellStyle name="표준 48 3" xfId="2428"/>
    <cellStyle name="표준 48 3 2" xfId="2429"/>
    <cellStyle name="표준 48 3 3" xfId="2430"/>
    <cellStyle name="표준 48 4" xfId="2431"/>
    <cellStyle name="표준 48 4 2" xfId="2432"/>
    <cellStyle name="표준 48 4 3" xfId="2433"/>
    <cellStyle name="표준 48 5" xfId="2434"/>
    <cellStyle name="표준 48 6" xfId="2435"/>
    <cellStyle name="표준 48_2008 상수도통계 취합자료(1008)" xfId="2436"/>
    <cellStyle name="표준 49" xfId="2437"/>
    <cellStyle name="표준 49 2" xfId="2438"/>
    <cellStyle name="표준 49 2 2" xfId="2439"/>
    <cellStyle name="표준 49 2 3" xfId="2440"/>
    <cellStyle name="표준 49 3" xfId="2441"/>
    <cellStyle name="표준 49 3 2" xfId="2442"/>
    <cellStyle name="표준 49 3 3" xfId="2443"/>
    <cellStyle name="표준 49 4" xfId="2444"/>
    <cellStyle name="표준 49 4 2" xfId="2445"/>
    <cellStyle name="표준 49 4 3" xfId="2446"/>
    <cellStyle name="표준 49 5" xfId="2447"/>
    <cellStyle name="표준 49 6" xfId="2448"/>
    <cellStyle name="표준 49_2008 상수도통계 취합자료(1008)" xfId="2449"/>
    <cellStyle name="표준 5" xfId="2450"/>
    <cellStyle name="표준 5 10" xfId="2451"/>
    <cellStyle name="표준 5 100" xfId="2452"/>
    <cellStyle name="표준 5 101" xfId="2453"/>
    <cellStyle name="표준 5 102" xfId="2454"/>
    <cellStyle name="표준 5 103" xfId="2455"/>
    <cellStyle name="표준 5 11" xfId="2456"/>
    <cellStyle name="표준 5 12" xfId="2457"/>
    <cellStyle name="표준 5 13" xfId="2458"/>
    <cellStyle name="표준 5 14" xfId="2459"/>
    <cellStyle name="표준 5 15" xfId="2460"/>
    <cellStyle name="표준 5 16" xfId="2461"/>
    <cellStyle name="표준 5 17" xfId="2462"/>
    <cellStyle name="표준 5 18" xfId="2463"/>
    <cellStyle name="표준 5 19" xfId="2464"/>
    <cellStyle name="표준 5 2" xfId="2465"/>
    <cellStyle name="표준 5 2 2" xfId="2466"/>
    <cellStyle name="표준 5 20" xfId="2467"/>
    <cellStyle name="표준 5 21" xfId="2468"/>
    <cellStyle name="표준 5 22" xfId="2469"/>
    <cellStyle name="표준 5 23" xfId="2470"/>
    <cellStyle name="표준 5 24" xfId="2471"/>
    <cellStyle name="표준 5 25" xfId="2472"/>
    <cellStyle name="표준 5 26" xfId="2473"/>
    <cellStyle name="표준 5 27" xfId="2474"/>
    <cellStyle name="표준 5 28" xfId="2475"/>
    <cellStyle name="표준 5 29" xfId="2476"/>
    <cellStyle name="표준 5 3" xfId="2477"/>
    <cellStyle name="표준 5 30" xfId="2478"/>
    <cellStyle name="표준 5 31" xfId="2479"/>
    <cellStyle name="표준 5 32" xfId="2480"/>
    <cellStyle name="표준 5 33" xfId="2481"/>
    <cellStyle name="표준 5 34" xfId="2482"/>
    <cellStyle name="표준 5 35" xfId="2483"/>
    <cellStyle name="표준 5 36" xfId="2484"/>
    <cellStyle name="표준 5 37" xfId="2485"/>
    <cellStyle name="표준 5 38" xfId="2486"/>
    <cellStyle name="표준 5 39" xfId="2487"/>
    <cellStyle name="표준 5 4" xfId="2488"/>
    <cellStyle name="표준 5 40" xfId="2489"/>
    <cellStyle name="표준 5 41" xfId="2490"/>
    <cellStyle name="표준 5 42" xfId="2491"/>
    <cellStyle name="표준 5 43" xfId="2492"/>
    <cellStyle name="표준 5 44" xfId="2493"/>
    <cellStyle name="표준 5 45" xfId="2494"/>
    <cellStyle name="표준 5 46" xfId="2495"/>
    <cellStyle name="표준 5 47" xfId="2496"/>
    <cellStyle name="표준 5 48" xfId="2497"/>
    <cellStyle name="표준 5 49" xfId="2498"/>
    <cellStyle name="표준 5 5" xfId="2499"/>
    <cellStyle name="표준 5 50" xfId="2500"/>
    <cellStyle name="표준 5 51" xfId="2501"/>
    <cellStyle name="표준 5 52" xfId="2502"/>
    <cellStyle name="표준 5 53" xfId="2503"/>
    <cellStyle name="표준 5 54" xfId="2504"/>
    <cellStyle name="표준 5 55" xfId="2505"/>
    <cellStyle name="표준 5 56" xfId="2506"/>
    <cellStyle name="표준 5 57" xfId="2507"/>
    <cellStyle name="표준 5 58" xfId="2508"/>
    <cellStyle name="표준 5 59" xfId="2509"/>
    <cellStyle name="표준 5 6" xfId="2510"/>
    <cellStyle name="표준 5 60" xfId="2511"/>
    <cellStyle name="표준 5 61" xfId="2512"/>
    <cellStyle name="표준 5 62" xfId="2513"/>
    <cellStyle name="표준 5 63" xfId="2514"/>
    <cellStyle name="표준 5 64" xfId="2515"/>
    <cellStyle name="표준 5 65" xfId="2516"/>
    <cellStyle name="표준 5 66" xfId="2517"/>
    <cellStyle name="표준 5 67" xfId="2518"/>
    <cellStyle name="표준 5 68" xfId="2519"/>
    <cellStyle name="표준 5 69" xfId="2520"/>
    <cellStyle name="표준 5 7" xfId="2521"/>
    <cellStyle name="표준 5 70" xfId="2522"/>
    <cellStyle name="표준 5 71" xfId="2523"/>
    <cellStyle name="표준 5 72" xfId="2524"/>
    <cellStyle name="표준 5 73" xfId="2525"/>
    <cellStyle name="표준 5 74" xfId="2526"/>
    <cellStyle name="표준 5 75" xfId="2527"/>
    <cellStyle name="표준 5 76" xfId="2528"/>
    <cellStyle name="표준 5 77" xfId="2529"/>
    <cellStyle name="표준 5 78" xfId="2530"/>
    <cellStyle name="표준 5 79" xfId="2531"/>
    <cellStyle name="표준 5 8" xfId="2532"/>
    <cellStyle name="표준 5 80" xfId="2533"/>
    <cellStyle name="표준 5 81" xfId="2534"/>
    <cellStyle name="표준 5 82" xfId="2535"/>
    <cellStyle name="표준 5 83" xfId="2536"/>
    <cellStyle name="표준 5 84" xfId="2537"/>
    <cellStyle name="표준 5 85" xfId="2538"/>
    <cellStyle name="표준 5 86" xfId="2539"/>
    <cellStyle name="표준 5 87" xfId="2540"/>
    <cellStyle name="표준 5 88" xfId="2541"/>
    <cellStyle name="표준 5 89" xfId="2542"/>
    <cellStyle name="표준 5 9" xfId="2543"/>
    <cellStyle name="표준 5 90" xfId="2544"/>
    <cellStyle name="표준 5 91" xfId="2545"/>
    <cellStyle name="표준 5 92" xfId="2546"/>
    <cellStyle name="표준 5 93" xfId="2547"/>
    <cellStyle name="표준 5 94" xfId="2548"/>
    <cellStyle name="표준 5 95" xfId="2549"/>
    <cellStyle name="표준 5 96" xfId="2550"/>
    <cellStyle name="표준 5 97" xfId="2551"/>
    <cellStyle name="표준 5 98" xfId="2552"/>
    <cellStyle name="표준 5 99" xfId="2553"/>
    <cellStyle name="표준 5_5.상수도" xfId="2554"/>
    <cellStyle name="표준 50" xfId="2555"/>
    <cellStyle name="표준 50 2" xfId="2556"/>
    <cellStyle name="표준 50 2 2" xfId="2557"/>
    <cellStyle name="표준 50 2 3" xfId="2558"/>
    <cellStyle name="표준 50 3" xfId="2559"/>
    <cellStyle name="표준 50 3 2" xfId="2560"/>
    <cellStyle name="표준 50 3 3" xfId="2561"/>
    <cellStyle name="표준 50 4" xfId="2562"/>
    <cellStyle name="표준 50 4 2" xfId="2563"/>
    <cellStyle name="표준 50 4 3" xfId="2564"/>
    <cellStyle name="표준 50 5" xfId="2565"/>
    <cellStyle name="표준 50 6" xfId="2566"/>
    <cellStyle name="표준 50_2008 상수도통계 취합자료(1008)" xfId="2567"/>
    <cellStyle name="표준 51" xfId="2568"/>
    <cellStyle name="표준 51 2" xfId="2569"/>
    <cellStyle name="표준 51 2 2" xfId="2570"/>
    <cellStyle name="표준 51 2 3" xfId="2571"/>
    <cellStyle name="표준 51 3" xfId="2572"/>
    <cellStyle name="표준 51 3 2" xfId="2573"/>
    <cellStyle name="표준 51 3 3" xfId="2574"/>
    <cellStyle name="표준 51 4" xfId="2575"/>
    <cellStyle name="표준 51 4 2" xfId="2576"/>
    <cellStyle name="표준 51 4 3" xfId="2577"/>
    <cellStyle name="표준 51 5" xfId="2578"/>
    <cellStyle name="표준 51 6" xfId="2579"/>
    <cellStyle name="표준 51_2008 상수도통계 취합자료(1008)" xfId="2580"/>
    <cellStyle name="표준 52" xfId="2581"/>
    <cellStyle name="표준 52 2" xfId="2582"/>
    <cellStyle name="표준 52 2 2" xfId="2583"/>
    <cellStyle name="표준 52 2 3" xfId="2584"/>
    <cellStyle name="표준 52 3" xfId="2585"/>
    <cellStyle name="표준 52 3 2" xfId="2586"/>
    <cellStyle name="표준 52 3 3" xfId="2587"/>
    <cellStyle name="표준 52 4" xfId="2588"/>
    <cellStyle name="표준 52 4 2" xfId="2589"/>
    <cellStyle name="표준 52 4 3" xfId="2590"/>
    <cellStyle name="표준 52 5" xfId="2591"/>
    <cellStyle name="표준 52 6" xfId="2592"/>
    <cellStyle name="표준 52_2008 상수도통계 취합자료(1008)" xfId="2593"/>
    <cellStyle name="표준 53" xfId="2594"/>
    <cellStyle name="표준 53 2" xfId="2595"/>
    <cellStyle name="표준 53 2 2" xfId="2596"/>
    <cellStyle name="표준 53 2 3" xfId="2597"/>
    <cellStyle name="표준 53 3" xfId="2598"/>
    <cellStyle name="표준 53 3 2" xfId="2599"/>
    <cellStyle name="표준 53 3 3" xfId="2600"/>
    <cellStyle name="표준 53 4" xfId="2601"/>
    <cellStyle name="표준 53 4 2" xfId="2602"/>
    <cellStyle name="표준 53 4 3" xfId="2603"/>
    <cellStyle name="표준 53 5" xfId="2604"/>
    <cellStyle name="표준 53 6" xfId="2605"/>
    <cellStyle name="표준 53_2008 상수도통계 취합자료(1008)" xfId="2606"/>
    <cellStyle name="표준 54" xfId="2607"/>
    <cellStyle name="표준 54 2" xfId="2608"/>
    <cellStyle name="표준 54 2 2" xfId="2609"/>
    <cellStyle name="표준 54 2 3" xfId="2610"/>
    <cellStyle name="표준 54 3" xfId="2611"/>
    <cellStyle name="표준 54 3 2" xfId="2612"/>
    <cellStyle name="표준 54 3 3" xfId="2613"/>
    <cellStyle name="표준 54 4" xfId="2614"/>
    <cellStyle name="표준 54 4 2" xfId="2615"/>
    <cellStyle name="표준 54 4 3" xfId="2616"/>
    <cellStyle name="표준 54 5" xfId="2617"/>
    <cellStyle name="표준 54 6" xfId="2618"/>
    <cellStyle name="표준 54_2008 상수도통계 취합자료(1008)" xfId="2619"/>
    <cellStyle name="표준 55" xfId="2620"/>
    <cellStyle name="표준 55 2" xfId="2621"/>
    <cellStyle name="표준 55 2 2" xfId="2622"/>
    <cellStyle name="표준 55 2 3" xfId="2623"/>
    <cellStyle name="표준 55 3" xfId="2624"/>
    <cellStyle name="표준 55 3 2" xfId="2625"/>
    <cellStyle name="표준 55 3 3" xfId="2626"/>
    <cellStyle name="표준 55 4" xfId="2627"/>
    <cellStyle name="표준 55 4 2" xfId="2628"/>
    <cellStyle name="표준 55 4 3" xfId="2629"/>
    <cellStyle name="표준 55 5" xfId="2630"/>
    <cellStyle name="표준 55 6" xfId="2631"/>
    <cellStyle name="표준 55_2008 상수도통계 취합자료(1008)" xfId="2632"/>
    <cellStyle name="표준 56" xfId="2633"/>
    <cellStyle name="표준 56 2" xfId="2634"/>
    <cellStyle name="표준 56 2 2" xfId="2635"/>
    <cellStyle name="표준 56 2 3" xfId="2636"/>
    <cellStyle name="표준 56 3" xfId="2637"/>
    <cellStyle name="표준 56 3 2" xfId="2638"/>
    <cellStyle name="표준 56 3 3" xfId="2639"/>
    <cellStyle name="표준 56 4" xfId="2640"/>
    <cellStyle name="표준 56 4 2" xfId="2641"/>
    <cellStyle name="표준 56 4 3" xfId="2642"/>
    <cellStyle name="표준 56 5" xfId="2643"/>
    <cellStyle name="표준 56 6" xfId="2644"/>
    <cellStyle name="표준 56_2008 상수도통계 취합자료(1008)" xfId="2645"/>
    <cellStyle name="표준 57" xfId="2646"/>
    <cellStyle name="표준 57 2" xfId="2647"/>
    <cellStyle name="표준 57 2 2" xfId="2648"/>
    <cellStyle name="표준 57 2 3" xfId="2649"/>
    <cellStyle name="표준 57 3" xfId="2650"/>
    <cellStyle name="표준 57 3 2" xfId="2651"/>
    <cellStyle name="표준 57 3 3" xfId="2652"/>
    <cellStyle name="표준 57 4" xfId="2653"/>
    <cellStyle name="표준 57 4 2" xfId="2654"/>
    <cellStyle name="표준 57 4 3" xfId="2655"/>
    <cellStyle name="표준 57 5" xfId="2656"/>
    <cellStyle name="표준 57 6" xfId="2657"/>
    <cellStyle name="표준 57_2008 상수도통계 취합자료(1008)" xfId="2658"/>
    <cellStyle name="표준 58" xfId="2659"/>
    <cellStyle name="표준 58 2" xfId="2660"/>
    <cellStyle name="표준 58 2 2" xfId="2661"/>
    <cellStyle name="표준 58 2 3" xfId="2662"/>
    <cellStyle name="표준 58 3" xfId="2663"/>
    <cellStyle name="표준 58 3 2" xfId="2664"/>
    <cellStyle name="표준 58 3 3" xfId="2665"/>
    <cellStyle name="표준 58 4" xfId="2666"/>
    <cellStyle name="표준 58 4 2" xfId="2667"/>
    <cellStyle name="표준 58 4 3" xfId="2668"/>
    <cellStyle name="표준 58 5" xfId="2669"/>
    <cellStyle name="표준 58 6" xfId="2670"/>
    <cellStyle name="표준 58_2008 상수도통계 취합자료(1008)" xfId="2671"/>
    <cellStyle name="표준 59" xfId="2672"/>
    <cellStyle name="표준 59 2" xfId="2673"/>
    <cellStyle name="표준 59 2 2" xfId="2674"/>
    <cellStyle name="표준 59 2 3" xfId="2675"/>
    <cellStyle name="표준 59 3" xfId="2676"/>
    <cellStyle name="표준 59 3 2" xfId="2677"/>
    <cellStyle name="표준 59 3 3" xfId="2678"/>
    <cellStyle name="표준 59 4" xfId="2679"/>
    <cellStyle name="표준 59 4 2" xfId="2680"/>
    <cellStyle name="표준 59 4 3" xfId="2681"/>
    <cellStyle name="표준 59 5" xfId="2682"/>
    <cellStyle name="표준 59 6" xfId="2683"/>
    <cellStyle name="표준 59_2008 상수도통계 취합자료(1008)" xfId="2684"/>
    <cellStyle name="표준 6" xfId="2685"/>
    <cellStyle name="표준 6 10" xfId="2686"/>
    <cellStyle name="표준 6 100" xfId="2687"/>
    <cellStyle name="표준 6 101" xfId="2688"/>
    <cellStyle name="표준 6 102" xfId="2689"/>
    <cellStyle name="표준 6 103" xfId="2690"/>
    <cellStyle name="표준 6 11" xfId="2691"/>
    <cellStyle name="표준 6 12" xfId="2692"/>
    <cellStyle name="표준 6 13" xfId="2693"/>
    <cellStyle name="표준 6 14" xfId="2694"/>
    <cellStyle name="표준 6 15" xfId="2695"/>
    <cellStyle name="표준 6 16" xfId="2696"/>
    <cellStyle name="표준 6 17" xfId="2697"/>
    <cellStyle name="표준 6 18" xfId="2698"/>
    <cellStyle name="표준 6 19" xfId="2699"/>
    <cellStyle name="표준 6 2" xfId="2700"/>
    <cellStyle name="표준 6 20" xfId="2701"/>
    <cellStyle name="표준 6 21" xfId="2702"/>
    <cellStyle name="표준 6 22" xfId="2703"/>
    <cellStyle name="표준 6 23" xfId="2704"/>
    <cellStyle name="표준 6 24" xfId="2705"/>
    <cellStyle name="표준 6 25" xfId="2706"/>
    <cellStyle name="표준 6 26" xfId="2707"/>
    <cellStyle name="표준 6 27" xfId="2708"/>
    <cellStyle name="표준 6 28" xfId="2709"/>
    <cellStyle name="표준 6 29" xfId="2710"/>
    <cellStyle name="표준 6 3" xfId="2711"/>
    <cellStyle name="표준 6 30" xfId="2712"/>
    <cellStyle name="표준 6 31" xfId="2713"/>
    <cellStyle name="표준 6 32" xfId="2714"/>
    <cellStyle name="표준 6 33" xfId="2715"/>
    <cellStyle name="표준 6 34" xfId="2716"/>
    <cellStyle name="표준 6 35" xfId="2717"/>
    <cellStyle name="표준 6 36" xfId="2718"/>
    <cellStyle name="표준 6 37" xfId="2719"/>
    <cellStyle name="표준 6 38" xfId="2720"/>
    <cellStyle name="표준 6 39" xfId="2721"/>
    <cellStyle name="표준 6 4" xfId="2722"/>
    <cellStyle name="표준 6 40" xfId="2723"/>
    <cellStyle name="표준 6 41" xfId="2724"/>
    <cellStyle name="표준 6 42" xfId="2725"/>
    <cellStyle name="표준 6 43" xfId="2726"/>
    <cellStyle name="표준 6 44" xfId="2727"/>
    <cellStyle name="표준 6 45" xfId="2728"/>
    <cellStyle name="표준 6 46" xfId="2729"/>
    <cellStyle name="표준 6 47" xfId="2730"/>
    <cellStyle name="표준 6 48" xfId="2731"/>
    <cellStyle name="표준 6 49" xfId="2732"/>
    <cellStyle name="표준 6 5" xfId="2733"/>
    <cellStyle name="표준 6 50" xfId="2734"/>
    <cellStyle name="표준 6 51" xfId="2735"/>
    <cellStyle name="표준 6 52" xfId="2736"/>
    <cellStyle name="표준 6 53" xfId="2737"/>
    <cellStyle name="표준 6 54" xfId="2738"/>
    <cellStyle name="표준 6 55" xfId="2739"/>
    <cellStyle name="표준 6 56" xfId="2740"/>
    <cellStyle name="표준 6 57" xfId="2741"/>
    <cellStyle name="표준 6 58" xfId="2742"/>
    <cellStyle name="표준 6 59" xfId="2743"/>
    <cellStyle name="표준 6 6" xfId="2744"/>
    <cellStyle name="표준 6 60" xfId="2745"/>
    <cellStyle name="표준 6 61" xfId="2746"/>
    <cellStyle name="표준 6 62" xfId="2747"/>
    <cellStyle name="표준 6 63" xfId="2748"/>
    <cellStyle name="표준 6 64" xfId="2749"/>
    <cellStyle name="표준 6 65" xfId="2750"/>
    <cellStyle name="표준 6 66" xfId="2751"/>
    <cellStyle name="표준 6 67" xfId="2752"/>
    <cellStyle name="표준 6 68" xfId="2753"/>
    <cellStyle name="표준 6 69" xfId="2754"/>
    <cellStyle name="표준 6 7" xfId="2755"/>
    <cellStyle name="표준 6 70" xfId="2756"/>
    <cellStyle name="표준 6 71" xfId="2757"/>
    <cellStyle name="표준 6 72" xfId="2758"/>
    <cellStyle name="표준 6 73" xfId="2759"/>
    <cellStyle name="표준 6 74" xfId="2760"/>
    <cellStyle name="표준 6 75" xfId="2761"/>
    <cellStyle name="표준 6 76" xfId="2762"/>
    <cellStyle name="표준 6 77" xfId="2763"/>
    <cellStyle name="표준 6 78" xfId="2764"/>
    <cellStyle name="표준 6 79" xfId="2765"/>
    <cellStyle name="표준 6 8" xfId="2766"/>
    <cellStyle name="표준 6 80" xfId="2767"/>
    <cellStyle name="표준 6 81" xfId="2768"/>
    <cellStyle name="표준 6 82" xfId="2769"/>
    <cellStyle name="표준 6 83" xfId="2770"/>
    <cellStyle name="표준 6 84" xfId="2771"/>
    <cellStyle name="표준 6 85" xfId="2772"/>
    <cellStyle name="표준 6 86" xfId="2773"/>
    <cellStyle name="표준 6 87" xfId="2774"/>
    <cellStyle name="표준 6 88" xfId="2775"/>
    <cellStyle name="표준 6 89" xfId="2776"/>
    <cellStyle name="표준 6 9" xfId="2777"/>
    <cellStyle name="표준 6 90" xfId="2778"/>
    <cellStyle name="표준 6 91" xfId="2779"/>
    <cellStyle name="표준 6 92" xfId="2780"/>
    <cellStyle name="표준 6 93" xfId="2781"/>
    <cellStyle name="표준 6 94" xfId="2782"/>
    <cellStyle name="표준 6 95" xfId="2783"/>
    <cellStyle name="표준 6 96" xfId="2784"/>
    <cellStyle name="표준 6 97" xfId="2785"/>
    <cellStyle name="표준 6 98" xfId="2786"/>
    <cellStyle name="표준 6 99" xfId="2787"/>
    <cellStyle name="표준 6_5.상수도" xfId="2788"/>
    <cellStyle name="표준 60" xfId="2789"/>
    <cellStyle name="표준 60 2" xfId="2790"/>
    <cellStyle name="표준 60 2 2" xfId="2791"/>
    <cellStyle name="표준 60 2 3" xfId="2792"/>
    <cellStyle name="표준 60 3" xfId="2793"/>
    <cellStyle name="표준 60 3 2" xfId="2794"/>
    <cellStyle name="표준 60 3 3" xfId="2795"/>
    <cellStyle name="표준 60 4" xfId="2796"/>
    <cellStyle name="표준 60 4 2" xfId="2797"/>
    <cellStyle name="표준 60 4 3" xfId="2798"/>
    <cellStyle name="표준 60 5" xfId="2799"/>
    <cellStyle name="표준 60 6" xfId="2800"/>
    <cellStyle name="표준 60_2008 상수도통계 취합자료(1008)" xfId="2801"/>
    <cellStyle name="표준 61" xfId="2802"/>
    <cellStyle name="표준 61 2" xfId="2803"/>
    <cellStyle name="표준 61 2 2" xfId="2804"/>
    <cellStyle name="표준 61 2 3" xfId="2805"/>
    <cellStyle name="표준 61 3" xfId="2806"/>
    <cellStyle name="표준 61 3 2" xfId="2807"/>
    <cellStyle name="표준 61 3 3" xfId="2808"/>
    <cellStyle name="표준 61 4" xfId="2809"/>
    <cellStyle name="표준 61 4 2" xfId="2810"/>
    <cellStyle name="표준 61 4 3" xfId="2811"/>
    <cellStyle name="표준 61 5" xfId="2812"/>
    <cellStyle name="표준 61 6" xfId="2813"/>
    <cellStyle name="표준 61_2008 상수도통계 취합자료(1008)" xfId="2814"/>
    <cellStyle name="표준 62" xfId="2815"/>
    <cellStyle name="표준 62 2" xfId="2816"/>
    <cellStyle name="표준 62 3" xfId="2817"/>
    <cellStyle name="표준 63" xfId="2818"/>
    <cellStyle name="표준 63 2" xfId="2819"/>
    <cellStyle name="표준 63 3" xfId="2820"/>
    <cellStyle name="표준 64" xfId="2821"/>
    <cellStyle name="표준 64 2" xfId="2822"/>
    <cellStyle name="표준 64 3" xfId="2823"/>
    <cellStyle name="표준 65" xfId="2824"/>
    <cellStyle name="표준 65 2" xfId="2825"/>
    <cellStyle name="표준 65 3" xfId="2826"/>
    <cellStyle name="표준 66" xfId="2827"/>
    <cellStyle name="표준 66 2" xfId="2828"/>
    <cellStyle name="표준 66 3" xfId="2829"/>
    <cellStyle name="표준 67" xfId="2830"/>
    <cellStyle name="표준 67 2" xfId="2831"/>
    <cellStyle name="표준 67 3" xfId="2832"/>
    <cellStyle name="표준 68" xfId="2833"/>
    <cellStyle name="표준 68 2" xfId="2834"/>
    <cellStyle name="표준 68 3" xfId="2835"/>
    <cellStyle name="표준 69" xfId="2836"/>
    <cellStyle name="표준 69 2" xfId="2837"/>
    <cellStyle name="표준 69 3" xfId="2838"/>
    <cellStyle name="표준 7" xfId="2839"/>
    <cellStyle name="표준 7 10" xfId="2840"/>
    <cellStyle name="표준 7 100" xfId="2841"/>
    <cellStyle name="표준 7 101" xfId="2842"/>
    <cellStyle name="표준 7 102" xfId="2843"/>
    <cellStyle name="표준 7 103" xfId="2844"/>
    <cellStyle name="표준 7 11" xfId="2845"/>
    <cellStyle name="표준 7 12" xfId="2846"/>
    <cellStyle name="표준 7 13" xfId="2847"/>
    <cellStyle name="표준 7 14" xfId="2848"/>
    <cellStyle name="표준 7 15" xfId="2849"/>
    <cellStyle name="표준 7 16" xfId="2850"/>
    <cellStyle name="표준 7 17" xfId="2851"/>
    <cellStyle name="표준 7 18" xfId="2852"/>
    <cellStyle name="표준 7 19" xfId="2853"/>
    <cellStyle name="표준 7 2" xfId="2854"/>
    <cellStyle name="표준 7 20" xfId="2855"/>
    <cellStyle name="표준 7 21" xfId="2856"/>
    <cellStyle name="표준 7 22" xfId="2857"/>
    <cellStyle name="표준 7 23" xfId="2858"/>
    <cellStyle name="표준 7 24" xfId="2859"/>
    <cellStyle name="표준 7 25" xfId="2860"/>
    <cellStyle name="표준 7 26" xfId="2861"/>
    <cellStyle name="표준 7 27" xfId="2862"/>
    <cellStyle name="표준 7 28" xfId="2863"/>
    <cellStyle name="표준 7 29" xfId="2864"/>
    <cellStyle name="표준 7 3" xfId="2865"/>
    <cellStyle name="표준 7 30" xfId="2866"/>
    <cellStyle name="표준 7 31" xfId="2867"/>
    <cellStyle name="표준 7 32" xfId="2868"/>
    <cellStyle name="표준 7 33" xfId="2869"/>
    <cellStyle name="표준 7 34" xfId="2870"/>
    <cellStyle name="표준 7 35" xfId="2871"/>
    <cellStyle name="표준 7 36" xfId="2872"/>
    <cellStyle name="표준 7 37" xfId="2873"/>
    <cellStyle name="표준 7 38" xfId="2874"/>
    <cellStyle name="표준 7 39" xfId="2875"/>
    <cellStyle name="표준 7 4" xfId="2876"/>
    <cellStyle name="표준 7 40" xfId="2877"/>
    <cellStyle name="표준 7 41" xfId="2878"/>
    <cellStyle name="표준 7 42" xfId="2879"/>
    <cellStyle name="표준 7 43" xfId="2880"/>
    <cellStyle name="표준 7 44" xfId="2881"/>
    <cellStyle name="표준 7 45" xfId="2882"/>
    <cellStyle name="표준 7 46" xfId="2883"/>
    <cellStyle name="표준 7 47" xfId="2884"/>
    <cellStyle name="표준 7 48" xfId="2885"/>
    <cellStyle name="표준 7 49" xfId="2886"/>
    <cellStyle name="표준 7 5" xfId="2887"/>
    <cellStyle name="표준 7 50" xfId="2888"/>
    <cellStyle name="표준 7 51" xfId="2889"/>
    <cellStyle name="표준 7 52" xfId="2890"/>
    <cellStyle name="표준 7 53" xfId="2891"/>
    <cellStyle name="표준 7 54" xfId="2892"/>
    <cellStyle name="표준 7 55" xfId="2893"/>
    <cellStyle name="표준 7 56" xfId="2894"/>
    <cellStyle name="표준 7 57" xfId="2895"/>
    <cellStyle name="표준 7 58" xfId="2896"/>
    <cellStyle name="표준 7 59" xfId="2897"/>
    <cellStyle name="표준 7 6" xfId="2898"/>
    <cellStyle name="표준 7 60" xfId="2899"/>
    <cellStyle name="표준 7 61" xfId="2900"/>
    <cellStyle name="표준 7 62" xfId="2901"/>
    <cellStyle name="표준 7 63" xfId="2902"/>
    <cellStyle name="표준 7 64" xfId="2903"/>
    <cellStyle name="표준 7 65" xfId="2904"/>
    <cellStyle name="표준 7 66" xfId="2905"/>
    <cellStyle name="표준 7 67" xfId="2906"/>
    <cellStyle name="표준 7 68" xfId="2907"/>
    <cellStyle name="표준 7 69" xfId="2908"/>
    <cellStyle name="표준 7 7" xfId="2909"/>
    <cellStyle name="표준 7 70" xfId="2910"/>
    <cellStyle name="표준 7 71" xfId="2911"/>
    <cellStyle name="표준 7 72" xfId="2912"/>
    <cellStyle name="표준 7 73" xfId="2913"/>
    <cellStyle name="표준 7 74" xfId="2914"/>
    <cellStyle name="표준 7 75" xfId="2915"/>
    <cellStyle name="표준 7 76" xfId="2916"/>
    <cellStyle name="표준 7 77" xfId="2917"/>
    <cellStyle name="표준 7 78" xfId="2918"/>
    <cellStyle name="표준 7 79" xfId="2919"/>
    <cellStyle name="표준 7 8" xfId="2920"/>
    <cellStyle name="표준 7 80" xfId="2921"/>
    <cellStyle name="표준 7 81" xfId="2922"/>
    <cellStyle name="표준 7 82" xfId="2923"/>
    <cellStyle name="표준 7 83" xfId="2924"/>
    <cellStyle name="표준 7 84" xfId="2925"/>
    <cellStyle name="표준 7 85" xfId="2926"/>
    <cellStyle name="표준 7 86" xfId="2927"/>
    <cellStyle name="표준 7 87" xfId="2928"/>
    <cellStyle name="표준 7 88" xfId="2929"/>
    <cellStyle name="표준 7 89" xfId="2930"/>
    <cellStyle name="표준 7 9" xfId="2931"/>
    <cellStyle name="표준 7 90" xfId="2932"/>
    <cellStyle name="표준 7 91" xfId="2933"/>
    <cellStyle name="표준 7 92" xfId="2934"/>
    <cellStyle name="표준 7 93" xfId="2935"/>
    <cellStyle name="표준 7 94" xfId="2936"/>
    <cellStyle name="표준 7 95" xfId="2937"/>
    <cellStyle name="표준 7 96" xfId="2938"/>
    <cellStyle name="표준 7 97" xfId="2939"/>
    <cellStyle name="표준 7 98" xfId="2940"/>
    <cellStyle name="표준 7 99" xfId="2941"/>
    <cellStyle name="표준 7_6.시군별자동차등록" xfId="2942"/>
    <cellStyle name="표준 70" xfId="2943"/>
    <cellStyle name="표준 70 2" xfId="2944"/>
    <cellStyle name="표준 70 3" xfId="2945"/>
    <cellStyle name="표준 71" xfId="2946"/>
    <cellStyle name="표준 71 2" xfId="2947"/>
    <cellStyle name="표준 71 3" xfId="2948"/>
    <cellStyle name="표준 72" xfId="2949"/>
    <cellStyle name="표준 72 2" xfId="2950"/>
    <cellStyle name="표준 72 3" xfId="2951"/>
    <cellStyle name="표준 73" xfId="2952"/>
    <cellStyle name="표준 73 2" xfId="2953"/>
    <cellStyle name="표준 73 3" xfId="2954"/>
    <cellStyle name="표준 74" xfId="2955"/>
    <cellStyle name="표준 74 2" xfId="2956"/>
    <cellStyle name="표준 74 3" xfId="2957"/>
    <cellStyle name="표준 75" xfId="2958"/>
    <cellStyle name="표준 75 2" xfId="2959"/>
    <cellStyle name="표준 75 3" xfId="2960"/>
    <cellStyle name="표준 76" xfId="2961"/>
    <cellStyle name="표준 76 2" xfId="2962"/>
    <cellStyle name="표준 76 3" xfId="2963"/>
    <cellStyle name="표준 77" xfId="2964"/>
    <cellStyle name="표준 77 2" xfId="2965"/>
    <cellStyle name="표준 77 3" xfId="2966"/>
    <cellStyle name="표준 78" xfId="2967"/>
    <cellStyle name="표준 78 2" xfId="2968"/>
    <cellStyle name="표준 78 3" xfId="2969"/>
    <cellStyle name="표준 79" xfId="2970"/>
    <cellStyle name="표준 79 2" xfId="2971"/>
    <cellStyle name="표준 79 3" xfId="2972"/>
    <cellStyle name="표준 8" xfId="2973"/>
    <cellStyle name="표준 8 2" xfId="2974"/>
    <cellStyle name="표준 8 3" xfId="2975"/>
    <cellStyle name="표준 8 4" xfId="2976"/>
    <cellStyle name="표준 80" xfId="2977"/>
    <cellStyle name="표준 80 2" xfId="2978"/>
    <cellStyle name="표준 80 3" xfId="2979"/>
    <cellStyle name="표준 81" xfId="2980"/>
    <cellStyle name="표준 81 2" xfId="2981"/>
    <cellStyle name="표준 81 3" xfId="2982"/>
    <cellStyle name="표준 82" xfId="2983"/>
    <cellStyle name="표준 82 2" xfId="2984"/>
    <cellStyle name="표준 82 3" xfId="2985"/>
    <cellStyle name="표준 83" xfId="2986"/>
    <cellStyle name="표준 83 2" xfId="2987"/>
    <cellStyle name="표준 83 3" xfId="2988"/>
    <cellStyle name="표준 84" xfId="2989"/>
    <cellStyle name="표준 84 2" xfId="2990"/>
    <cellStyle name="표준 84 3" xfId="2991"/>
    <cellStyle name="표준 85" xfId="2992"/>
    <cellStyle name="표준 85 2" xfId="2993"/>
    <cellStyle name="표준 85 3" xfId="2994"/>
    <cellStyle name="표준 86" xfId="2995"/>
    <cellStyle name="표준 86 2" xfId="2996"/>
    <cellStyle name="표준 86 3" xfId="2997"/>
    <cellStyle name="표준 87" xfId="2998"/>
    <cellStyle name="표준 87 2" xfId="2999"/>
    <cellStyle name="표준 87 3" xfId="3000"/>
    <cellStyle name="표준 88" xfId="3001"/>
    <cellStyle name="표준 88 2" xfId="3002"/>
    <cellStyle name="표준 88 3" xfId="3003"/>
    <cellStyle name="표준 89" xfId="3004"/>
    <cellStyle name="표준 89 2" xfId="3005"/>
    <cellStyle name="표준 89 3" xfId="3006"/>
    <cellStyle name="표준 9" xfId="3007"/>
    <cellStyle name="표준 9 2" xfId="3008"/>
    <cellStyle name="표준 9 3" xfId="3009"/>
    <cellStyle name="표준 9 4" xfId="3010"/>
    <cellStyle name="표준 90" xfId="3011"/>
    <cellStyle name="표준 90 2" xfId="3012"/>
    <cellStyle name="표준 90 3" xfId="3013"/>
    <cellStyle name="표준 91" xfId="3014"/>
    <cellStyle name="표준 91 2" xfId="3015"/>
    <cellStyle name="표준 91 3" xfId="3016"/>
    <cellStyle name="표준 92" xfId="3017"/>
    <cellStyle name="표준 92 2" xfId="3018"/>
    <cellStyle name="표준 92 3" xfId="3019"/>
    <cellStyle name="표준 93" xfId="3020"/>
    <cellStyle name="표준 93 2" xfId="3021"/>
    <cellStyle name="표준 94" xfId="3022"/>
    <cellStyle name="표준 94 2" xfId="3023"/>
    <cellStyle name="표준 95" xfId="3024"/>
    <cellStyle name="표준 95 2" xfId="3025"/>
    <cellStyle name="표준 96" xfId="3026"/>
    <cellStyle name="표준 96 2" xfId="3027"/>
    <cellStyle name="표준 96 3" xfId="3028"/>
    <cellStyle name="표준 97" xfId="3029"/>
    <cellStyle name="표준 97 2" xfId="3030"/>
    <cellStyle name="표준 98" xfId="3031"/>
    <cellStyle name="표준 98 2" xfId="3032"/>
    <cellStyle name="표준 98 3" xfId="3033"/>
    <cellStyle name="표준 99" xfId="3034"/>
    <cellStyle name="표준 99 2" xfId="3035"/>
    <cellStyle name="표준 99 3" xfId="3036"/>
    <cellStyle name="표준_14교육21" xfId="3037"/>
    <cellStyle name="표준_14교육및문화07" xfId="3038"/>
    <cellStyle name="표준_17공공행정_1" xfId="3039"/>
    <cellStyle name="표준_3-15.외국인 국적별 혼인인구" xfId="3063"/>
    <cellStyle name="표준_3-2.시군별 세대 및 인구(주민등록)" xfId="3040"/>
    <cellStyle name="표준_41-02토지" xfId="3041"/>
    <cellStyle name="표준_48-08 전기 가스 수도" xfId="3042"/>
    <cellStyle name="표준_48-11 교통 관광 및 정보통신" xfId="3043"/>
    <cellStyle name="표준_48-15 재정" xfId="3057"/>
    <cellStyle name="표준_48-17 공공행정 및 사법" xfId="3044"/>
    <cellStyle name="표준_50-02 토지 및 기후" xfId="3045"/>
    <cellStyle name="표준_50-15 재정" xfId="3058"/>
    <cellStyle name="표준_50-17 공공행정및사법" xfId="3046"/>
    <cellStyle name="표준_6-3.경지면적" xfId="3047"/>
    <cellStyle name="표준_자치행정과(행정구역만)" xfId="3048"/>
    <cellStyle name="표준_주민등록관련" xfId="3049"/>
    <cellStyle name="표준_주민등록관련 2" xfId="3050"/>
    <cellStyle name="표준_토지정보과(제출), 2" xfId="3051"/>
    <cellStyle name="하이퍼링크 2" xfId="3052"/>
    <cellStyle name="합산" xfId="3053"/>
    <cellStyle name="합산 2" xfId="3054"/>
    <cellStyle name="화폐기호" xfId="3055"/>
    <cellStyle name="화폐기호0" xfId="305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W213"/>
  <sheetViews>
    <sheetView tabSelected="1" view="pageBreakPreview" zoomScaleNormal="100" zoomScaleSheetLayoutView="100" workbookViewId="0"/>
  </sheetViews>
  <sheetFormatPr defaultRowHeight="14.25"/>
  <cols>
    <col min="1" max="1" width="8.21875" style="61" customWidth="1"/>
    <col min="2" max="2" width="9.21875" style="59" customWidth="1"/>
    <col min="3" max="3" width="8" style="60" customWidth="1"/>
    <col min="4" max="4" width="4.44140625" style="60" customWidth="1"/>
    <col min="5" max="5" width="9.21875" style="60" customWidth="1"/>
    <col min="6" max="6" width="1.21875" style="60" customWidth="1"/>
    <col min="7" max="7" width="6.6640625" style="60" customWidth="1"/>
    <col min="8" max="8" width="6.109375" style="60" customWidth="1"/>
    <col min="9" max="9" width="4.33203125" style="60" customWidth="1"/>
    <col min="10" max="10" width="3.109375" style="60" customWidth="1"/>
    <col min="11" max="11" width="6.33203125" style="60" customWidth="1"/>
    <col min="12" max="12" width="5.44140625" style="60" customWidth="1"/>
    <col min="13" max="13" width="2.6640625" style="60" customWidth="1"/>
    <col min="14" max="16" width="8.88671875" style="60" customWidth="1"/>
    <col min="17" max="17" width="9.109375" style="60" customWidth="1"/>
    <col min="18" max="18" width="6.88671875" style="60" customWidth="1"/>
    <col min="19" max="20" width="6.44140625" style="60" customWidth="1"/>
    <col min="21" max="21" width="13.33203125" style="61" customWidth="1"/>
    <col min="22" max="22" width="8.88671875" style="61"/>
    <col min="23" max="23" width="14.44140625" style="61" hidden="1" customWidth="1"/>
    <col min="24" max="16384" width="8.88671875" style="61"/>
  </cols>
  <sheetData>
    <row r="1" spans="1:23" s="104" customFormat="1" ht="24.75" customHeight="1">
      <c r="A1" s="103" t="s">
        <v>597</v>
      </c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 t="s">
        <v>388</v>
      </c>
      <c r="O1" s="102"/>
      <c r="P1" s="102"/>
      <c r="Q1" s="102"/>
      <c r="R1" s="102"/>
      <c r="S1" s="102"/>
      <c r="T1" s="102"/>
      <c r="U1" s="103"/>
    </row>
    <row r="2" spans="1:23" s="112" customFormat="1" ht="27" customHeight="1" thickBot="1">
      <c r="A2" s="62" t="s">
        <v>334</v>
      </c>
      <c r="B2" s="109"/>
      <c r="C2" s="133"/>
      <c r="D2" s="109"/>
      <c r="E2" s="109"/>
      <c r="F2" s="109"/>
      <c r="G2" s="109"/>
      <c r="H2" s="109"/>
      <c r="I2" s="109"/>
      <c r="J2" s="109"/>
      <c r="K2" s="109"/>
      <c r="L2" s="109"/>
      <c r="M2" s="110"/>
      <c r="N2" s="110"/>
      <c r="O2" s="110"/>
      <c r="P2" s="110"/>
      <c r="Q2" s="110"/>
      <c r="R2" s="110"/>
      <c r="S2" s="110"/>
      <c r="T2" s="110"/>
      <c r="U2" s="111" t="s">
        <v>335</v>
      </c>
    </row>
    <row r="3" spans="1:23" s="67" customFormat="1" ht="15.95" customHeight="1" thickTop="1">
      <c r="A3" s="113"/>
      <c r="B3" s="63" t="s">
        <v>313</v>
      </c>
      <c r="C3" s="68"/>
      <c r="D3" s="64" t="s">
        <v>336</v>
      </c>
      <c r="E3" s="64"/>
      <c r="F3" s="64"/>
      <c r="G3" s="114"/>
      <c r="H3" s="64" t="s">
        <v>337</v>
      </c>
      <c r="I3" s="64"/>
      <c r="J3" s="64"/>
      <c r="K3" s="64"/>
      <c r="L3" s="64"/>
      <c r="M3" s="64"/>
      <c r="N3" s="64" t="s">
        <v>338</v>
      </c>
      <c r="O3" s="64"/>
      <c r="P3" s="115" t="s">
        <v>276</v>
      </c>
      <c r="Q3" s="113"/>
      <c r="R3" s="65" t="s">
        <v>339</v>
      </c>
      <c r="S3" s="64"/>
      <c r="T3" s="114"/>
    </row>
    <row r="4" spans="1:23" s="67" customFormat="1" ht="15.95" customHeight="1">
      <c r="A4" s="66" t="s">
        <v>332</v>
      </c>
      <c r="B4" s="116"/>
      <c r="C4" s="114"/>
      <c r="D4" s="67" t="s">
        <v>0</v>
      </c>
      <c r="E4" s="117"/>
      <c r="F4" s="118"/>
      <c r="G4" s="68" t="s">
        <v>1</v>
      </c>
      <c r="H4" s="68" t="s">
        <v>2</v>
      </c>
      <c r="I4" s="1328" t="s">
        <v>340</v>
      </c>
      <c r="J4" s="1329"/>
      <c r="K4" s="69" t="s">
        <v>341</v>
      </c>
      <c r="L4" s="64"/>
      <c r="M4" s="64"/>
      <c r="N4" s="70" t="s">
        <v>3</v>
      </c>
      <c r="O4" s="71" t="s">
        <v>342</v>
      </c>
      <c r="P4" s="69" t="s">
        <v>277</v>
      </c>
      <c r="Q4" s="114"/>
      <c r="R4" s="72" t="s">
        <v>4</v>
      </c>
      <c r="S4" s="66" t="s">
        <v>278</v>
      </c>
      <c r="T4" s="68" t="s">
        <v>279</v>
      </c>
      <c r="U4" s="67" t="s">
        <v>280</v>
      </c>
    </row>
    <row r="5" spans="1:23" s="67" customFormat="1" ht="15.95" customHeight="1">
      <c r="A5" s="66" t="s">
        <v>281</v>
      </c>
      <c r="B5" s="119"/>
      <c r="C5" s="73" t="s">
        <v>5</v>
      </c>
      <c r="D5" s="66"/>
      <c r="E5" s="68" t="s">
        <v>343</v>
      </c>
      <c r="F5" s="68"/>
      <c r="G5" s="66"/>
      <c r="H5" s="66"/>
      <c r="K5" s="73" t="s">
        <v>6</v>
      </c>
      <c r="L5" s="70" t="s">
        <v>344</v>
      </c>
      <c r="M5" s="70"/>
      <c r="O5" s="73" t="s">
        <v>6</v>
      </c>
      <c r="P5" s="68" t="s">
        <v>7</v>
      </c>
      <c r="Q5" s="68" t="s">
        <v>345</v>
      </c>
      <c r="R5" s="66"/>
      <c r="S5" s="66"/>
      <c r="T5" s="66" t="s">
        <v>346</v>
      </c>
      <c r="U5" s="67" t="s">
        <v>347</v>
      </c>
    </row>
    <row r="6" spans="1:23" s="67" customFormat="1" ht="15.95" customHeight="1">
      <c r="A6" s="120"/>
      <c r="B6" s="121" t="s">
        <v>8</v>
      </c>
      <c r="C6" s="122" t="s">
        <v>348</v>
      </c>
      <c r="D6" s="123" t="s">
        <v>9</v>
      </c>
      <c r="E6" s="124" t="s">
        <v>349</v>
      </c>
      <c r="F6" s="125"/>
      <c r="G6" s="114" t="s">
        <v>350</v>
      </c>
      <c r="H6" s="114" t="s">
        <v>351</v>
      </c>
      <c r="I6" s="69" t="s">
        <v>352</v>
      </c>
      <c r="J6" s="114"/>
      <c r="K6" s="126" t="s">
        <v>353</v>
      </c>
      <c r="L6" s="64" t="s">
        <v>10</v>
      </c>
      <c r="M6" s="64"/>
      <c r="N6" s="64" t="s">
        <v>11</v>
      </c>
      <c r="O6" s="126" t="s">
        <v>353</v>
      </c>
      <c r="P6" s="114" t="s">
        <v>12</v>
      </c>
      <c r="Q6" s="114" t="s">
        <v>354</v>
      </c>
      <c r="R6" s="127" t="s">
        <v>355</v>
      </c>
      <c r="S6" s="114" t="s">
        <v>356</v>
      </c>
      <c r="T6" s="64" t="s">
        <v>352</v>
      </c>
      <c r="U6" s="128"/>
    </row>
    <row r="7" spans="1:23" s="67" customFormat="1" ht="3.95" customHeight="1">
      <c r="A7" s="66"/>
      <c r="B7" s="116"/>
      <c r="C7" s="129"/>
      <c r="D7" s="130"/>
      <c r="E7" s="131"/>
      <c r="F7" s="131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S7" s="70"/>
      <c r="T7" s="70"/>
      <c r="U7" s="132"/>
    </row>
    <row r="8" spans="1:23" s="145" customFormat="1" ht="11.85" customHeight="1">
      <c r="A8" s="134">
        <v>2007</v>
      </c>
      <c r="B8" s="135">
        <v>10183.889999999998</v>
      </c>
      <c r="C8" s="136">
        <v>100</v>
      </c>
      <c r="D8" s="137">
        <v>27</v>
      </c>
      <c r="E8" s="138">
        <v>20</v>
      </c>
      <c r="F8" s="139"/>
      <c r="G8" s="140">
        <v>4</v>
      </c>
      <c r="H8" s="140">
        <v>31</v>
      </c>
      <c r="I8" s="138">
        <v>111</v>
      </c>
      <c r="J8" s="464"/>
      <c r="K8" s="141">
        <v>393</v>
      </c>
      <c r="L8" s="142">
        <v>558</v>
      </c>
      <c r="M8" s="143"/>
      <c r="N8" s="137">
        <v>11055</v>
      </c>
      <c r="O8" s="137">
        <v>3938</v>
      </c>
      <c r="P8" s="137">
        <v>70600</v>
      </c>
      <c r="Q8" s="137">
        <v>16010</v>
      </c>
      <c r="R8" s="137" t="s">
        <v>14</v>
      </c>
      <c r="S8" s="137">
        <v>5</v>
      </c>
      <c r="T8" s="781">
        <v>3</v>
      </c>
      <c r="U8" s="144">
        <v>2007</v>
      </c>
      <c r="W8" s="146"/>
    </row>
    <row r="9" spans="1:23" s="145" customFormat="1" ht="11.85" customHeight="1">
      <c r="A9" s="134">
        <v>2008</v>
      </c>
      <c r="B9" s="135">
        <v>10185.59</v>
      </c>
      <c r="C9" s="136">
        <v>100</v>
      </c>
      <c r="D9" s="137">
        <v>27</v>
      </c>
      <c r="E9" s="138">
        <v>20</v>
      </c>
      <c r="F9" s="139"/>
      <c r="G9" s="140">
        <v>4</v>
      </c>
      <c r="H9" s="140">
        <v>31</v>
      </c>
      <c r="I9" s="138">
        <v>111</v>
      </c>
      <c r="J9" s="464"/>
      <c r="K9" s="141">
        <v>395</v>
      </c>
      <c r="L9" s="142">
        <v>558</v>
      </c>
      <c r="M9" s="143"/>
      <c r="N9" s="137">
        <v>10898</v>
      </c>
      <c r="O9" s="137">
        <v>3986</v>
      </c>
      <c r="P9" s="137">
        <v>68450</v>
      </c>
      <c r="Q9" s="137">
        <v>16552</v>
      </c>
      <c r="R9" s="137" t="s">
        <v>14</v>
      </c>
      <c r="S9" s="137">
        <v>5</v>
      </c>
      <c r="T9" s="781">
        <v>3</v>
      </c>
      <c r="U9" s="144">
        <v>2008</v>
      </c>
      <c r="W9" s="146"/>
    </row>
    <row r="10" spans="1:23" s="157" customFormat="1" ht="11.85" customHeight="1">
      <c r="A10" s="147">
        <v>2009</v>
      </c>
      <c r="B10" s="135">
        <v>10187.59</v>
      </c>
      <c r="C10" s="148">
        <v>100</v>
      </c>
      <c r="D10" s="149">
        <v>27</v>
      </c>
      <c r="E10" s="150">
        <v>20</v>
      </c>
      <c r="F10" s="151"/>
      <c r="G10" s="152">
        <v>4</v>
      </c>
      <c r="H10" s="152">
        <v>32</v>
      </c>
      <c r="I10" s="150">
        <v>110</v>
      </c>
      <c r="J10" s="465"/>
      <c r="K10" s="153">
        <v>397</v>
      </c>
      <c r="L10" s="154">
        <v>560</v>
      </c>
      <c r="M10" s="155"/>
      <c r="N10" s="149">
        <v>10766</v>
      </c>
      <c r="O10" s="149">
        <v>4027</v>
      </c>
      <c r="P10" s="149">
        <v>67575</v>
      </c>
      <c r="Q10" s="149">
        <v>16932</v>
      </c>
      <c r="R10" s="137" t="s">
        <v>14</v>
      </c>
      <c r="S10" s="149">
        <v>5</v>
      </c>
      <c r="T10" s="781">
        <v>2</v>
      </c>
      <c r="U10" s="156">
        <v>2009</v>
      </c>
      <c r="W10" s="158"/>
    </row>
    <row r="11" spans="1:23" s="157" customFormat="1" ht="11.85" customHeight="1">
      <c r="A11" s="147">
        <v>2010</v>
      </c>
      <c r="B11" s="135">
        <v>10167.1</v>
      </c>
      <c r="C11" s="148">
        <v>100</v>
      </c>
      <c r="D11" s="149">
        <v>27</v>
      </c>
      <c r="E11" s="150">
        <v>20</v>
      </c>
      <c r="F11" s="151"/>
      <c r="G11" s="152">
        <v>4</v>
      </c>
      <c r="H11" s="152">
        <v>32</v>
      </c>
      <c r="I11" s="150">
        <v>110</v>
      </c>
      <c r="J11" s="465">
        <v>-4</v>
      </c>
      <c r="K11" s="153">
        <v>399</v>
      </c>
      <c r="L11" s="154">
        <v>561</v>
      </c>
      <c r="M11" s="155"/>
      <c r="N11" s="149">
        <v>10950</v>
      </c>
      <c r="O11" s="149">
        <v>4056</v>
      </c>
      <c r="P11" s="149">
        <v>68863</v>
      </c>
      <c r="Q11" s="149">
        <v>17322</v>
      </c>
      <c r="R11" s="137" t="s">
        <v>14</v>
      </c>
      <c r="S11" s="149">
        <v>5</v>
      </c>
      <c r="T11" s="781">
        <v>2</v>
      </c>
      <c r="U11" s="156">
        <v>2010</v>
      </c>
      <c r="W11" s="158"/>
    </row>
    <row r="12" spans="1:23" s="157" customFormat="1" ht="11.85" customHeight="1">
      <c r="A12" s="147">
        <v>2011</v>
      </c>
      <c r="B12" s="772">
        <v>10170.01</v>
      </c>
      <c r="C12" s="773">
        <v>100</v>
      </c>
      <c r="D12" s="774">
        <v>27</v>
      </c>
      <c r="E12" s="775">
        <v>20</v>
      </c>
      <c r="F12" s="776"/>
      <c r="G12" s="777">
        <v>4</v>
      </c>
      <c r="H12" s="777">
        <v>32</v>
      </c>
      <c r="I12" s="775">
        <v>109</v>
      </c>
      <c r="J12" s="762">
        <v>-2</v>
      </c>
      <c r="K12" s="778">
        <v>404</v>
      </c>
      <c r="L12" s="779">
        <v>578</v>
      </c>
      <c r="M12" s="155"/>
      <c r="N12" s="774">
        <v>11169</v>
      </c>
      <c r="O12" s="774">
        <v>4022</v>
      </c>
      <c r="P12" s="774">
        <v>70748</v>
      </c>
      <c r="Q12" s="774">
        <v>16626</v>
      </c>
      <c r="R12" s="780" t="s">
        <v>14</v>
      </c>
      <c r="S12" s="774">
        <v>5</v>
      </c>
      <c r="T12" s="781">
        <v>2</v>
      </c>
      <c r="U12" s="156">
        <v>2011</v>
      </c>
      <c r="W12" s="158"/>
    </row>
    <row r="13" spans="1:23" s="162" customFormat="1" ht="11.85" customHeight="1">
      <c r="A13" s="159">
        <v>2012</v>
      </c>
      <c r="B13" s="734">
        <f>B14+B36</f>
        <v>10170.91</v>
      </c>
      <c r="C13" s="735">
        <v>100</v>
      </c>
      <c r="D13" s="736">
        <f>SUM(D14,D36)</f>
        <v>27</v>
      </c>
      <c r="E13" s="737">
        <f t="shared" ref="E13:L13" si="0">SUM(E14,E36)</f>
        <v>20</v>
      </c>
      <c r="F13" s="738"/>
      <c r="G13" s="737">
        <f t="shared" si="0"/>
        <v>4</v>
      </c>
      <c r="H13" s="737">
        <f t="shared" si="0"/>
        <v>32</v>
      </c>
      <c r="I13" s="739">
        <f t="shared" si="0"/>
        <v>109</v>
      </c>
      <c r="J13" s="740">
        <f t="shared" si="0"/>
        <v>-2</v>
      </c>
      <c r="K13" s="741">
        <f t="shared" si="0"/>
        <v>406</v>
      </c>
      <c r="L13" s="741">
        <f t="shared" si="0"/>
        <v>578</v>
      </c>
      <c r="M13" s="160"/>
      <c r="N13" s="742">
        <f t="shared" ref="N13:T13" si="1">SUM(N14,N36)</f>
        <v>11306</v>
      </c>
      <c r="O13" s="742">
        <f t="shared" si="1"/>
        <v>4037</v>
      </c>
      <c r="P13" s="742">
        <f t="shared" si="1"/>
        <v>71624</v>
      </c>
      <c r="Q13" s="742">
        <f t="shared" si="1"/>
        <v>16727</v>
      </c>
      <c r="R13" s="743">
        <f t="shared" si="1"/>
        <v>0</v>
      </c>
      <c r="S13" s="742">
        <f t="shared" si="1"/>
        <v>5</v>
      </c>
      <c r="T13" s="744">
        <f t="shared" si="1"/>
        <v>2</v>
      </c>
      <c r="U13" s="161">
        <v>2012</v>
      </c>
      <c r="W13" s="163"/>
    </row>
    <row r="14" spans="1:23" s="162" customFormat="1" ht="11.85" customHeight="1">
      <c r="A14" s="164" t="s">
        <v>357</v>
      </c>
      <c r="B14" s="734">
        <f>SUM(B15:B35)</f>
        <v>5905.92</v>
      </c>
      <c r="C14" s="745">
        <v>58.1</v>
      </c>
      <c r="D14" s="736">
        <f>SUM(D15:D35)</f>
        <v>19</v>
      </c>
      <c r="E14" s="737">
        <f t="shared" ref="E14:L14" si="2">SUM(E15:E35)</f>
        <v>17</v>
      </c>
      <c r="F14" s="738"/>
      <c r="G14" s="737">
        <f t="shared" si="2"/>
        <v>2</v>
      </c>
      <c r="H14" s="737">
        <f t="shared" si="2"/>
        <v>18</v>
      </c>
      <c r="I14" s="739">
        <f t="shared" si="2"/>
        <v>68</v>
      </c>
      <c r="J14" s="739">
        <f t="shared" si="2"/>
        <v>0</v>
      </c>
      <c r="K14" s="741">
        <f t="shared" si="2"/>
        <v>314</v>
      </c>
      <c r="L14" s="741">
        <f t="shared" si="2"/>
        <v>437</v>
      </c>
      <c r="M14" s="160"/>
      <c r="N14" s="742">
        <f t="shared" ref="N14:S14" si="3">SUM(N15:N35)</f>
        <v>8912</v>
      </c>
      <c r="O14" s="742">
        <f t="shared" si="3"/>
        <v>2860</v>
      </c>
      <c r="P14" s="746">
        <f t="shared" si="3"/>
        <v>54772</v>
      </c>
      <c r="Q14" s="746">
        <f t="shared" si="3"/>
        <v>9574</v>
      </c>
      <c r="R14" s="747">
        <f t="shared" si="3"/>
        <v>0</v>
      </c>
      <c r="S14" s="746">
        <f t="shared" si="3"/>
        <v>3</v>
      </c>
      <c r="T14" s="744">
        <f>SUM(T16:T35)</f>
        <v>1</v>
      </c>
      <c r="U14" s="165" t="s">
        <v>358</v>
      </c>
      <c r="W14" s="163"/>
    </row>
    <row r="15" spans="1:23" s="168" customFormat="1" ht="11.85" customHeight="1">
      <c r="A15" s="166" t="s">
        <v>15</v>
      </c>
      <c r="B15" s="748">
        <v>121.02</v>
      </c>
      <c r="C15" s="749">
        <v>1.2</v>
      </c>
      <c r="D15" s="750">
        <v>1</v>
      </c>
      <c r="E15" s="751">
        <v>4</v>
      </c>
      <c r="F15" s="752"/>
      <c r="G15" s="753">
        <v>0</v>
      </c>
      <c r="H15" s="753">
        <v>0</v>
      </c>
      <c r="I15" s="751">
        <v>0</v>
      </c>
      <c r="J15" s="754"/>
      <c r="K15" s="755">
        <v>40</v>
      </c>
      <c r="L15" s="756">
        <v>56</v>
      </c>
      <c r="M15" s="460"/>
      <c r="N15" s="750">
        <v>1460</v>
      </c>
      <c r="O15" s="753">
        <v>0</v>
      </c>
      <c r="P15" s="750">
        <v>6767</v>
      </c>
      <c r="Q15" s="753">
        <v>0</v>
      </c>
      <c r="R15" s="753">
        <v>0</v>
      </c>
      <c r="S15" s="753">
        <v>0</v>
      </c>
      <c r="T15" s="757">
        <v>0</v>
      </c>
      <c r="U15" s="167" t="s">
        <v>16</v>
      </c>
      <c r="W15" s="169">
        <v>121136162.90000002</v>
      </c>
    </row>
    <row r="16" spans="1:23" s="168" customFormat="1" ht="11.85" customHeight="1">
      <c r="A16" s="166" t="s">
        <v>17</v>
      </c>
      <c r="B16" s="748">
        <v>141.66</v>
      </c>
      <c r="C16" s="749">
        <v>1.4</v>
      </c>
      <c r="D16" s="750">
        <v>1</v>
      </c>
      <c r="E16" s="751">
        <v>3</v>
      </c>
      <c r="F16" s="752"/>
      <c r="G16" s="753">
        <v>0</v>
      </c>
      <c r="H16" s="753">
        <v>0</v>
      </c>
      <c r="I16" s="751">
        <v>0</v>
      </c>
      <c r="J16" s="754"/>
      <c r="K16" s="755">
        <v>48</v>
      </c>
      <c r="L16" s="756">
        <v>44</v>
      </c>
      <c r="M16" s="460"/>
      <c r="N16" s="750">
        <v>1264</v>
      </c>
      <c r="O16" s="753">
        <v>0</v>
      </c>
      <c r="P16" s="750">
        <v>7634</v>
      </c>
      <c r="Q16" s="753">
        <v>0</v>
      </c>
      <c r="R16" s="753">
        <v>0</v>
      </c>
      <c r="S16" s="753">
        <v>0</v>
      </c>
      <c r="T16" s="757">
        <v>0</v>
      </c>
      <c r="U16" s="167" t="s">
        <v>18</v>
      </c>
      <c r="W16" s="169">
        <v>141846153</v>
      </c>
    </row>
    <row r="17" spans="1:23" s="168" customFormat="1" ht="11.85" customHeight="1">
      <c r="A17" s="166" t="s">
        <v>359</v>
      </c>
      <c r="B17" s="748">
        <v>58.46</v>
      </c>
      <c r="C17" s="749">
        <v>0.6</v>
      </c>
      <c r="D17" s="750">
        <v>1</v>
      </c>
      <c r="E17" s="751">
        <v>2</v>
      </c>
      <c r="F17" s="758"/>
      <c r="G17" s="753">
        <v>0</v>
      </c>
      <c r="H17" s="753">
        <v>0</v>
      </c>
      <c r="I17" s="751">
        <v>0</v>
      </c>
      <c r="J17" s="754"/>
      <c r="K17" s="755">
        <v>31</v>
      </c>
      <c r="L17" s="756">
        <v>7</v>
      </c>
      <c r="M17" s="460"/>
      <c r="N17" s="750">
        <v>556</v>
      </c>
      <c r="O17" s="753">
        <v>0</v>
      </c>
      <c r="P17" s="750">
        <v>3229</v>
      </c>
      <c r="Q17" s="753">
        <v>0</v>
      </c>
      <c r="R17" s="753">
        <v>0</v>
      </c>
      <c r="S17" s="753">
        <v>0</v>
      </c>
      <c r="T17" s="757">
        <v>0</v>
      </c>
      <c r="U17" s="167" t="s">
        <v>22</v>
      </c>
      <c r="W17" s="169">
        <v>452125658.69999999</v>
      </c>
    </row>
    <row r="18" spans="1:23" s="168" customFormat="1" ht="11.85" customHeight="1">
      <c r="A18" s="166" t="s">
        <v>19</v>
      </c>
      <c r="B18" s="748">
        <v>53.44</v>
      </c>
      <c r="C18" s="749">
        <v>0.5</v>
      </c>
      <c r="D18" s="750">
        <v>1</v>
      </c>
      <c r="E18" s="751">
        <v>3</v>
      </c>
      <c r="F18" s="752"/>
      <c r="G18" s="753">
        <v>0</v>
      </c>
      <c r="H18" s="753">
        <v>0</v>
      </c>
      <c r="I18" s="751">
        <v>0</v>
      </c>
      <c r="J18" s="754"/>
      <c r="K18" s="755">
        <v>36</v>
      </c>
      <c r="L18" s="756">
        <v>24</v>
      </c>
      <c r="M18" s="460"/>
      <c r="N18" s="750">
        <v>679</v>
      </c>
      <c r="O18" s="753">
        <v>0</v>
      </c>
      <c r="P18" s="750">
        <v>4925</v>
      </c>
      <c r="Q18" s="753">
        <v>0</v>
      </c>
      <c r="R18" s="753">
        <v>0</v>
      </c>
      <c r="S18" s="753">
        <v>0</v>
      </c>
      <c r="T18" s="757">
        <v>0</v>
      </c>
      <c r="U18" s="167" t="s">
        <v>20</v>
      </c>
      <c r="W18" s="169">
        <v>58521848.000000015</v>
      </c>
    </row>
    <row r="19" spans="1:23" s="168" customFormat="1" ht="11.85" customHeight="1">
      <c r="A19" s="166" t="s">
        <v>360</v>
      </c>
      <c r="B19" s="748">
        <v>38.520000000000003</v>
      </c>
      <c r="C19" s="749">
        <v>0.4</v>
      </c>
      <c r="D19" s="750">
        <v>1</v>
      </c>
      <c r="E19" s="751">
        <v>0</v>
      </c>
      <c r="F19" s="758"/>
      <c r="G19" s="753">
        <v>0</v>
      </c>
      <c r="H19" s="753">
        <v>0</v>
      </c>
      <c r="I19" s="751">
        <v>0</v>
      </c>
      <c r="J19" s="754"/>
      <c r="K19" s="755">
        <v>18</v>
      </c>
      <c r="L19" s="756">
        <v>8</v>
      </c>
      <c r="M19" s="460"/>
      <c r="N19" s="750">
        <v>489</v>
      </c>
      <c r="O19" s="753">
        <v>0</v>
      </c>
      <c r="P19" s="750">
        <v>3121</v>
      </c>
      <c r="Q19" s="753">
        <v>0</v>
      </c>
      <c r="R19" s="753">
        <v>0</v>
      </c>
      <c r="S19" s="753">
        <v>0</v>
      </c>
      <c r="T19" s="757">
        <v>0</v>
      </c>
      <c r="U19" s="167" t="s">
        <v>30</v>
      </c>
      <c r="W19" s="169">
        <v>131084940.7</v>
      </c>
    </row>
    <row r="20" spans="1:23" s="168" customFormat="1" ht="11.85" customHeight="1">
      <c r="A20" s="166" t="s">
        <v>27</v>
      </c>
      <c r="B20" s="748">
        <v>457.47</v>
      </c>
      <c r="C20" s="749">
        <v>4.5</v>
      </c>
      <c r="D20" s="750">
        <v>1</v>
      </c>
      <c r="E20" s="751">
        <v>0</v>
      </c>
      <c r="F20" s="758"/>
      <c r="G20" s="753">
        <v>0</v>
      </c>
      <c r="H20" s="753">
        <v>3</v>
      </c>
      <c r="I20" s="751">
        <v>6</v>
      </c>
      <c r="J20" s="754"/>
      <c r="K20" s="755">
        <v>13</v>
      </c>
      <c r="L20" s="756">
        <v>27</v>
      </c>
      <c r="M20" s="460"/>
      <c r="N20" s="750">
        <v>325</v>
      </c>
      <c r="O20" s="750">
        <v>407</v>
      </c>
      <c r="P20" s="750">
        <v>1868</v>
      </c>
      <c r="Q20" s="750">
        <v>1239</v>
      </c>
      <c r="R20" s="753">
        <v>0</v>
      </c>
      <c r="S20" s="750">
        <v>2</v>
      </c>
      <c r="T20" s="757">
        <v>0</v>
      </c>
      <c r="U20" s="167" t="s">
        <v>28</v>
      </c>
      <c r="W20" s="169">
        <v>145013697.40000004</v>
      </c>
    </row>
    <row r="21" spans="1:23" s="168" customFormat="1" ht="11.85" customHeight="1">
      <c r="A21" s="166" t="s">
        <v>23</v>
      </c>
      <c r="B21" s="748">
        <v>149.06</v>
      </c>
      <c r="C21" s="749">
        <v>1.5</v>
      </c>
      <c r="D21" s="750">
        <v>1</v>
      </c>
      <c r="E21" s="751">
        <v>2</v>
      </c>
      <c r="F21" s="758"/>
      <c r="G21" s="753">
        <v>0</v>
      </c>
      <c r="H21" s="753">
        <v>0</v>
      </c>
      <c r="I21" s="751">
        <v>0</v>
      </c>
      <c r="J21" s="754"/>
      <c r="K21" s="755">
        <v>25</v>
      </c>
      <c r="L21" s="756">
        <v>30</v>
      </c>
      <c r="M21" s="460"/>
      <c r="N21" s="750">
        <v>1197</v>
      </c>
      <c r="O21" s="753">
        <v>0</v>
      </c>
      <c r="P21" s="750">
        <v>5939</v>
      </c>
      <c r="Q21" s="753">
        <v>0</v>
      </c>
      <c r="R21" s="753">
        <v>0</v>
      </c>
      <c r="S21" s="753">
        <v>0</v>
      </c>
      <c r="T21" s="757">
        <v>0</v>
      </c>
      <c r="U21" s="167" t="s">
        <v>24</v>
      </c>
      <c r="W21" s="169">
        <v>38509982.499999993</v>
      </c>
    </row>
    <row r="22" spans="1:23" s="168" customFormat="1" ht="11.85" customHeight="1">
      <c r="A22" s="166" t="s">
        <v>51</v>
      </c>
      <c r="B22" s="748">
        <v>35.86</v>
      </c>
      <c r="C22" s="749">
        <v>0.4</v>
      </c>
      <c r="D22" s="750">
        <v>1</v>
      </c>
      <c r="E22" s="751">
        <v>0</v>
      </c>
      <c r="F22" s="758"/>
      <c r="G22" s="753">
        <v>0</v>
      </c>
      <c r="H22" s="753">
        <v>0</v>
      </c>
      <c r="I22" s="751">
        <v>0</v>
      </c>
      <c r="J22" s="754"/>
      <c r="K22" s="755">
        <v>6</v>
      </c>
      <c r="L22" s="756">
        <v>10</v>
      </c>
      <c r="M22" s="460"/>
      <c r="N22" s="750">
        <v>156</v>
      </c>
      <c r="O22" s="753">
        <v>0</v>
      </c>
      <c r="P22" s="750">
        <v>733</v>
      </c>
      <c r="Q22" s="753">
        <v>0</v>
      </c>
      <c r="R22" s="753">
        <v>0</v>
      </c>
      <c r="S22" s="753">
        <v>0</v>
      </c>
      <c r="T22" s="757">
        <v>0</v>
      </c>
      <c r="U22" s="167" t="s">
        <v>52</v>
      </c>
      <c r="W22" s="169">
        <v>878238927.29999983</v>
      </c>
    </row>
    <row r="23" spans="1:23" s="168" customFormat="1" ht="11.85" customHeight="1">
      <c r="A23" s="166" t="s">
        <v>361</v>
      </c>
      <c r="B23" s="748">
        <v>42.77</v>
      </c>
      <c r="C23" s="749">
        <v>0.4</v>
      </c>
      <c r="D23" s="750">
        <v>1</v>
      </c>
      <c r="E23" s="751">
        <v>0</v>
      </c>
      <c r="F23" s="758"/>
      <c r="G23" s="753">
        <v>0</v>
      </c>
      <c r="H23" s="753">
        <v>0</v>
      </c>
      <c r="I23" s="751">
        <v>0</v>
      </c>
      <c r="J23" s="754"/>
      <c r="K23" s="755">
        <v>6</v>
      </c>
      <c r="L23" s="756">
        <v>24</v>
      </c>
      <c r="M23" s="461"/>
      <c r="N23" s="750">
        <v>280</v>
      </c>
      <c r="O23" s="753">
        <v>0</v>
      </c>
      <c r="P23" s="750">
        <v>1848</v>
      </c>
      <c r="Q23" s="753">
        <v>0</v>
      </c>
      <c r="R23" s="753">
        <v>0</v>
      </c>
      <c r="S23" s="753">
        <v>0</v>
      </c>
      <c r="T23" s="757">
        <v>0</v>
      </c>
      <c r="U23" s="167" t="s">
        <v>46</v>
      </c>
      <c r="W23" s="169">
        <v>554243130.00000012</v>
      </c>
    </row>
    <row r="24" spans="1:23" s="168" customFormat="1" ht="11.85" customHeight="1">
      <c r="A24" s="166" t="s">
        <v>362</v>
      </c>
      <c r="B24" s="748">
        <v>135.03</v>
      </c>
      <c r="C24" s="749">
        <v>1.3</v>
      </c>
      <c r="D24" s="750">
        <v>1</v>
      </c>
      <c r="E24" s="751">
        <v>0</v>
      </c>
      <c r="F24" s="758"/>
      <c r="G24" s="753">
        <v>0</v>
      </c>
      <c r="H24" s="753">
        <v>0</v>
      </c>
      <c r="I24" s="751">
        <v>0</v>
      </c>
      <c r="J24" s="754"/>
      <c r="K24" s="755">
        <v>15</v>
      </c>
      <c r="L24" s="756">
        <v>30</v>
      </c>
      <c r="M24" s="460"/>
      <c r="N24" s="750">
        <v>405</v>
      </c>
      <c r="O24" s="753">
        <v>0</v>
      </c>
      <c r="P24" s="750">
        <v>2500</v>
      </c>
      <c r="Q24" s="753">
        <v>0</v>
      </c>
      <c r="R24" s="753">
        <v>0</v>
      </c>
      <c r="S24" s="753">
        <v>0</v>
      </c>
      <c r="T24" s="757">
        <v>0</v>
      </c>
      <c r="U24" s="167" t="s">
        <v>32</v>
      </c>
      <c r="W24" s="169">
        <v>35858036.300000004</v>
      </c>
    </row>
    <row r="25" spans="1:23" s="168" customFormat="1" ht="11.85" customHeight="1">
      <c r="A25" s="166" t="s">
        <v>363</v>
      </c>
      <c r="B25" s="748">
        <v>36.46</v>
      </c>
      <c r="C25" s="749">
        <v>0.4</v>
      </c>
      <c r="D25" s="750">
        <v>1</v>
      </c>
      <c r="E25" s="751">
        <v>0</v>
      </c>
      <c r="F25" s="758"/>
      <c r="G25" s="753">
        <v>0</v>
      </c>
      <c r="H25" s="753">
        <v>0</v>
      </c>
      <c r="I25" s="751">
        <v>0</v>
      </c>
      <c r="J25" s="754"/>
      <c r="K25" s="755">
        <v>11</v>
      </c>
      <c r="L25" s="756">
        <v>9</v>
      </c>
      <c r="M25" s="462"/>
      <c r="N25" s="750">
        <v>328</v>
      </c>
      <c r="O25" s="753">
        <v>0</v>
      </c>
      <c r="P25" s="750">
        <v>2241</v>
      </c>
      <c r="Q25" s="753">
        <v>0</v>
      </c>
      <c r="R25" s="753">
        <v>0</v>
      </c>
      <c r="S25" s="753">
        <v>0</v>
      </c>
      <c r="T25" s="757">
        <v>0</v>
      </c>
      <c r="U25" s="167" t="s">
        <v>34</v>
      </c>
      <c r="W25" s="169">
        <v>36380216.199999996</v>
      </c>
    </row>
    <row r="26" spans="1:23" s="168" customFormat="1" ht="11.85" customHeight="1">
      <c r="A26" s="166" t="s">
        <v>364</v>
      </c>
      <c r="B26" s="748">
        <v>54.01</v>
      </c>
      <c r="C26" s="749">
        <v>0.5</v>
      </c>
      <c r="D26" s="750">
        <v>1</v>
      </c>
      <c r="E26" s="751">
        <v>0</v>
      </c>
      <c r="F26" s="758"/>
      <c r="G26" s="753">
        <v>0</v>
      </c>
      <c r="H26" s="753">
        <v>0</v>
      </c>
      <c r="I26" s="751">
        <v>0</v>
      </c>
      <c r="J26" s="754"/>
      <c r="K26" s="755">
        <v>6</v>
      </c>
      <c r="L26" s="756">
        <v>11</v>
      </c>
      <c r="M26" s="460"/>
      <c r="N26" s="750">
        <v>167</v>
      </c>
      <c r="O26" s="753">
        <v>0</v>
      </c>
      <c r="P26" s="750">
        <v>884</v>
      </c>
      <c r="Q26" s="753">
        <v>0</v>
      </c>
      <c r="R26" s="753">
        <v>0</v>
      </c>
      <c r="S26" s="753">
        <v>0</v>
      </c>
      <c r="T26" s="757">
        <v>0</v>
      </c>
      <c r="U26" s="167" t="s">
        <v>44</v>
      </c>
      <c r="W26" s="169">
        <v>608233297.89999998</v>
      </c>
    </row>
    <row r="27" spans="1:23" s="168" customFormat="1" ht="11.85" customHeight="1">
      <c r="A27" s="166" t="s">
        <v>365</v>
      </c>
      <c r="B27" s="748">
        <v>93.04</v>
      </c>
      <c r="C27" s="749">
        <v>0.9</v>
      </c>
      <c r="D27" s="750">
        <v>1</v>
      </c>
      <c r="E27" s="751">
        <v>0</v>
      </c>
      <c r="F27" s="758"/>
      <c r="G27" s="753">
        <v>0</v>
      </c>
      <c r="H27" s="753">
        <v>0</v>
      </c>
      <c r="I27" s="751">
        <v>0</v>
      </c>
      <c r="J27" s="754"/>
      <c r="K27" s="755">
        <v>10</v>
      </c>
      <c r="L27" s="756">
        <v>24</v>
      </c>
      <c r="M27" s="460"/>
      <c r="N27" s="750">
        <v>204</v>
      </c>
      <c r="O27" s="753">
        <v>0</v>
      </c>
      <c r="P27" s="750">
        <v>1154</v>
      </c>
      <c r="Q27" s="753">
        <v>0</v>
      </c>
      <c r="R27" s="753">
        <v>0</v>
      </c>
      <c r="S27" s="753">
        <v>0</v>
      </c>
      <c r="T27" s="757">
        <v>0</v>
      </c>
      <c r="U27" s="167" t="s">
        <v>42</v>
      </c>
      <c r="W27" s="169">
        <v>276529579.30000001</v>
      </c>
    </row>
    <row r="28" spans="1:23" s="168" customFormat="1" ht="11.85" customHeight="1">
      <c r="A28" s="166" t="s">
        <v>366</v>
      </c>
      <c r="B28" s="748">
        <v>591.37</v>
      </c>
      <c r="C28" s="749">
        <v>5.8</v>
      </c>
      <c r="D28" s="750">
        <v>1</v>
      </c>
      <c r="E28" s="751">
        <v>3</v>
      </c>
      <c r="F28" s="752"/>
      <c r="G28" s="753">
        <v>0</v>
      </c>
      <c r="H28" s="753">
        <v>1</v>
      </c>
      <c r="I28" s="751">
        <v>6</v>
      </c>
      <c r="J28" s="754"/>
      <c r="K28" s="755">
        <v>24</v>
      </c>
      <c r="L28" s="756">
        <v>35</v>
      </c>
      <c r="M28" s="460"/>
      <c r="N28" s="750">
        <v>771</v>
      </c>
      <c r="O28" s="750">
        <v>307</v>
      </c>
      <c r="P28" s="750">
        <v>6780</v>
      </c>
      <c r="Q28" s="750">
        <v>774</v>
      </c>
      <c r="R28" s="753">
        <v>0</v>
      </c>
      <c r="S28" s="753">
        <v>0</v>
      </c>
      <c r="T28" s="757">
        <v>0</v>
      </c>
      <c r="U28" s="167" t="s">
        <v>26</v>
      </c>
      <c r="W28" s="169">
        <v>53444153.899999991</v>
      </c>
    </row>
    <row r="29" spans="1:23" s="168" customFormat="1" ht="11.85" customHeight="1">
      <c r="A29" s="166" t="s">
        <v>367</v>
      </c>
      <c r="B29" s="748">
        <v>461.3</v>
      </c>
      <c r="C29" s="749">
        <v>4.5</v>
      </c>
      <c r="D29" s="750">
        <v>1</v>
      </c>
      <c r="E29" s="751">
        <v>0</v>
      </c>
      <c r="F29" s="758"/>
      <c r="G29" s="753">
        <v>0</v>
      </c>
      <c r="H29" s="753">
        <v>2</v>
      </c>
      <c r="I29" s="751">
        <v>8</v>
      </c>
      <c r="J29" s="754"/>
      <c r="K29" s="755">
        <v>4</v>
      </c>
      <c r="L29" s="756">
        <v>15</v>
      </c>
      <c r="M29" s="462"/>
      <c r="N29" s="750">
        <v>94</v>
      </c>
      <c r="O29" s="750">
        <v>305</v>
      </c>
      <c r="P29" s="750">
        <v>814</v>
      </c>
      <c r="Q29" s="750">
        <v>1134</v>
      </c>
      <c r="R29" s="753">
        <v>0</v>
      </c>
      <c r="S29" s="753">
        <v>0</v>
      </c>
      <c r="T29" s="757">
        <v>0</v>
      </c>
      <c r="U29" s="167" t="s">
        <v>36</v>
      </c>
      <c r="W29" s="169">
        <v>591618708.5</v>
      </c>
    </row>
    <row r="30" spans="1:23" s="168" customFormat="1" ht="11.85" customHeight="1">
      <c r="A30" s="166" t="s">
        <v>39</v>
      </c>
      <c r="B30" s="748">
        <v>553.44000000000005</v>
      </c>
      <c r="C30" s="749">
        <v>5.4</v>
      </c>
      <c r="D30" s="750">
        <v>1</v>
      </c>
      <c r="E30" s="751">
        <v>0</v>
      </c>
      <c r="F30" s="758"/>
      <c r="G30" s="753">
        <v>0</v>
      </c>
      <c r="H30" s="753">
        <v>1</v>
      </c>
      <c r="I30" s="751">
        <v>11</v>
      </c>
      <c r="J30" s="754"/>
      <c r="K30" s="755">
        <v>3</v>
      </c>
      <c r="L30" s="756">
        <v>33</v>
      </c>
      <c r="M30" s="462"/>
      <c r="N30" s="750">
        <v>58</v>
      </c>
      <c r="O30" s="759">
        <v>415</v>
      </c>
      <c r="P30" s="750">
        <v>409</v>
      </c>
      <c r="Q30" s="750">
        <v>1065</v>
      </c>
      <c r="R30" s="753">
        <v>0</v>
      </c>
      <c r="S30" s="753">
        <v>0</v>
      </c>
      <c r="T30" s="757">
        <v>0</v>
      </c>
      <c r="U30" s="167" t="s">
        <v>40</v>
      </c>
      <c r="W30" s="169">
        <v>461078972.30000001</v>
      </c>
    </row>
    <row r="31" spans="1:23" s="168" customFormat="1" ht="11.85" customHeight="1">
      <c r="A31" s="166" t="s">
        <v>368</v>
      </c>
      <c r="B31" s="748">
        <v>276.64</v>
      </c>
      <c r="C31" s="749">
        <v>2.7</v>
      </c>
      <c r="D31" s="750">
        <v>1</v>
      </c>
      <c r="E31" s="751">
        <v>0</v>
      </c>
      <c r="F31" s="758"/>
      <c r="G31" s="753">
        <v>0</v>
      </c>
      <c r="H31" s="753">
        <v>3</v>
      </c>
      <c r="I31" s="760">
        <v>3</v>
      </c>
      <c r="J31" s="754"/>
      <c r="K31" s="755">
        <v>5</v>
      </c>
      <c r="L31" s="756">
        <v>9</v>
      </c>
      <c r="M31" s="462"/>
      <c r="N31" s="750">
        <v>168</v>
      </c>
      <c r="O31" s="759">
        <v>233</v>
      </c>
      <c r="P31" s="750">
        <v>1678</v>
      </c>
      <c r="Q31" s="750">
        <v>1059</v>
      </c>
      <c r="R31" s="753">
        <v>0</v>
      </c>
      <c r="S31" s="753">
        <v>0</v>
      </c>
      <c r="T31" s="757">
        <v>0</v>
      </c>
      <c r="U31" s="167" t="s">
        <v>38</v>
      </c>
      <c r="W31" s="169">
        <v>93072131.499999985</v>
      </c>
    </row>
    <row r="32" spans="1:23" s="168" customFormat="1" ht="11.85" customHeight="1">
      <c r="A32" s="170" t="s">
        <v>369</v>
      </c>
      <c r="B32" s="748">
        <v>689.58</v>
      </c>
      <c r="C32" s="749">
        <v>6.8</v>
      </c>
      <c r="D32" s="750">
        <v>1</v>
      </c>
      <c r="E32" s="751">
        <v>0</v>
      </c>
      <c r="F32" s="758"/>
      <c r="G32" s="753">
        <v>0</v>
      </c>
      <c r="H32" s="753">
        <v>3</v>
      </c>
      <c r="I32" s="751">
        <v>10</v>
      </c>
      <c r="J32" s="754"/>
      <c r="K32" s="755">
        <v>10</v>
      </c>
      <c r="L32" s="756">
        <v>28</v>
      </c>
      <c r="M32" s="460"/>
      <c r="N32" s="750">
        <v>236</v>
      </c>
      <c r="O32" s="750">
        <v>482</v>
      </c>
      <c r="P32" s="750">
        <v>1653</v>
      </c>
      <c r="Q32" s="750">
        <v>1752</v>
      </c>
      <c r="R32" s="753">
        <v>0</v>
      </c>
      <c r="S32" s="750">
        <v>1</v>
      </c>
      <c r="T32" s="757">
        <v>0</v>
      </c>
      <c r="U32" s="167" t="s">
        <v>370</v>
      </c>
      <c r="W32" s="169">
        <v>42762653.199999996</v>
      </c>
    </row>
    <row r="33" spans="1:23" s="168" customFormat="1" ht="11.85" customHeight="1">
      <c r="A33" s="166" t="s">
        <v>371</v>
      </c>
      <c r="B33" s="748">
        <v>430.99</v>
      </c>
      <c r="C33" s="749">
        <v>4.2</v>
      </c>
      <c r="D33" s="750">
        <v>1</v>
      </c>
      <c r="E33" s="751">
        <v>0</v>
      </c>
      <c r="F33" s="758"/>
      <c r="G33" s="753">
        <v>0</v>
      </c>
      <c r="H33" s="753">
        <v>3</v>
      </c>
      <c r="I33" s="751">
        <v>4</v>
      </c>
      <c r="J33" s="754"/>
      <c r="K33" s="755">
        <v>3</v>
      </c>
      <c r="L33" s="756">
        <v>13</v>
      </c>
      <c r="M33" s="460"/>
      <c r="N33" s="750">
        <v>75</v>
      </c>
      <c r="O33" s="750">
        <v>167</v>
      </c>
      <c r="P33" s="750">
        <v>595</v>
      </c>
      <c r="Q33" s="750">
        <v>826</v>
      </c>
      <c r="R33" s="753">
        <v>0</v>
      </c>
      <c r="S33" s="753">
        <v>0</v>
      </c>
      <c r="T33" s="757">
        <v>0</v>
      </c>
      <c r="U33" s="167" t="s">
        <v>372</v>
      </c>
      <c r="W33" s="169">
        <v>53954386.899999999</v>
      </c>
    </row>
    <row r="34" spans="1:23" s="168" customFormat="1" ht="11.85" customHeight="1">
      <c r="A34" s="166" t="s">
        <v>47</v>
      </c>
      <c r="B34" s="748">
        <v>608</v>
      </c>
      <c r="C34" s="749">
        <v>6</v>
      </c>
      <c r="D34" s="751">
        <v>0</v>
      </c>
      <c r="E34" s="751">
        <v>0</v>
      </c>
      <c r="F34" s="758"/>
      <c r="G34" s="753">
        <v>1</v>
      </c>
      <c r="H34" s="753">
        <v>1</v>
      </c>
      <c r="I34" s="751">
        <v>9</v>
      </c>
      <c r="J34" s="754"/>
      <c r="K34" s="753">
        <v>0</v>
      </c>
      <c r="L34" s="751" t="s">
        <v>14</v>
      </c>
      <c r="M34" s="462"/>
      <c r="N34" s="753">
        <v>0</v>
      </c>
      <c r="O34" s="750">
        <v>281</v>
      </c>
      <c r="P34" s="753">
        <v>0</v>
      </c>
      <c r="Q34" s="750">
        <v>947</v>
      </c>
      <c r="R34" s="753">
        <v>0</v>
      </c>
      <c r="S34" s="753">
        <v>0</v>
      </c>
      <c r="T34" s="757">
        <v>1</v>
      </c>
      <c r="U34" s="167" t="s">
        <v>48</v>
      </c>
      <c r="W34" s="169">
        <v>687541620.89999998</v>
      </c>
    </row>
    <row r="35" spans="1:23" s="168" customFormat="1" ht="11.85" customHeight="1">
      <c r="A35" s="166" t="s">
        <v>49</v>
      </c>
      <c r="B35" s="748">
        <v>877.8</v>
      </c>
      <c r="C35" s="749">
        <v>8.6</v>
      </c>
      <c r="D35" s="751">
        <v>0</v>
      </c>
      <c r="E35" s="751">
        <v>0</v>
      </c>
      <c r="F35" s="758"/>
      <c r="G35" s="753">
        <v>1</v>
      </c>
      <c r="H35" s="753">
        <v>1</v>
      </c>
      <c r="I35" s="751">
        <v>11</v>
      </c>
      <c r="J35" s="754"/>
      <c r="K35" s="753">
        <v>0</v>
      </c>
      <c r="L35" s="751" t="s">
        <v>14</v>
      </c>
      <c r="M35" s="462"/>
      <c r="N35" s="753">
        <v>0</v>
      </c>
      <c r="O35" s="750">
        <v>263</v>
      </c>
      <c r="P35" s="753">
        <v>0</v>
      </c>
      <c r="Q35" s="750">
        <v>778</v>
      </c>
      <c r="R35" s="753">
        <v>0</v>
      </c>
      <c r="S35" s="753">
        <v>0</v>
      </c>
      <c r="T35" s="757">
        <v>0</v>
      </c>
      <c r="U35" s="167" t="s">
        <v>50</v>
      </c>
      <c r="W35" s="169">
        <v>431950221.80000001</v>
      </c>
    </row>
    <row r="36" spans="1:23" s="162" customFormat="1" ht="11.85" customHeight="1">
      <c r="A36" s="164" t="s">
        <v>373</v>
      </c>
      <c r="B36" s="734">
        <f>SUM(B37:B46)</f>
        <v>4264.9900000000007</v>
      </c>
      <c r="C36" s="745">
        <v>41.9</v>
      </c>
      <c r="D36" s="736">
        <f>SUM(D37:D46)</f>
        <v>8</v>
      </c>
      <c r="E36" s="736">
        <f t="shared" ref="E36:K36" si="4">SUM(E37:E46)</f>
        <v>3</v>
      </c>
      <c r="F36" s="761"/>
      <c r="G36" s="737">
        <f t="shared" si="4"/>
        <v>2</v>
      </c>
      <c r="H36" s="737">
        <f t="shared" si="4"/>
        <v>14</v>
      </c>
      <c r="I36" s="739">
        <f t="shared" si="4"/>
        <v>41</v>
      </c>
      <c r="J36" s="762">
        <f t="shared" si="4"/>
        <v>-2</v>
      </c>
      <c r="K36" s="763">
        <f t="shared" si="4"/>
        <v>92</v>
      </c>
      <c r="L36" s="763">
        <f>SUM(L37:L46)</f>
        <v>141</v>
      </c>
      <c r="M36" s="463"/>
      <c r="N36" s="763">
        <f t="shared" ref="N36:T36" si="5">SUM(N37:N46)</f>
        <v>2394</v>
      </c>
      <c r="O36" s="763">
        <f t="shared" si="5"/>
        <v>1177</v>
      </c>
      <c r="P36" s="763">
        <f t="shared" si="5"/>
        <v>16852</v>
      </c>
      <c r="Q36" s="763">
        <f t="shared" si="5"/>
        <v>7153</v>
      </c>
      <c r="R36" s="764">
        <f t="shared" si="5"/>
        <v>0</v>
      </c>
      <c r="S36" s="765">
        <f t="shared" si="5"/>
        <v>2</v>
      </c>
      <c r="T36" s="744">
        <f t="shared" si="5"/>
        <v>1</v>
      </c>
      <c r="U36" s="165" t="s">
        <v>374</v>
      </c>
      <c r="W36" s="163"/>
    </row>
    <row r="37" spans="1:23" s="168" customFormat="1" ht="11.85" customHeight="1">
      <c r="A37" s="166" t="s">
        <v>375</v>
      </c>
      <c r="B37" s="748">
        <v>81.540000000000006</v>
      </c>
      <c r="C37" s="749">
        <v>0.8</v>
      </c>
      <c r="D37" s="750">
        <v>1</v>
      </c>
      <c r="E37" s="751">
        <v>0</v>
      </c>
      <c r="F37" s="758"/>
      <c r="G37" s="753">
        <v>0</v>
      </c>
      <c r="H37" s="753">
        <v>0</v>
      </c>
      <c r="I37" s="751">
        <v>0</v>
      </c>
      <c r="J37" s="754"/>
      <c r="K37" s="766">
        <v>15</v>
      </c>
      <c r="L37" s="766">
        <v>13</v>
      </c>
      <c r="M37" s="460"/>
      <c r="N37" s="750">
        <v>569</v>
      </c>
      <c r="O37" s="753">
        <v>0</v>
      </c>
      <c r="P37" s="750">
        <v>3390</v>
      </c>
      <c r="Q37" s="753">
        <v>0</v>
      </c>
      <c r="R37" s="753">
        <v>0</v>
      </c>
      <c r="S37" s="753">
        <v>0</v>
      </c>
      <c r="T37" s="757">
        <v>0</v>
      </c>
      <c r="U37" s="167" t="s">
        <v>56</v>
      </c>
      <c r="W37" s="169">
        <v>267315119.59999996</v>
      </c>
    </row>
    <row r="38" spans="1:23" s="168" customFormat="1" ht="11.85" customHeight="1">
      <c r="A38" s="466" t="s">
        <v>63</v>
      </c>
      <c r="B38" s="782">
        <v>95.66</v>
      </c>
      <c r="C38" s="783">
        <v>0.9</v>
      </c>
      <c r="D38" s="784">
        <v>1</v>
      </c>
      <c r="E38" s="785">
        <v>0</v>
      </c>
      <c r="F38" s="786"/>
      <c r="G38" s="787">
        <v>0</v>
      </c>
      <c r="H38" s="787">
        <v>0</v>
      </c>
      <c r="I38" s="785">
        <v>0</v>
      </c>
      <c r="J38" s="788"/>
      <c r="K38" s="789">
        <v>8</v>
      </c>
      <c r="L38" s="789">
        <v>12</v>
      </c>
      <c r="M38" s="790"/>
      <c r="N38" s="784">
        <v>150</v>
      </c>
      <c r="O38" s="787">
        <v>0</v>
      </c>
      <c r="P38" s="784">
        <v>1192</v>
      </c>
      <c r="Q38" s="787">
        <v>0</v>
      </c>
      <c r="R38" s="787">
        <v>0</v>
      </c>
      <c r="S38" s="787">
        <v>0</v>
      </c>
      <c r="T38" s="791">
        <v>0</v>
      </c>
      <c r="U38" s="467" t="s">
        <v>376</v>
      </c>
      <c r="W38" s="169">
        <v>695159256.00000012</v>
      </c>
    </row>
    <row r="39" spans="1:23" s="168" customFormat="1" ht="11.85" customHeight="1">
      <c r="A39" s="166" t="s">
        <v>53</v>
      </c>
      <c r="B39" s="748">
        <v>267.41000000000003</v>
      </c>
      <c r="C39" s="749">
        <v>2.6</v>
      </c>
      <c r="D39" s="750">
        <v>1</v>
      </c>
      <c r="E39" s="751">
        <v>3</v>
      </c>
      <c r="F39" s="767"/>
      <c r="G39" s="753">
        <v>0</v>
      </c>
      <c r="H39" s="753">
        <v>0</v>
      </c>
      <c r="I39" s="751">
        <v>0</v>
      </c>
      <c r="J39" s="754"/>
      <c r="K39" s="766">
        <v>39</v>
      </c>
      <c r="L39" s="766">
        <v>53</v>
      </c>
      <c r="M39" s="460"/>
      <c r="N39" s="750">
        <v>917</v>
      </c>
      <c r="O39" s="753">
        <v>0</v>
      </c>
      <c r="P39" s="750">
        <v>5702</v>
      </c>
      <c r="Q39" s="753">
        <v>0</v>
      </c>
      <c r="R39" s="753">
        <v>0</v>
      </c>
      <c r="S39" s="753">
        <v>0</v>
      </c>
      <c r="T39" s="757">
        <v>0</v>
      </c>
      <c r="U39" s="167" t="s">
        <v>54</v>
      </c>
      <c r="W39" s="169">
        <v>81973507.200000003</v>
      </c>
    </row>
    <row r="40" spans="1:23" s="168" customFormat="1" ht="11.85" customHeight="1">
      <c r="A40" s="166" t="s">
        <v>61</v>
      </c>
      <c r="B40" s="748">
        <v>33.31</v>
      </c>
      <c r="C40" s="749">
        <v>0.3</v>
      </c>
      <c r="D40" s="750">
        <v>1</v>
      </c>
      <c r="E40" s="751">
        <v>0</v>
      </c>
      <c r="F40" s="758"/>
      <c r="G40" s="753">
        <v>0</v>
      </c>
      <c r="H40" s="753">
        <v>0</v>
      </c>
      <c r="I40" s="751">
        <v>0</v>
      </c>
      <c r="J40" s="754"/>
      <c r="K40" s="766">
        <v>8</v>
      </c>
      <c r="L40" s="766">
        <v>7</v>
      </c>
      <c r="M40" s="460"/>
      <c r="N40" s="750">
        <v>270</v>
      </c>
      <c r="O40" s="753">
        <v>0</v>
      </c>
      <c r="P40" s="750">
        <v>1704</v>
      </c>
      <c r="Q40" s="753">
        <v>0</v>
      </c>
      <c r="R40" s="753">
        <v>0</v>
      </c>
      <c r="S40" s="753">
        <v>0</v>
      </c>
      <c r="T40" s="757">
        <v>0</v>
      </c>
      <c r="U40" s="167" t="s">
        <v>62</v>
      </c>
      <c r="W40" s="169">
        <v>459988163.69999999</v>
      </c>
    </row>
    <row r="41" spans="1:23" s="168" customFormat="1" ht="11.85" customHeight="1">
      <c r="A41" s="166" t="s">
        <v>377</v>
      </c>
      <c r="B41" s="748">
        <v>457.97</v>
      </c>
      <c r="C41" s="749">
        <v>4.5</v>
      </c>
      <c r="D41" s="750">
        <v>1</v>
      </c>
      <c r="E41" s="751">
        <v>0</v>
      </c>
      <c r="F41" s="758"/>
      <c r="G41" s="753">
        <v>0</v>
      </c>
      <c r="H41" s="753">
        <v>5</v>
      </c>
      <c r="I41" s="751">
        <v>4</v>
      </c>
      <c r="J41" s="754"/>
      <c r="K41" s="766">
        <v>7</v>
      </c>
      <c r="L41" s="766">
        <v>11</v>
      </c>
      <c r="M41" s="460"/>
      <c r="N41" s="750">
        <v>184</v>
      </c>
      <c r="O41" s="750">
        <v>363</v>
      </c>
      <c r="P41" s="750">
        <v>1657</v>
      </c>
      <c r="Q41" s="750">
        <v>3044</v>
      </c>
      <c r="R41" s="753">
        <v>0</v>
      </c>
      <c r="S41" s="750">
        <v>1</v>
      </c>
      <c r="T41" s="757">
        <v>1</v>
      </c>
      <c r="U41" s="167" t="s">
        <v>58</v>
      </c>
      <c r="W41" s="169">
        <v>95666779</v>
      </c>
    </row>
    <row r="42" spans="1:23" s="168" customFormat="1" ht="11.85" customHeight="1">
      <c r="A42" s="166" t="s">
        <v>59</v>
      </c>
      <c r="B42" s="748">
        <v>672.66</v>
      </c>
      <c r="C42" s="749">
        <v>6.6</v>
      </c>
      <c r="D42" s="750">
        <v>1</v>
      </c>
      <c r="E42" s="751">
        <v>0</v>
      </c>
      <c r="F42" s="758"/>
      <c r="G42" s="753">
        <v>0</v>
      </c>
      <c r="H42" s="753">
        <v>4</v>
      </c>
      <c r="I42" s="751">
        <v>9</v>
      </c>
      <c r="J42" s="768">
        <v>-2</v>
      </c>
      <c r="K42" s="766">
        <v>7</v>
      </c>
      <c r="L42" s="766">
        <v>22</v>
      </c>
      <c r="M42" s="460"/>
      <c r="N42" s="750">
        <v>140</v>
      </c>
      <c r="O42" s="750">
        <v>242</v>
      </c>
      <c r="P42" s="750">
        <v>1736</v>
      </c>
      <c r="Q42" s="750">
        <v>1412</v>
      </c>
      <c r="R42" s="753">
        <v>0</v>
      </c>
      <c r="S42" s="750">
        <v>1</v>
      </c>
      <c r="T42" s="757">
        <v>0</v>
      </c>
      <c r="U42" s="167" t="s">
        <v>60</v>
      </c>
      <c r="W42" s="169">
        <v>33293067.999999996</v>
      </c>
    </row>
    <row r="43" spans="1:23" s="168" customFormat="1" ht="11.85" customHeight="1">
      <c r="A43" s="166" t="s">
        <v>378</v>
      </c>
      <c r="B43" s="748">
        <v>310.31</v>
      </c>
      <c r="C43" s="749">
        <v>3.1</v>
      </c>
      <c r="D43" s="750">
        <v>1</v>
      </c>
      <c r="E43" s="751">
        <v>0</v>
      </c>
      <c r="F43" s="758"/>
      <c r="G43" s="753">
        <v>0</v>
      </c>
      <c r="H43" s="753">
        <v>1</v>
      </c>
      <c r="I43" s="751">
        <v>4</v>
      </c>
      <c r="J43" s="769"/>
      <c r="K43" s="770">
        <v>6</v>
      </c>
      <c r="L43" s="766">
        <v>17</v>
      </c>
      <c r="M43" s="462"/>
      <c r="N43" s="750">
        <v>130</v>
      </c>
      <c r="O43" s="750">
        <v>100</v>
      </c>
      <c r="P43" s="750">
        <v>1276</v>
      </c>
      <c r="Q43" s="750">
        <v>632</v>
      </c>
      <c r="R43" s="753">
        <v>0</v>
      </c>
      <c r="S43" s="753">
        <v>0</v>
      </c>
      <c r="T43" s="757">
        <v>0</v>
      </c>
      <c r="U43" s="167" t="s">
        <v>379</v>
      </c>
      <c r="W43" s="169">
        <v>682485481.5999999</v>
      </c>
    </row>
    <row r="44" spans="1:23" s="168" customFormat="1" ht="11.85" customHeight="1">
      <c r="A44" s="166" t="s">
        <v>380</v>
      </c>
      <c r="B44" s="748">
        <v>826.58</v>
      </c>
      <c r="C44" s="749">
        <v>8.1</v>
      </c>
      <c r="D44" s="750">
        <v>1</v>
      </c>
      <c r="E44" s="751">
        <v>0</v>
      </c>
      <c r="F44" s="758"/>
      <c r="G44" s="753">
        <v>0</v>
      </c>
      <c r="H44" s="753">
        <v>1</v>
      </c>
      <c r="I44" s="751">
        <v>11</v>
      </c>
      <c r="J44" s="771"/>
      <c r="K44" s="770">
        <v>2</v>
      </c>
      <c r="L44" s="766">
        <v>6</v>
      </c>
      <c r="M44" s="462"/>
      <c r="N44" s="750">
        <v>34</v>
      </c>
      <c r="O44" s="750">
        <v>251</v>
      </c>
      <c r="P44" s="750">
        <v>195</v>
      </c>
      <c r="Q44" s="750">
        <v>863</v>
      </c>
      <c r="R44" s="753">
        <v>0</v>
      </c>
      <c r="S44" s="753">
        <v>0</v>
      </c>
      <c r="T44" s="757">
        <v>0</v>
      </c>
      <c r="U44" s="167" t="s">
        <v>381</v>
      </c>
      <c r="W44" s="169">
        <v>309772219</v>
      </c>
    </row>
    <row r="45" spans="1:23" s="168" customFormat="1" ht="11.85" customHeight="1">
      <c r="A45" s="166" t="s">
        <v>67</v>
      </c>
      <c r="B45" s="748">
        <v>675.95</v>
      </c>
      <c r="C45" s="749">
        <v>6.6</v>
      </c>
      <c r="D45" s="751">
        <v>0</v>
      </c>
      <c r="E45" s="751">
        <v>0</v>
      </c>
      <c r="F45" s="758"/>
      <c r="G45" s="753">
        <v>1</v>
      </c>
      <c r="H45" s="753">
        <v>2</v>
      </c>
      <c r="I45" s="751">
        <v>8</v>
      </c>
      <c r="J45" s="771"/>
      <c r="K45" s="753">
        <v>0</v>
      </c>
      <c r="L45" s="751" t="s">
        <v>14</v>
      </c>
      <c r="M45" s="462"/>
      <c r="N45" s="753">
        <v>0</v>
      </c>
      <c r="O45" s="750">
        <v>96</v>
      </c>
      <c r="P45" s="753">
        <v>0</v>
      </c>
      <c r="Q45" s="750">
        <v>616</v>
      </c>
      <c r="R45" s="753">
        <v>0</v>
      </c>
      <c r="S45" s="753">
        <v>0</v>
      </c>
      <c r="T45" s="757">
        <v>0</v>
      </c>
      <c r="U45" s="167" t="s">
        <v>68</v>
      </c>
      <c r="W45" s="169">
        <v>843350135</v>
      </c>
    </row>
    <row r="46" spans="1:23" s="168" customFormat="1" ht="11.85" customHeight="1">
      <c r="A46" s="166" t="s">
        <v>65</v>
      </c>
      <c r="B46" s="748">
        <v>843.6</v>
      </c>
      <c r="C46" s="749">
        <v>8.3000000000000007</v>
      </c>
      <c r="D46" s="751">
        <v>0</v>
      </c>
      <c r="E46" s="751">
        <v>0</v>
      </c>
      <c r="F46" s="758"/>
      <c r="G46" s="753">
        <v>1</v>
      </c>
      <c r="H46" s="753">
        <v>1</v>
      </c>
      <c r="I46" s="751">
        <v>5</v>
      </c>
      <c r="J46" s="771"/>
      <c r="K46" s="753">
        <v>0</v>
      </c>
      <c r="L46" s="751" t="s">
        <v>14</v>
      </c>
      <c r="M46" s="462"/>
      <c r="N46" s="753">
        <v>0</v>
      </c>
      <c r="O46" s="750">
        <v>125</v>
      </c>
      <c r="P46" s="753">
        <v>0</v>
      </c>
      <c r="Q46" s="750">
        <v>586</v>
      </c>
      <c r="R46" s="753">
        <v>0</v>
      </c>
      <c r="S46" s="753">
        <v>0</v>
      </c>
      <c r="T46" s="757">
        <v>0</v>
      </c>
      <c r="U46" s="167" t="s">
        <v>66</v>
      </c>
      <c r="W46" s="169">
        <v>827087176.5</v>
      </c>
    </row>
    <row r="47" spans="1:23" s="177" customFormat="1" ht="2.25" customHeight="1">
      <c r="A47" s="120"/>
      <c r="B47" s="171"/>
      <c r="C47" s="172"/>
      <c r="D47" s="172"/>
      <c r="E47" s="173"/>
      <c r="F47" s="173"/>
      <c r="G47" s="172"/>
      <c r="H47" s="172"/>
      <c r="I47" s="172"/>
      <c r="J47" s="174"/>
      <c r="K47" s="172"/>
      <c r="L47" s="172"/>
      <c r="M47" s="175"/>
      <c r="N47" s="172"/>
      <c r="O47" s="172"/>
      <c r="P47" s="172"/>
      <c r="Q47" s="172"/>
      <c r="R47" s="175"/>
      <c r="S47" s="173"/>
      <c r="T47" s="174"/>
      <c r="U47" s="176"/>
    </row>
    <row r="48" spans="1:23" s="177" customFormat="1" ht="14.25" customHeight="1">
      <c r="A48" s="177" t="s">
        <v>382</v>
      </c>
      <c r="B48" s="178"/>
      <c r="I48" s="145"/>
      <c r="J48" s="130"/>
      <c r="M48" s="67"/>
      <c r="T48" s="70"/>
      <c r="U48" s="702" t="s">
        <v>595</v>
      </c>
    </row>
    <row r="49" spans="1:20" s="177" customFormat="1" ht="14.25" customHeight="1">
      <c r="A49" s="177" t="s">
        <v>383</v>
      </c>
      <c r="B49" s="179"/>
      <c r="I49" s="145"/>
      <c r="J49" s="180"/>
      <c r="K49" s="180"/>
      <c r="L49" s="180"/>
      <c r="M49" s="180"/>
      <c r="N49" s="180"/>
      <c r="O49" s="180"/>
      <c r="P49" s="180"/>
      <c r="T49" s="70"/>
    </row>
    <row r="50" spans="1:20" s="177" customFormat="1" ht="14.25" customHeight="1">
      <c r="A50" s="177" t="s">
        <v>384</v>
      </c>
      <c r="B50" s="179"/>
      <c r="I50" s="145"/>
      <c r="J50" s="180"/>
      <c r="K50" s="180"/>
      <c r="L50" s="180"/>
      <c r="M50" s="180"/>
      <c r="N50" s="180"/>
      <c r="O50" s="180"/>
      <c r="P50" s="180"/>
      <c r="T50" s="70"/>
    </row>
    <row r="51" spans="1:20" s="177" customFormat="1" ht="14.25" customHeight="1">
      <c r="A51" s="177" t="s">
        <v>385</v>
      </c>
      <c r="B51" s="181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</row>
    <row r="52" spans="1:20" s="76" customFormat="1" ht="12">
      <c r="A52" s="77"/>
      <c r="B52" s="74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</row>
    <row r="53" spans="1:20" s="78" customFormat="1">
      <c r="B53" s="79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</row>
    <row r="54" spans="1:20" s="78" customFormat="1">
      <c r="B54" s="79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</row>
    <row r="55" spans="1:20" s="78" customFormat="1">
      <c r="B55" s="79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</row>
    <row r="56" spans="1:20" s="78" customFormat="1">
      <c r="B56" s="79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</row>
    <row r="57" spans="1:20" s="78" customFormat="1">
      <c r="B57" s="79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</row>
    <row r="58" spans="1:20" s="78" customFormat="1"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</row>
    <row r="59" spans="1:20" s="78" customFormat="1">
      <c r="B59" s="79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</row>
    <row r="60" spans="1:20" s="78" customFormat="1">
      <c r="B60" s="79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</row>
    <row r="61" spans="1:20" s="78" customFormat="1">
      <c r="B61" s="79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</row>
    <row r="62" spans="1:20" s="78" customFormat="1">
      <c r="B62" s="79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</row>
    <row r="63" spans="1:20" s="78" customFormat="1">
      <c r="B63" s="79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</row>
    <row r="64" spans="1:20" s="78" customFormat="1">
      <c r="B64" s="79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</row>
    <row r="65" spans="2:20" s="78" customFormat="1">
      <c r="B65" s="79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</row>
    <row r="66" spans="2:20" s="78" customFormat="1">
      <c r="B66" s="79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</row>
    <row r="67" spans="2:20" s="78" customFormat="1">
      <c r="B67" s="79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</row>
    <row r="68" spans="2:20" s="78" customFormat="1">
      <c r="B68" s="79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</row>
    <row r="69" spans="2:20" s="78" customFormat="1">
      <c r="B69" s="79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</row>
    <row r="70" spans="2:20" s="78" customFormat="1">
      <c r="B70" s="79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</row>
    <row r="71" spans="2:20" s="78" customFormat="1">
      <c r="B71" s="79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</row>
    <row r="72" spans="2:20" s="78" customFormat="1">
      <c r="B72" s="79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</row>
    <row r="73" spans="2:20" s="78" customFormat="1">
      <c r="B73" s="79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</row>
    <row r="74" spans="2:20" s="78" customFormat="1"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</row>
    <row r="75" spans="2:20" s="78" customForma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</row>
    <row r="76" spans="2:20" s="78" customFormat="1">
      <c r="B76" s="79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</row>
    <row r="77" spans="2:20" s="78" customFormat="1"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</row>
    <row r="78" spans="2:20" s="78" customFormat="1"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</row>
    <row r="79" spans="2:20" s="78" customFormat="1"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</row>
    <row r="80" spans="2:20" s="78" customFormat="1"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</row>
    <row r="81" spans="2:20" s="78" customFormat="1"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</row>
    <row r="82" spans="2:20" s="78" customFormat="1"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</row>
    <row r="83" spans="2:20" s="78" customFormat="1"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</row>
    <row r="84" spans="2:20" s="78" customFormat="1">
      <c r="B84" s="79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</row>
    <row r="85" spans="2:20" s="78" customFormat="1">
      <c r="B85" s="79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</row>
    <row r="86" spans="2:20" s="78" customFormat="1">
      <c r="B86" s="79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</row>
    <row r="87" spans="2:20" s="78" customFormat="1">
      <c r="B87" s="79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</row>
    <row r="88" spans="2:20" s="78" customFormat="1">
      <c r="B88" s="79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</row>
    <row r="89" spans="2:20" s="78" customFormat="1">
      <c r="B89" s="79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</row>
    <row r="90" spans="2:20" s="78" customFormat="1">
      <c r="B90" s="79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</row>
    <row r="91" spans="2:20" s="78" customFormat="1">
      <c r="B91" s="79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</row>
    <row r="92" spans="2:20" s="78" customFormat="1">
      <c r="B92" s="79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</row>
    <row r="93" spans="2:20" s="78" customFormat="1">
      <c r="B93" s="79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</row>
    <row r="94" spans="2:20" s="78" customFormat="1">
      <c r="B94" s="79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</row>
    <row r="95" spans="2:20" s="78" customFormat="1">
      <c r="B95" s="79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</row>
    <row r="96" spans="2:20" s="78" customFormat="1">
      <c r="B96" s="79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</row>
    <row r="97" spans="2:20" s="78" customFormat="1">
      <c r="B97" s="79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</row>
    <row r="98" spans="2:20" s="78" customFormat="1">
      <c r="B98" s="79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</row>
    <row r="99" spans="2:20" s="78" customFormat="1">
      <c r="B99" s="79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</row>
    <row r="100" spans="2:20" s="78" customFormat="1">
      <c r="B100" s="79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</row>
    <row r="101" spans="2:20" s="78" customFormat="1">
      <c r="B101" s="79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</row>
    <row r="102" spans="2:20" s="78" customFormat="1"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</row>
    <row r="103" spans="2:20" s="78" customFormat="1">
      <c r="B103" s="79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</row>
    <row r="104" spans="2:20" s="78" customFormat="1">
      <c r="B104" s="79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</row>
    <row r="105" spans="2:20" s="78" customFormat="1">
      <c r="B105" s="79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</row>
    <row r="106" spans="2:20" s="78" customFormat="1">
      <c r="B106" s="79"/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</row>
    <row r="107" spans="2:20" s="78" customFormat="1">
      <c r="B107" s="79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</row>
    <row r="108" spans="2:20" s="78" customFormat="1">
      <c r="B108" s="79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</row>
    <row r="109" spans="2:20" s="78" customFormat="1">
      <c r="B109" s="79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</row>
    <row r="110" spans="2:20" s="78" customFormat="1">
      <c r="B110" s="79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</row>
    <row r="111" spans="2:20" s="78" customFormat="1">
      <c r="B111" s="79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</row>
    <row r="112" spans="2:20" s="78" customFormat="1">
      <c r="B112" s="79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</row>
    <row r="113" spans="2:20" s="78" customFormat="1">
      <c r="B113" s="79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</row>
    <row r="114" spans="2:20" s="78" customFormat="1">
      <c r="B114" s="79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</row>
    <row r="115" spans="2:20" s="78" customFormat="1">
      <c r="B115" s="79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</row>
    <row r="116" spans="2:20" s="78" customFormat="1">
      <c r="B116" s="79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</row>
    <row r="117" spans="2:20" s="78" customFormat="1">
      <c r="B117" s="79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</row>
    <row r="118" spans="2:20" s="78" customFormat="1">
      <c r="B118" s="79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</row>
    <row r="119" spans="2:20" s="78" customFormat="1">
      <c r="B119" s="79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</row>
    <row r="120" spans="2:20" s="78" customFormat="1">
      <c r="B120" s="79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</row>
    <row r="121" spans="2:20" s="78" customFormat="1">
      <c r="B121" s="79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</row>
    <row r="122" spans="2:20" s="78" customFormat="1">
      <c r="B122" s="79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</row>
    <row r="123" spans="2:20" s="78" customFormat="1">
      <c r="B123" s="79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</row>
    <row r="124" spans="2:20" s="78" customFormat="1">
      <c r="B124" s="79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</row>
    <row r="125" spans="2:20" s="78" customFormat="1">
      <c r="B125" s="79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</row>
    <row r="126" spans="2:20" s="78" customFormat="1">
      <c r="B126" s="79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</row>
    <row r="127" spans="2:20" s="78" customFormat="1">
      <c r="B127" s="79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</row>
    <row r="128" spans="2:20" s="78" customFormat="1">
      <c r="B128" s="79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</row>
    <row r="129" spans="2:20" s="78" customFormat="1">
      <c r="B129" s="79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</row>
    <row r="130" spans="2:20" s="78" customFormat="1">
      <c r="B130" s="79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</row>
    <row r="131" spans="2:20" s="78" customFormat="1">
      <c r="B131" s="79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</row>
    <row r="132" spans="2:20" s="78" customFormat="1">
      <c r="B132" s="79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</row>
    <row r="133" spans="2:20" s="78" customFormat="1">
      <c r="B133" s="79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</row>
    <row r="134" spans="2:20" s="78" customFormat="1">
      <c r="B134" s="79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</row>
    <row r="135" spans="2:20" s="78" customFormat="1">
      <c r="B135" s="79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</row>
    <row r="136" spans="2:20" s="78" customFormat="1">
      <c r="B136" s="79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</row>
    <row r="137" spans="2:20" s="78" customFormat="1">
      <c r="B137" s="79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</row>
    <row r="138" spans="2:20" s="78" customFormat="1">
      <c r="B138" s="79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</row>
    <row r="139" spans="2:20" s="78" customFormat="1">
      <c r="B139" s="79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</row>
    <row r="140" spans="2:20" s="78" customFormat="1">
      <c r="B140" s="79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</row>
    <row r="141" spans="2:20" s="78" customFormat="1">
      <c r="B141" s="79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</row>
    <row r="142" spans="2:20" s="78" customFormat="1">
      <c r="B142" s="79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</row>
    <row r="143" spans="2:20" s="78" customFormat="1">
      <c r="B143" s="79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</row>
    <row r="144" spans="2:20" s="78" customFormat="1">
      <c r="B144" s="79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</row>
    <row r="145" spans="2:20" s="78" customFormat="1">
      <c r="B145" s="79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</row>
    <row r="146" spans="2:20" s="78" customFormat="1">
      <c r="B146" s="79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</row>
    <row r="147" spans="2:20" s="78" customFormat="1">
      <c r="B147" s="79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</row>
    <row r="148" spans="2:20" s="78" customFormat="1">
      <c r="B148" s="79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</row>
    <row r="149" spans="2:20" s="78" customFormat="1">
      <c r="B149" s="79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</row>
    <row r="150" spans="2:20" s="78" customFormat="1">
      <c r="B150" s="79"/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</row>
    <row r="151" spans="2:20" s="78" customFormat="1">
      <c r="B151" s="79"/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</row>
    <row r="152" spans="2:20" s="78" customFormat="1">
      <c r="B152" s="79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</row>
    <row r="153" spans="2:20" s="78" customFormat="1">
      <c r="B153" s="79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</row>
    <row r="154" spans="2:20" s="78" customFormat="1">
      <c r="B154" s="79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</row>
    <row r="155" spans="2:20" s="78" customFormat="1">
      <c r="B155" s="79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</row>
    <row r="156" spans="2:20" s="78" customFormat="1">
      <c r="B156" s="79"/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</row>
    <row r="157" spans="2:20" s="78" customFormat="1">
      <c r="B157" s="79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</row>
    <row r="158" spans="2:20" s="78" customFormat="1">
      <c r="B158" s="79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</row>
    <row r="159" spans="2:20" s="78" customFormat="1">
      <c r="B159" s="79"/>
      <c r="C159" s="80"/>
      <c r="D159" s="8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</row>
    <row r="160" spans="2:20" s="78" customFormat="1">
      <c r="B160" s="79"/>
      <c r="C160" s="80"/>
      <c r="D160" s="8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</row>
    <row r="161" spans="2:20" s="78" customFormat="1">
      <c r="B161" s="79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</row>
    <row r="162" spans="2:20" s="78" customFormat="1">
      <c r="B162" s="79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</row>
    <row r="163" spans="2:20" s="78" customFormat="1">
      <c r="B163" s="79"/>
      <c r="C163" s="80"/>
      <c r="D163" s="80"/>
      <c r="E163" s="80"/>
      <c r="F163" s="80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</row>
    <row r="164" spans="2:20" s="78" customFormat="1">
      <c r="B164" s="79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</row>
    <row r="165" spans="2:20" s="78" customFormat="1">
      <c r="B165" s="79"/>
      <c r="C165" s="80"/>
      <c r="D165" s="80"/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</row>
    <row r="166" spans="2:20" s="78" customFormat="1">
      <c r="B166" s="79"/>
      <c r="C166" s="80"/>
      <c r="D166" s="8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</row>
    <row r="167" spans="2:20" s="78" customFormat="1">
      <c r="B167" s="79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</row>
    <row r="168" spans="2:20" s="78" customFormat="1">
      <c r="B168" s="79"/>
      <c r="C168" s="80"/>
      <c r="D168" s="80"/>
      <c r="E168" s="80"/>
      <c r="F168" s="80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</row>
    <row r="169" spans="2:20" s="78" customFormat="1">
      <c r="B169" s="79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</row>
    <row r="170" spans="2:20" s="78" customFormat="1">
      <c r="B170" s="79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</row>
    <row r="171" spans="2:20" s="78" customFormat="1">
      <c r="B171" s="79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</row>
    <row r="172" spans="2:20" s="78" customFormat="1">
      <c r="B172" s="79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</row>
    <row r="173" spans="2:20" s="78" customFormat="1">
      <c r="B173" s="79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</row>
    <row r="174" spans="2:20" s="78" customFormat="1">
      <c r="B174" s="79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</row>
    <row r="175" spans="2:20" s="78" customFormat="1">
      <c r="B175" s="79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</row>
    <row r="176" spans="2:20" s="78" customFormat="1">
      <c r="B176" s="79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</row>
    <row r="177" spans="2:20" s="78" customFormat="1">
      <c r="B177" s="79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</row>
    <row r="178" spans="2:20" s="78" customFormat="1">
      <c r="B178" s="79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</row>
    <row r="179" spans="2:20" s="78" customFormat="1">
      <c r="B179" s="79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</row>
    <row r="180" spans="2:20" s="78" customFormat="1">
      <c r="B180" s="79"/>
      <c r="C180" s="80"/>
      <c r="D180" s="80"/>
      <c r="E180" s="80"/>
      <c r="F180" s="80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</row>
    <row r="181" spans="2:20" s="78" customFormat="1">
      <c r="B181" s="79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</row>
    <row r="182" spans="2:20" s="78" customFormat="1">
      <c r="B182" s="79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</row>
    <row r="183" spans="2:20" s="78" customFormat="1">
      <c r="B183" s="79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</row>
    <row r="184" spans="2:20" s="78" customFormat="1">
      <c r="B184" s="79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</row>
    <row r="185" spans="2:20" s="78" customFormat="1">
      <c r="B185" s="79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</row>
    <row r="186" spans="2:20" s="78" customFormat="1">
      <c r="B186" s="79"/>
      <c r="C186" s="80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</row>
    <row r="187" spans="2:20" s="78" customFormat="1">
      <c r="B187" s="79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</row>
    <row r="188" spans="2:20" s="78" customFormat="1">
      <c r="B188" s="79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</row>
    <row r="189" spans="2:20" s="78" customFormat="1">
      <c r="B189" s="79"/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</row>
    <row r="190" spans="2:20" s="78" customFormat="1">
      <c r="B190" s="79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</row>
    <row r="191" spans="2:20" s="78" customFormat="1">
      <c r="B191" s="79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</row>
    <row r="192" spans="2:20" s="78" customFormat="1">
      <c r="B192" s="79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</row>
    <row r="193" spans="2:23" s="78" customFormat="1">
      <c r="B193" s="79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</row>
    <row r="194" spans="2:23" s="78" customFormat="1">
      <c r="B194" s="79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</row>
    <row r="195" spans="2:23" s="78" customFormat="1">
      <c r="B195" s="79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</row>
    <row r="196" spans="2:23" s="78" customFormat="1">
      <c r="B196" s="79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</row>
    <row r="197" spans="2:23" s="78" customFormat="1">
      <c r="B197" s="79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</row>
    <row r="198" spans="2:23" s="78" customFormat="1">
      <c r="B198" s="79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W198" s="61"/>
    </row>
    <row r="199" spans="2:23" s="78" customFormat="1">
      <c r="B199" s="79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W199" s="61"/>
    </row>
    <row r="200" spans="2:23" s="78" customFormat="1">
      <c r="B200" s="79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W200" s="61"/>
    </row>
    <row r="201" spans="2:23" s="78" customFormat="1">
      <c r="B201" s="79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W201" s="61"/>
    </row>
    <row r="202" spans="2:23" s="78" customFormat="1">
      <c r="B202" s="79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W202" s="61"/>
    </row>
    <row r="203" spans="2:23" s="78" customFormat="1">
      <c r="B203" s="79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W203" s="61"/>
    </row>
    <row r="204" spans="2:23" s="78" customFormat="1">
      <c r="B204" s="79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W204" s="61"/>
    </row>
    <row r="205" spans="2:23" s="78" customFormat="1">
      <c r="B205" s="79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W205" s="61"/>
    </row>
    <row r="206" spans="2:23" s="78" customFormat="1">
      <c r="B206" s="79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W206" s="61"/>
    </row>
    <row r="207" spans="2:23" s="78" customFormat="1">
      <c r="B207" s="79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W207" s="61"/>
    </row>
    <row r="208" spans="2:23" s="78" customFormat="1">
      <c r="B208" s="79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W208" s="61"/>
    </row>
    <row r="209" spans="2:23" s="78" customFormat="1">
      <c r="B209" s="79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W209" s="61"/>
    </row>
    <row r="210" spans="2:23" s="78" customFormat="1">
      <c r="B210" s="79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W210" s="61"/>
    </row>
    <row r="211" spans="2:23" s="78" customFormat="1">
      <c r="B211" s="79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W211" s="61"/>
    </row>
    <row r="212" spans="2:23" s="78" customFormat="1">
      <c r="B212" s="79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W212" s="61"/>
    </row>
    <row r="213" spans="2:23" s="78" customFormat="1">
      <c r="B213" s="79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W213" s="61"/>
    </row>
  </sheetData>
  <mergeCells count="1">
    <mergeCell ref="I4:J4"/>
  </mergeCells>
  <phoneticPr fontId="64" type="noConversion"/>
  <printOptions gridLinesSet="0"/>
  <pageMargins left="0.39370078740157483" right="0.39370078740157483" top="0.78740157480314965" bottom="0.78740157480314965" header="0" footer="0"/>
  <pageSetup paperSize="150" scale="95" pageOrder="overThenDown" orientation="portrait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Y216"/>
  <sheetViews>
    <sheetView zoomScaleNormal="100" zoomScaleSheetLayoutView="70" workbookViewId="0"/>
  </sheetViews>
  <sheetFormatPr defaultRowHeight="14.25"/>
  <cols>
    <col min="1" max="1" width="5.88671875" style="23" customWidth="1"/>
    <col min="2" max="2" width="7" style="23" customWidth="1"/>
    <col min="3" max="3" width="5.6640625" style="23" customWidth="1"/>
    <col min="4" max="4" width="7.33203125" style="23" customWidth="1"/>
    <col min="5" max="5" width="6.109375" style="23" customWidth="1"/>
    <col min="6" max="6" width="7.77734375" style="23" customWidth="1"/>
    <col min="7" max="7" width="4.88671875" style="23" customWidth="1"/>
    <col min="8" max="8" width="7.5546875" style="23" customWidth="1"/>
    <col min="9" max="9" width="5.6640625" style="23" customWidth="1"/>
    <col min="10" max="10" width="6.21875" style="23" customWidth="1"/>
    <col min="11" max="11" width="4.5546875" style="23" customWidth="1"/>
    <col min="12" max="12" width="6.21875" style="23" customWidth="1"/>
    <col min="13" max="13" width="5.77734375" style="23" customWidth="1"/>
    <col min="14" max="14" width="6.6640625" style="23" customWidth="1"/>
    <col min="15" max="15" width="4.88671875" style="23" customWidth="1"/>
    <col min="16" max="16" width="6.109375" style="23" customWidth="1"/>
    <col min="17" max="17" width="6" style="23" customWidth="1"/>
    <col min="18" max="18" width="5.44140625" style="23" customWidth="1"/>
    <col min="19" max="19" width="3.109375" style="23" customWidth="1"/>
    <col min="20" max="20" width="5" style="24" customWidth="1"/>
    <col min="21" max="21" width="4.77734375" style="24" customWidth="1"/>
    <col min="22" max="22" width="6.109375" style="23" customWidth="1"/>
    <col min="23" max="23" width="4.6640625" style="23" customWidth="1"/>
    <col min="24" max="24" width="6" style="24" customWidth="1"/>
    <col min="25" max="25" width="8.5546875" style="25" customWidth="1"/>
    <col min="26" max="253" width="8.88671875" style="12"/>
    <col min="254" max="254" width="5.88671875" style="12" customWidth="1"/>
    <col min="255" max="255" width="7" style="12" customWidth="1"/>
    <col min="256" max="256" width="5.6640625" style="12" customWidth="1"/>
    <col min="257" max="257" width="7.33203125" style="12" customWidth="1"/>
    <col min="258" max="258" width="6.109375" style="12" customWidth="1"/>
    <col min="259" max="259" width="7.77734375" style="12" customWidth="1"/>
    <col min="260" max="260" width="4.88671875" style="12" customWidth="1"/>
    <col min="261" max="261" width="7.5546875" style="12" customWidth="1"/>
    <col min="262" max="262" width="5.6640625" style="12" customWidth="1"/>
    <col min="263" max="263" width="6.21875" style="12" customWidth="1"/>
    <col min="264" max="264" width="4.5546875" style="12" customWidth="1"/>
    <col min="265" max="265" width="6.21875" style="12" customWidth="1"/>
    <col min="266" max="266" width="5.77734375" style="12" customWidth="1"/>
    <col min="267" max="267" width="6.6640625" style="12" customWidth="1"/>
    <col min="268" max="268" width="4.88671875" style="12" customWidth="1"/>
    <col min="269" max="269" width="6.109375" style="12" customWidth="1"/>
    <col min="270" max="270" width="6" style="12" customWidth="1"/>
    <col min="271" max="271" width="5.44140625" style="12" customWidth="1"/>
    <col min="272" max="272" width="3.109375" style="12" customWidth="1"/>
    <col min="273" max="273" width="5" style="12" customWidth="1"/>
    <col min="274" max="274" width="4.77734375" style="12" customWidth="1"/>
    <col min="275" max="275" width="6.109375" style="12" customWidth="1"/>
    <col min="276" max="276" width="4.6640625" style="12" customWidth="1"/>
    <col min="277" max="277" width="6" style="12" customWidth="1"/>
    <col min="278" max="278" width="8.5546875" style="12" customWidth="1"/>
    <col min="279" max="279" width="5" style="12" customWidth="1"/>
    <col min="280" max="509" width="8.88671875" style="12"/>
    <col min="510" max="510" width="5.88671875" style="12" customWidth="1"/>
    <col min="511" max="511" width="7" style="12" customWidth="1"/>
    <col min="512" max="512" width="5.6640625" style="12" customWidth="1"/>
    <col min="513" max="513" width="7.33203125" style="12" customWidth="1"/>
    <col min="514" max="514" width="6.109375" style="12" customWidth="1"/>
    <col min="515" max="515" width="7.77734375" style="12" customWidth="1"/>
    <col min="516" max="516" width="4.88671875" style="12" customWidth="1"/>
    <col min="517" max="517" width="7.5546875" style="12" customWidth="1"/>
    <col min="518" max="518" width="5.6640625" style="12" customWidth="1"/>
    <col min="519" max="519" width="6.21875" style="12" customWidth="1"/>
    <col min="520" max="520" width="4.5546875" style="12" customWidth="1"/>
    <col min="521" max="521" width="6.21875" style="12" customWidth="1"/>
    <col min="522" max="522" width="5.77734375" style="12" customWidth="1"/>
    <col min="523" max="523" width="6.6640625" style="12" customWidth="1"/>
    <col min="524" max="524" width="4.88671875" style="12" customWidth="1"/>
    <col min="525" max="525" width="6.109375" style="12" customWidth="1"/>
    <col min="526" max="526" width="6" style="12" customWidth="1"/>
    <col min="527" max="527" width="5.44140625" style="12" customWidth="1"/>
    <col min="528" max="528" width="3.109375" style="12" customWidth="1"/>
    <col min="529" max="529" width="5" style="12" customWidth="1"/>
    <col min="530" max="530" width="4.77734375" style="12" customWidth="1"/>
    <col min="531" max="531" width="6.109375" style="12" customWidth="1"/>
    <col min="532" max="532" width="4.6640625" style="12" customWidth="1"/>
    <col min="533" max="533" width="6" style="12" customWidth="1"/>
    <col min="534" max="534" width="8.5546875" style="12" customWidth="1"/>
    <col min="535" max="535" width="5" style="12" customWidth="1"/>
    <col min="536" max="765" width="8.88671875" style="12"/>
    <col min="766" max="766" width="5.88671875" style="12" customWidth="1"/>
    <col min="767" max="767" width="7" style="12" customWidth="1"/>
    <col min="768" max="768" width="5.6640625" style="12" customWidth="1"/>
    <col min="769" max="769" width="7.33203125" style="12" customWidth="1"/>
    <col min="770" max="770" width="6.109375" style="12" customWidth="1"/>
    <col min="771" max="771" width="7.77734375" style="12" customWidth="1"/>
    <col min="772" max="772" width="4.88671875" style="12" customWidth="1"/>
    <col min="773" max="773" width="7.5546875" style="12" customWidth="1"/>
    <col min="774" max="774" width="5.6640625" style="12" customWidth="1"/>
    <col min="775" max="775" width="6.21875" style="12" customWidth="1"/>
    <col min="776" max="776" width="4.5546875" style="12" customWidth="1"/>
    <col min="777" max="777" width="6.21875" style="12" customWidth="1"/>
    <col min="778" max="778" width="5.77734375" style="12" customWidth="1"/>
    <col min="779" max="779" width="6.6640625" style="12" customWidth="1"/>
    <col min="780" max="780" width="4.88671875" style="12" customWidth="1"/>
    <col min="781" max="781" width="6.109375" style="12" customWidth="1"/>
    <col min="782" max="782" width="6" style="12" customWidth="1"/>
    <col min="783" max="783" width="5.44140625" style="12" customWidth="1"/>
    <col min="784" max="784" width="3.109375" style="12" customWidth="1"/>
    <col min="785" max="785" width="5" style="12" customWidth="1"/>
    <col min="786" max="786" width="4.77734375" style="12" customWidth="1"/>
    <col min="787" max="787" width="6.109375" style="12" customWidth="1"/>
    <col min="788" max="788" width="4.6640625" style="12" customWidth="1"/>
    <col min="789" max="789" width="6" style="12" customWidth="1"/>
    <col min="790" max="790" width="8.5546875" style="12" customWidth="1"/>
    <col min="791" max="791" width="5" style="12" customWidth="1"/>
    <col min="792" max="1021" width="8.88671875" style="12"/>
    <col min="1022" max="1022" width="5.88671875" style="12" customWidth="1"/>
    <col min="1023" max="1023" width="7" style="12" customWidth="1"/>
    <col min="1024" max="1024" width="5.6640625" style="12" customWidth="1"/>
    <col min="1025" max="1025" width="7.33203125" style="12" customWidth="1"/>
    <col min="1026" max="1026" width="6.109375" style="12" customWidth="1"/>
    <col min="1027" max="1027" width="7.77734375" style="12" customWidth="1"/>
    <col min="1028" max="1028" width="4.88671875" style="12" customWidth="1"/>
    <col min="1029" max="1029" width="7.5546875" style="12" customWidth="1"/>
    <col min="1030" max="1030" width="5.6640625" style="12" customWidth="1"/>
    <col min="1031" max="1031" width="6.21875" style="12" customWidth="1"/>
    <col min="1032" max="1032" width="4.5546875" style="12" customWidth="1"/>
    <col min="1033" max="1033" width="6.21875" style="12" customWidth="1"/>
    <col min="1034" max="1034" width="5.77734375" style="12" customWidth="1"/>
    <col min="1035" max="1035" width="6.6640625" style="12" customWidth="1"/>
    <col min="1036" max="1036" width="4.88671875" style="12" customWidth="1"/>
    <col min="1037" max="1037" width="6.109375" style="12" customWidth="1"/>
    <col min="1038" max="1038" width="6" style="12" customWidth="1"/>
    <col min="1039" max="1039" width="5.44140625" style="12" customWidth="1"/>
    <col min="1040" max="1040" width="3.109375" style="12" customWidth="1"/>
    <col min="1041" max="1041" width="5" style="12" customWidth="1"/>
    <col min="1042" max="1042" width="4.77734375" style="12" customWidth="1"/>
    <col min="1043" max="1043" width="6.109375" style="12" customWidth="1"/>
    <col min="1044" max="1044" width="4.6640625" style="12" customWidth="1"/>
    <col min="1045" max="1045" width="6" style="12" customWidth="1"/>
    <col min="1046" max="1046" width="8.5546875" style="12" customWidth="1"/>
    <col min="1047" max="1047" width="5" style="12" customWidth="1"/>
    <col min="1048" max="1277" width="8.88671875" style="12"/>
    <col min="1278" max="1278" width="5.88671875" style="12" customWidth="1"/>
    <col min="1279" max="1279" width="7" style="12" customWidth="1"/>
    <col min="1280" max="1280" width="5.6640625" style="12" customWidth="1"/>
    <col min="1281" max="1281" width="7.33203125" style="12" customWidth="1"/>
    <col min="1282" max="1282" width="6.109375" style="12" customWidth="1"/>
    <col min="1283" max="1283" width="7.77734375" style="12" customWidth="1"/>
    <col min="1284" max="1284" width="4.88671875" style="12" customWidth="1"/>
    <col min="1285" max="1285" width="7.5546875" style="12" customWidth="1"/>
    <col min="1286" max="1286" width="5.6640625" style="12" customWidth="1"/>
    <col min="1287" max="1287" width="6.21875" style="12" customWidth="1"/>
    <col min="1288" max="1288" width="4.5546875" style="12" customWidth="1"/>
    <col min="1289" max="1289" width="6.21875" style="12" customWidth="1"/>
    <col min="1290" max="1290" width="5.77734375" style="12" customWidth="1"/>
    <col min="1291" max="1291" width="6.6640625" style="12" customWidth="1"/>
    <col min="1292" max="1292" width="4.88671875" style="12" customWidth="1"/>
    <col min="1293" max="1293" width="6.109375" style="12" customWidth="1"/>
    <col min="1294" max="1294" width="6" style="12" customWidth="1"/>
    <col min="1295" max="1295" width="5.44140625" style="12" customWidth="1"/>
    <col min="1296" max="1296" width="3.109375" style="12" customWidth="1"/>
    <col min="1297" max="1297" width="5" style="12" customWidth="1"/>
    <col min="1298" max="1298" width="4.77734375" style="12" customWidth="1"/>
    <col min="1299" max="1299" width="6.109375" style="12" customWidth="1"/>
    <col min="1300" max="1300" width="4.6640625" style="12" customWidth="1"/>
    <col min="1301" max="1301" width="6" style="12" customWidth="1"/>
    <col min="1302" max="1302" width="8.5546875" style="12" customWidth="1"/>
    <col min="1303" max="1303" width="5" style="12" customWidth="1"/>
    <col min="1304" max="1533" width="8.88671875" style="12"/>
    <col min="1534" max="1534" width="5.88671875" style="12" customWidth="1"/>
    <col min="1535" max="1535" width="7" style="12" customWidth="1"/>
    <col min="1536" max="1536" width="5.6640625" style="12" customWidth="1"/>
    <col min="1537" max="1537" width="7.33203125" style="12" customWidth="1"/>
    <col min="1538" max="1538" width="6.109375" style="12" customWidth="1"/>
    <col min="1539" max="1539" width="7.77734375" style="12" customWidth="1"/>
    <col min="1540" max="1540" width="4.88671875" style="12" customWidth="1"/>
    <col min="1541" max="1541" width="7.5546875" style="12" customWidth="1"/>
    <col min="1542" max="1542" width="5.6640625" style="12" customWidth="1"/>
    <col min="1543" max="1543" width="6.21875" style="12" customWidth="1"/>
    <col min="1544" max="1544" width="4.5546875" style="12" customWidth="1"/>
    <col min="1545" max="1545" width="6.21875" style="12" customWidth="1"/>
    <col min="1546" max="1546" width="5.77734375" style="12" customWidth="1"/>
    <col min="1547" max="1547" width="6.6640625" style="12" customWidth="1"/>
    <col min="1548" max="1548" width="4.88671875" style="12" customWidth="1"/>
    <col min="1549" max="1549" width="6.109375" style="12" customWidth="1"/>
    <col min="1550" max="1550" width="6" style="12" customWidth="1"/>
    <col min="1551" max="1551" width="5.44140625" style="12" customWidth="1"/>
    <col min="1552" max="1552" width="3.109375" style="12" customWidth="1"/>
    <col min="1553" max="1553" width="5" style="12" customWidth="1"/>
    <col min="1554" max="1554" width="4.77734375" style="12" customWidth="1"/>
    <col min="1555" max="1555" width="6.109375" style="12" customWidth="1"/>
    <col min="1556" max="1556" width="4.6640625" style="12" customWidth="1"/>
    <col min="1557" max="1557" width="6" style="12" customWidth="1"/>
    <col min="1558" max="1558" width="8.5546875" style="12" customWidth="1"/>
    <col min="1559" max="1559" width="5" style="12" customWidth="1"/>
    <col min="1560" max="1789" width="8.88671875" style="12"/>
    <col min="1790" max="1790" width="5.88671875" style="12" customWidth="1"/>
    <col min="1791" max="1791" width="7" style="12" customWidth="1"/>
    <col min="1792" max="1792" width="5.6640625" style="12" customWidth="1"/>
    <col min="1793" max="1793" width="7.33203125" style="12" customWidth="1"/>
    <col min="1794" max="1794" width="6.109375" style="12" customWidth="1"/>
    <col min="1795" max="1795" width="7.77734375" style="12" customWidth="1"/>
    <col min="1796" max="1796" width="4.88671875" style="12" customWidth="1"/>
    <col min="1797" max="1797" width="7.5546875" style="12" customWidth="1"/>
    <col min="1798" max="1798" width="5.6640625" style="12" customWidth="1"/>
    <col min="1799" max="1799" width="6.21875" style="12" customWidth="1"/>
    <col min="1800" max="1800" width="4.5546875" style="12" customWidth="1"/>
    <col min="1801" max="1801" width="6.21875" style="12" customWidth="1"/>
    <col min="1802" max="1802" width="5.77734375" style="12" customWidth="1"/>
    <col min="1803" max="1803" width="6.6640625" style="12" customWidth="1"/>
    <col min="1804" max="1804" width="4.88671875" style="12" customWidth="1"/>
    <col min="1805" max="1805" width="6.109375" style="12" customWidth="1"/>
    <col min="1806" max="1806" width="6" style="12" customWidth="1"/>
    <col min="1807" max="1807" width="5.44140625" style="12" customWidth="1"/>
    <col min="1808" max="1808" width="3.109375" style="12" customWidth="1"/>
    <col min="1809" max="1809" width="5" style="12" customWidth="1"/>
    <col min="1810" max="1810" width="4.77734375" style="12" customWidth="1"/>
    <col min="1811" max="1811" width="6.109375" style="12" customWidth="1"/>
    <col min="1812" max="1812" width="4.6640625" style="12" customWidth="1"/>
    <col min="1813" max="1813" width="6" style="12" customWidth="1"/>
    <col min="1814" max="1814" width="8.5546875" style="12" customWidth="1"/>
    <col min="1815" max="1815" width="5" style="12" customWidth="1"/>
    <col min="1816" max="2045" width="8.88671875" style="12"/>
    <col min="2046" max="2046" width="5.88671875" style="12" customWidth="1"/>
    <col min="2047" max="2047" width="7" style="12" customWidth="1"/>
    <col min="2048" max="2048" width="5.6640625" style="12" customWidth="1"/>
    <col min="2049" max="2049" width="7.33203125" style="12" customWidth="1"/>
    <col min="2050" max="2050" width="6.109375" style="12" customWidth="1"/>
    <col min="2051" max="2051" width="7.77734375" style="12" customWidth="1"/>
    <col min="2052" max="2052" width="4.88671875" style="12" customWidth="1"/>
    <col min="2053" max="2053" width="7.5546875" style="12" customWidth="1"/>
    <col min="2054" max="2054" width="5.6640625" style="12" customWidth="1"/>
    <col min="2055" max="2055" width="6.21875" style="12" customWidth="1"/>
    <col min="2056" max="2056" width="4.5546875" style="12" customWidth="1"/>
    <col min="2057" max="2057" width="6.21875" style="12" customWidth="1"/>
    <col min="2058" max="2058" width="5.77734375" style="12" customWidth="1"/>
    <col min="2059" max="2059" width="6.6640625" style="12" customWidth="1"/>
    <col min="2060" max="2060" width="4.88671875" style="12" customWidth="1"/>
    <col min="2061" max="2061" width="6.109375" style="12" customWidth="1"/>
    <col min="2062" max="2062" width="6" style="12" customWidth="1"/>
    <col min="2063" max="2063" width="5.44140625" style="12" customWidth="1"/>
    <col min="2064" max="2064" width="3.109375" style="12" customWidth="1"/>
    <col min="2065" max="2065" width="5" style="12" customWidth="1"/>
    <col min="2066" max="2066" width="4.77734375" style="12" customWidth="1"/>
    <col min="2067" max="2067" width="6.109375" style="12" customWidth="1"/>
    <col min="2068" max="2068" width="4.6640625" style="12" customWidth="1"/>
    <col min="2069" max="2069" width="6" style="12" customWidth="1"/>
    <col min="2070" max="2070" width="8.5546875" style="12" customWidth="1"/>
    <col min="2071" max="2071" width="5" style="12" customWidth="1"/>
    <col min="2072" max="2301" width="8.88671875" style="12"/>
    <col min="2302" max="2302" width="5.88671875" style="12" customWidth="1"/>
    <col min="2303" max="2303" width="7" style="12" customWidth="1"/>
    <col min="2304" max="2304" width="5.6640625" style="12" customWidth="1"/>
    <col min="2305" max="2305" width="7.33203125" style="12" customWidth="1"/>
    <col min="2306" max="2306" width="6.109375" style="12" customWidth="1"/>
    <col min="2307" max="2307" width="7.77734375" style="12" customWidth="1"/>
    <col min="2308" max="2308" width="4.88671875" style="12" customWidth="1"/>
    <col min="2309" max="2309" width="7.5546875" style="12" customWidth="1"/>
    <col min="2310" max="2310" width="5.6640625" style="12" customWidth="1"/>
    <col min="2311" max="2311" width="6.21875" style="12" customWidth="1"/>
    <col min="2312" max="2312" width="4.5546875" style="12" customWidth="1"/>
    <col min="2313" max="2313" width="6.21875" style="12" customWidth="1"/>
    <col min="2314" max="2314" width="5.77734375" style="12" customWidth="1"/>
    <col min="2315" max="2315" width="6.6640625" style="12" customWidth="1"/>
    <col min="2316" max="2316" width="4.88671875" style="12" customWidth="1"/>
    <col min="2317" max="2317" width="6.109375" style="12" customWidth="1"/>
    <col min="2318" max="2318" width="6" style="12" customWidth="1"/>
    <col min="2319" max="2319" width="5.44140625" style="12" customWidth="1"/>
    <col min="2320" max="2320" width="3.109375" style="12" customWidth="1"/>
    <col min="2321" max="2321" width="5" style="12" customWidth="1"/>
    <col min="2322" max="2322" width="4.77734375" style="12" customWidth="1"/>
    <col min="2323" max="2323" width="6.109375" style="12" customWidth="1"/>
    <col min="2324" max="2324" width="4.6640625" style="12" customWidth="1"/>
    <col min="2325" max="2325" width="6" style="12" customWidth="1"/>
    <col min="2326" max="2326" width="8.5546875" style="12" customWidth="1"/>
    <col min="2327" max="2327" width="5" style="12" customWidth="1"/>
    <col min="2328" max="2557" width="8.88671875" style="12"/>
    <col min="2558" max="2558" width="5.88671875" style="12" customWidth="1"/>
    <col min="2559" max="2559" width="7" style="12" customWidth="1"/>
    <col min="2560" max="2560" width="5.6640625" style="12" customWidth="1"/>
    <col min="2561" max="2561" width="7.33203125" style="12" customWidth="1"/>
    <col min="2562" max="2562" width="6.109375" style="12" customWidth="1"/>
    <col min="2563" max="2563" width="7.77734375" style="12" customWidth="1"/>
    <col min="2564" max="2564" width="4.88671875" style="12" customWidth="1"/>
    <col min="2565" max="2565" width="7.5546875" style="12" customWidth="1"/>
    <col min="2566" max="2566" width="5.6640625" style="12" customWidth="1"/>
    <col min="2567" max="2567" width="6.21875" style="12" customWidth="1"/>
    <col min="2568" max="2568" width="4.5546875" style="12" customWidth="1"/>
    <col min="2569" max="2569" width="6.21875" style="12" customWidth="1"/>
    <col min="2570" max="2570" width="5.77734375" style="12" customWidth="1"/>
    <col min="2571" max="2571" width="6.6640625" style="12" customWidth="1"/>
    <col min="2572" max="2572" width="4.88671875" style="12" customWidth="1"/>
    <col min="2573" max="2573" width="6.109375" style="12" customWidth="1"/>
    <col min="2574" max="2574" width="6" style="12" customWidth="1"/>
    <col min="2575" max="2575" width="5.44140625" style="12" customWidth="1"/>
    <col min="2576" max="2576" width="3.109375" style="12" customWidth="1"/>
    <col min="2577" max="2577" width="5" style="12" customWidth="1"/>
    <col min="2578" max="2578" width="4.77734375" style="12" customWidth="1"/>
    <col min="2579" max="2579" width="6.109375" style="12" customWidth="1"/>
    <col min="2580" max="2580" width="4.6640625" style="12" customWidth="1"/>
    <col min="2581" max="2581" width="6" style="12" customWidth="1"/>
    <col min="2582" max="2582" width="8.5546875" style="12" customWidth="1"/>
    <col min="2583" max="2583" width="5" style="12" customWidth="1"/>
    <col min="2584" max="2813" width="8.88671875" style="12"/>
    <col min="2814" max="2814" width="5.88671875" style="12" customWidth="1"/>
    <col min="2815" max="2815" width="7" style="12" customWidth="1"/>
    <col min="2816" max="2816" width="5.6640625" style="12" customWidth="1"/>
    <col min="2817" max="2817" width="7.33203125" style="12" customWidth="1"/>
    <col min="2818" max="2818" width="6.109375" style="12" customWidth="1"/>
    <col min="2819" max="2819" width="7.77734375" style="12" customWidth="1"/>
    <col min="2820" max="2820" width="4.88671875" style="12" customWidth="1"/>
    <col min="2821" max="2821" width="7.5546875" style="12" customWidth="1"/>
    <col min="2822" max="2822" width="5.6640625" style="12" customWidth="1"/>
    <col min="2823" max="2823" width="6.21875" style="12" customWidth="1"/>
    <col min="2824" max="2824" width="4.5546875" style="12" customWidth="1"/>
    <col min="2825" max="2825" width="6.21875" style="12" customWidth="1"/>
    <col min="2826" max="2826" width="5.77734375" style="12" customWidth="1"/>
    <col min="2827" max="2827" width="6.6640625" style="12" customWidth="1"/>
    <col min="2828" max="2828" width="4.88671875" style="12" customWidth="1"/>
    <col min="2829" max="2829" width="6.109375" style="12" customWidth="1"/>
    <col min="2830" max="2830" width="6" style="12" customWidth="1"/>
    <col min="2831" max="2831" width="5.44140625" style="12" customWidth="1"/>
    <col min="2832" max="2832" width="3.109375" style="12" customWidth="1"/>
    <col min="2833" max="2833" width="5" style="12" customWidth="1"/>
    <col min="2834" max="2834" width="4.77734375" style="12" customWidth="1"/>
    <col min="2835" max="2835" width="6.109375" style="12" customWidth="1"/>
    <col min="2836" max="2836" width="4.6640625" style="12" customWidth="1"/>
    <col min="2837" max="2837" width="6" style="12" customWidth="1"/>
    <col min="2838" max="2838" width="8.5546875" style="12" customWidth="1"/>
    <col min="2839" max="2839" width="5" style="12" customWidth="1"/>
    <col min="2840" max="3069" width="8.88671875" style="12"/>
    <col min="3070" max="3070" width="5.88671875" style="12" customWidth="1"/>
    <col min="3071" max="3071" width="7" style="12" customWidth="1"/>
    <col min="3072" max="3072" width="5.6640625" style="12" customWidth="1"/>
    <col min="3073" max="3073" width="7.33203125" style="12" customWidth="1"/>
    <col min="3074" max="3074" width="6.109375" style="12" customWidth="1"/>
    <col min="3075" max="3075" width="7.77734375" style="12" customWidth="1"/>
    <col min="3076" max="3076" width="4.88671875" style="12" customWidth="1"/>
    <col min="3077" max="3077" width="7.5546875" style="12" customWidth="1"/>
    <col min="3078" max="3078" width="5.6640625" style="12" customWidth="1"/>
    <col min="3079" max="3079" width="6.21875" style="12" customWidth="1"/>
    <col min="3080" max="3080" width="4.5546875" style="12" customWidth="1"/>
    <col min="3081" max="3081" width="6.21875" style="12" customWidth="1"/>
    <col min="3082" max="3082" width="5.77734375" style="12" customWidth="1"/>
    <col min="3083" max="3083" width="6.6640625" style="12" customWidth="1"/>
    <col min="3084" max="3084" width="4.88671875" style="12" customWidth="1"/>
    <col min="3085" max="3085" width="6.109375" style="12" customWidth="1"/>
    <col min="3086" max="3086" width="6" style="12" customWidth="1"/>
    <col min="3087" max="3087" width="5.44140625" style="12" customWidth="1"/>
    <col min="3088" max="3088" width="3.109375" style="12" customWidth="1"/>
    <col min="3089" max="3089" width="5" style="12" customWidth="1"/>
    <col min="3090" max="3090" width="4.77734375" style="12" customWidth="1"/>
    <col min="3091" max="3091" width="6.109375" style="12" customWidth="1"/>
    <col min="3092" max="3092" width="4.6640625" style="12" customWidth="1"/>
    <col min="3093" max="3093" width="6" style="12" customWidth="1"/>
    <col min="3094" max="3094" width="8.5546875" style="12" customWidth="1"/>
    <col min="3095" max="3095" width="5" style="12" customWidth="1"/>
    <col min="3096" max="3325" width="8.88671875" style="12"/>
    <col min="3326" max="3326" width="5.88671875" style="12" customWidth="1"/>
    <col min="3327" max="3327" width="7" style="12" customWidth="1"/>
    <col min="3328" max="3328" width="5.6640625" style="12" customWidth="1"/>
    <col min="3329" max="3329" width="7.33203125" style="12" customWidth="1"/>
    <col min="3330" max="3330" width="6.109375" style="12" customWidth="1"/>
    <col min="3331" max="3331" width="7.77734375" style="12" customWidth="1"/>
    <col min="3332" max="3332" width="4.88671875" style="12" customWidth="1"/>
    <col min="3333" max="3333" width="7.5546875" style="12" customWidth="1"/>
    <col min="3334" max="3334" width="5.6640625" style="12" customWidth="1"/>
    <col min="3335" max="3335" width="6.21875" style="12" customWidth="1"/>
    <col min="3336" max="3336" width="4.5546875" style="12" customWidth="1"/>
    <col min="3337" max="3337" width="6.21875" style="12" customWidth="1"/>
    <col min="3338" max="3338" width="5.77734375" style="12" customWidth="1"/>
    <col min="3339" max="3339" width="6.6640625" style="12" customWidth="1"/>
    <col min="3340" max="3340" width="4.88671875" style="12" customWidth="1"/>
    <col min="3341" max="3341" width="6.109375" style="12" customWidth="1"/>
    <col min="3342" max="3342" width="6" style="12" customWidth="1"/>
    <col min="3343" max="3343" width="5.44140625" style="12" customWidth="1"/>
    <col min="3344" max="3344" width="3.109375" style="12" customWidth="1"/>
    <col min="3345" max="3345" width="5" style="12" customWidth="1"/>
    <col min="3346" max="3346" width="4.77734375" style="12" customWidth="1"/>
    <col min="3347" max="3347" width="6.109375" style="12" customWidth="1"/>
    <col min="3348" max="3348" width="4.6640625" style="12" customWidth="1"/>
    <col min="3349" max="3349" width="6" style="12" customWidth="1"/>
    <col min="3350" max="3350" width="8.5546875" style="12" customWidth="1"/>
    <col min="3351" max="3351" width="5" style="12" customWidth="1"/>
    <col min="3352" max="3581" width="8.88671875" style="12"/>
    <col min="3582" max="3582" width="5.88671875" style="12" customWidth="1"/>
    <col min="3583" max="3583" width="7" style="12" customWidth="1"/>
    <col min="3584" max="3584" width="5.6640625" style="12" customWidth="1"/>
    <col min="3585" max="3585" width="7.33203125" style="12" customWidth="1"/>
    <col min="3586" max="3586" width="6.109375" style="12" customWidth="1"/>
    <col min="3587" max="3587" width="7.77734375" style="12" customWidth="1"/>
    <col min="3588" max="3588" width="4.88671875" style="12" customWidth="1"/>
    <col min="3589" max="3589" width="7.5546875" style="12" customWidth="1"/>
    <col min="3590" max="3590" width="5.6640625" style="12" customWidth="1"/>
    <col min="3591" max="3591" width="6.21875" style="12" customWidth="1"/>
    <col min="3592" max="3592" width="4.5546875" style="12" customWidth="1"/>
    <col min="3593" max="3593" width="6.21875" style="12" customWidth="1"/>
    <col min="3594" max="3594" width="5.77734375" style="12" customWidth="1"/>
    <col min="3595" max="3595" width="6.6640625" style="12" customWidth="1"/>
    <col min="3596" max="3596" width="4.88671875" style="12" customWidth="1"/>
    <col min="3597" max="3597" width="6.109375" style="12" customWidth="1"/>
    <col min="3598" max="3598" width="6" style="12" customWidth="1"/>
    <col min="3599" max="3599" width="5.44140625" style="12" customWidth="1"/>
    <col min="3600" max="3600" width="3.109375" style="12" customWidth="1"/>
    <col min="3601" max="3601" width="5" style="12" customWidth="1"/>
    <col min="3602" max="3602" width="4.77734375" style="12" customWidth="1"/>
    <col min="3603" max="3603" width="6.109375" style="12" customWidth="1"/>
    <col min="3604" max="3604" width="4.6640625" style="12" customWidth="1"/>
    <col min="3605" max="3605" width="6" style="12" customWidth="1"/>
    <col min="3606" max="3606" width="8.5546875" style="12" customWidth="1"/>
    <col min="3607" max="3607" width="5" style="12" customWidth="1"/>
    <col min="3608" max="3837" width="8.88671875" style="12"/>
    <col min="3838" max="3838" width="5.88671875" style="12" customWidth="1"/>
    <col min="3839" max="3839" width="7" style="12" customWidth="1"/>
    <col min="3840" max="3840" width="5.6640625" style="12" customWidth="1"/>
    <col min="3841" max="3841" width="7.33203125" style="12" customWidth="1"/>
    <col min="3842" max="3842" width="6.109375" style="12" customWidth="1"/>
    <col min="3843" max="3843" width="7.77734375" style="12" customWidth="1"/>
    <col min="3844" max="3844" width="4.88671875" style="12" customWidth="1"/>
    <col min="3845" max="3845" width="7.5546875" style="12" customWidth="1"/>
    <col min="3846" max="3846" width="5.6640625" style="12" customWidth="1"/>
    <col min="3847" max="3847" width="6.21875" style="12" customWidth="1"/>
    <col min="3848" max="3848" width="4.5546875" style="12" customWidth="1"/>
    <col min="3849" max="3849" width="6.21875" style="12" customWidth="1"/>
    <col min="3850" max="3850" width="5.77734375" style="12" customWidth="1"/>
    <col min="3851" max="3851" width="6.6640625" style="12" customWidth="1"/>
    <col min="3852" max="3852" width="4.88671875" style="12" customWidth="1"/>
    <col min="3853" max="3853" width="6.109375" style="12" customWidth="1"/>
    <col min="3854" max="3854" width="6" style="12" customWidth="1"/>
    <col min="3855" max="3855" width="5.44140625" style="12" customWidth="1"/>
    <col min="3856" max="3856" width="3.109375" style="12" customWidth="1"/>
    <col min="3857" max="3857" width="5" style="12" customWidth="1"/>
    <col min="3858" max="3858" width="4.77734375" style="12" customWidth="1"/>
    <col min="3859" max="3859" width="6.109375" style="12" customWidth="1"/>
    <col min="3860" max="3860" width="4.6640625" style="12" customWidth="1"/>
    <col min="3861" max="3861" width="6" style="12" customWidth="1"/>
    <col min="3862" max="3862" width="8.5546875" style="12" customWidth="1"/>
    <col min="3863" max="3863" width="5" style="12" customWidth="1"/>
    <col min="3864" max="4093" width="8.88671875" style="12"/>
    <col min="4094" max="4094" width="5.88671875" style="12" customWidth="1"/>
    <col min="4095" max="4095" width="7" style="12" customWidth="1"/>
    <col min="4096" max="4096" width="5.6640625" style="12" customWidth="1"/>
    <col min="4097" max="4097" width="7.33203125" style="12" customWidth="1"/>
    <col min="4098" max="4098" width="6.109375" style="12" customWidth="1"/>
    <col min="4099" max="4099" width="7.77734375" style="12" customWidth="1"/>
    <col min="4100" max="4100" width="4.88671875" style="12" customWidth="1"/>
    <col min="4101" max="4101" width="7.5546875" style="12" customWidth="1"/>
    <col min="4102" max="4102" width="5.6640625" style="12" customWidth="1"/>
    <col min="4103" max="4103" width="6.21875" style="12" customWidth="1"/>
    <col min="4104" max="4104" width="4.5546875" style="12" customWidth="1"/>
    <col min="4105" max="4105" width="6.21875" style="12" customWidth="1"/>
    <col min="4106" max="4106" width="5.77734375" style="12" customWidth="1"/>
    <col min="4107" max="4107" width="6.6640625" style="12" customWidth="1"/>
    <col min="4108" max="4108" width="4.88671875" style="12" customWidth="1"/>
    <col min="4109" max="4109" width="6.109375" style="12" customWidth="1"/>
    <col min="4110" max="4110" width="6" style="12" customWidth="1"/>
    <col min="4111" max="4111" width="5.44140625" style="12" customWidth="1"/>
    <col min="4112" max="4112" width="3.109375" style="12" customWidth="1"/>
    <col min="4113" max="4113" width="5" style="12" customWidth="1"/>
    <col min="4114" max="4114" width="4.77734375" style="12" customWidth="1"/>
    <col min="4115" max="4115" width="6.109375" style="12" customWidth="1"/>
    <col min="4116" max="4116" width="4.6640625" style="12" customWidth="1"/>
    <col min="4117" max="4117" width="6" style="12" customWidth="1"/>
    <col min="4118" max="4118" width="8.5546875" style="12" customWidth="1"/>
    <col min="4119" max="4119" width="5" style="12" customWidth="1"/>
    <col min="4120" max="4349" width="8.88671875" style="12"/>
    <col min="4350" max="4350" width="5.88671875" style="12" customWidth="1"/>
    <col min="4351" max="4351" width="7" style="12" customWidth="1"/>
    <col min="4352" max="4352" width="5.6640625" style="12" customWidth="1"/>
    <col min="4353" max="4353" width="7.33203125" style="12" customWidth="1"/>
    <col min="4354" max="4354" width="6.109375" style="12" customWidth="1"/>
    <col min="4355" max="4355" width="7.77734375" style="12" customWidth="1"/>
    <col min="4356" max="4356" width="4.88671875" style="12" customWidth="1"/>
    <col min="4357" max="4357" width="7.5546875" style="12" customWidth="1"/>
    <col min="4358" max="4358" width="5.6640625" style="12" customWidth="1"/>
    <col min="4359" max="4359" width="6.21875" style="12" customWidth="1"/>
    <col min="4360" max="4360" width="4.5546875" style="12" customWidth="1"/>
    <col min="4361" max="4361" width="6.21875" style="12" customWidth="1"/>
    <col min="4362" max="4362" width="5.77734375" style="12" customWidth="1"/>
    <col min="4363" max="4363" width="6.6640625" style="12" customWidth="1"/>
    <col min="4364" max="4364" width="4.88671875" style="12" customWidth="1"/>
    <col min="4365" max="4365" width="6.109375" style="12" customWidth="1"/>
    <col min="4366" max="4366" width="6" style="12" customWidth="1"/>
    <col min="4367" max="4367" width="5.44140625" style="12" customWidth="1"/>
    <col min="4368" max="4368" width="3.109375" style="12" customWidth="1"/>
    <col min="4369" max="4369" width="5" style="12" customWidth="1"/>
    <col min="4370" max="4370" width="4.77734375" style="12" customWidth="1"/>
    <col min="4371" max="4371" width="6.109375" style="12" customWidth="1"/>
    <col min="4372" max="4372" width="4.6640625" style="12" customWidth="1"/>
    <col min="4373" max="4373" width="6" style="12" customWidth="1"/>
    <col min="4374" max="4374" width="8.5546875" style="12" customWidth="1"/>
    <col min="4375" max="4375" width="5" style="12" customWidth="1"/>
    <col min="4376" max="4605" width="8.88671875" style="12"/>
    <col min="4606" max="4606" width="5.88671875" style="12" customWidth="1"/>
    <col min="4607" max="4607" width="7" style="12" customWidth="1"/>
    <col min="4608" max="4608" width="5.6640625" style="12" customWidth="1"/>
    <col min="4609" max="4609" width="7.33203125" style="12" customWidth="1"/>
    <col min="4610" max="4610" width="6.109375" style="12" customWidth="1"/>
    <col min="4611" max="4611" width="7.77734375" style="12" customWidth="1"/>
    <col min="4612" max="4612" width="4.88671875" style="12" customWidth="1"/>
    <col min="4613" max="4613" width="7.5546875" style="12" customWidth="1"/>
    <col min="4614" max="4614" width="5.6640625" style="12" customWidth="1"/>
    <col min="4615" max="4615" width="6.21875" style="12" customWidth="1"/>
    <col min="4616" max="4616" width="4.5546875" style="12" customWidth="1"/>
    <col min="4617" max="4617" width="6.21875" style="12" customWidth="1"/>
    <col min="4618" max="4618" width="5.77734375" style="12" customWidth="1"/>
    <col min="4619" max="4619" width="6.6640625" style="12" customWidth="1"/>
    <col min="4620" max="4620" width="4.88671875" style="12" customWidth="1"/>
    <col min="4621" max="4621" width="6.109375" style="12" customWidth="1"/>
    <col min="4622" max="4622" width="6" style="12" customWidth="1"/>
    <col min="4623" max="4623" width="5.44140625" style="12" customWidth="1"/>
    <col min="4624" max="4624" width="3.109375" style="12" customWidth="1"/>
    <col min="4625" max="4625" width="5" style="12" customWidth="1"/>
    <col min="4626" max="4626" width="4.77734375" style="12" customWidth="1"/>
    <col min="4627" max="4627" width="6.109375" style="12" customWidth="1"/>
    <col min="4628" max="4628" width="4.6640625" style="12" customWidth="1"/>
    <col min="4629" max="4629" width="6" style="12" customWidth="1"/>
    <col min="4630" max="4630" width="8.5546875" style="12" customWidth="1"/>
    <col min="4631" max="4631" width="5" style="12" customWidth="1"/>
    <col min="4632" max="4861" width="8.88671875" style="12"/>
    <col min="4862" max="4862" width="5.88671875" style="12" customWidth="1"/>
    <col min="4863" max="4863" width="7" style="12" customWidth="1"/>
    <col min="4864" max="4864" width="5.6640625" style="12" customWidth="1"/>
    <col min="4865" max="4865" width="7.33203125" style="12" customWidth="1"/>
    <col min="4866" max="4866" width="6.109375" style="12" customWidth="1"/>
    <col min="4867" max="4867" width="7.77734375" style="12" customWidth="1"/>
    <col min="4868" max="4868" width="4.88671875" style="12" customWidth="1"/>
    <col min="4869" max="4869" width="7.5546875" style="12" customWidth="1"/>
    <col min="4870" max="4870" width="5.6640625" style="12" customWidth="1"/>
    <col min="4871" max="4871" width="6.21875" style="12" customWidth="1"/>
    <col min="4872" max="4872" width="4.5546875" style="12" customWidth="1"/>
    <col min="4873" max="4873" width="6.21875" style="12" customWidth="1"/>
    <col min="4874" max="4874" width="5.77734375" style="12" customWidth="1"/>
    <col min="4875" max="4875" width="6.6640625" style="12" customWidth="1"/>
    <col min="4876" max="4876" width="4.88671875" style="12" customWidth="1"/>
    <col min="4877" max="4877" width="6.109375" style="12" customWidth="1"/>
    <col min="4878" max="4878" width="6" style="12" customWidth="1"/>
    <col min="4879" max="4879" width="5.44140625" style="12" customWidth="1"/>
    <col min="4880" max="4880" width="3.109375" style="12" customWidth="1"/>
    <col min="4881" max="4881" width="5" style="12" customWidth="1"/>
    <col min="4882" max="4882" width="4.77734375" style="12" customWidth="1"/>
    <col min="4883" max="4883" width="6.109375" style="12" customWidth="1"/>
    <col min="4884" max="4884" width="4.6640625" style="12" customWidth="1"/>
    <col min="4885" max="4885" width="6" style="12" customWidth="1"/>
    <col min="4886" max="4886" width="8.5546875" style="12" customWidth="1"/>
    <col min="4887" max="4887" width="5" style="12" customWidth="1"/>
    <col min="4888" max="5117" width="8.88671875" style="12"/>
    <col min="5118" max="5118" width="5.88671875" style="12" customWidth="1"/>
    <col min="5119" max="5119" width="7" style="12" customWidth="1"/>
    <col min="5120" max="5120" width="5.6640625" style="12" customWidth="1"/>
    <col min="5121" max="5121" width="7.33203125" style="12" customWidth="1"/>
    <col min="5122" max="5122" width="6.109375" style="12" customWidth="1"/>
    <col min="5123" max="5123" width="7.77734375" style="12" customWidth="1"/>
    <col min="5124" max="5124" width="4.88671875" style="12" customWidth="1"/>
    <col min="5125" max="5125" width="7.5546875" style="12" customWidth="1"/>
    <col min="5126" max="5126" width="5.6640625" style="12" customWidth="1"/>
    <col min="5127" max="5127" width="6.21875" style="12" customWidth="1"/>
    <col min="5128" max="5128" width="4.5546875" style="12" customWidth="1"/>
    <col min="5129" max="5129" width="6.21875" style="12" customWidth="1"/>
    <col min="5130" max="5130" width="5.77734375" style="12" customWidth="1"/>
    <col min="5131" max="5131" width="6.6640625" style="12" customWidth="1"/>
    <col min="5132" max="5132" width="4.88671875" style="12" customWidth="1"/>
    <col min="5133" max="5133" width="6.109375" style="12" customWidth="1"/>
    <col min="5134" max="5134" width="6" style="12" customWidth="1"/>
    <col min="5135" max="5135" width="5.44140625" style="12" customWidth="1"/>
    <col min="5136" max="5136" width="3.109375" style="12" customWidth="1"/>
    <col min="5137" max="5137" width="5" style="12" customWidth="1"/>
    <col min="5138" max="5138" width="4.77734375" style="12" customWidth="1"/>
    <col min="5139" max="5139" width="6.109375" style="12" customWidth="1"/>
    <col min="5140" max="5140" width="4.6640625" style="12" customWidth="1"/>
    <col min="5141" max="5141" width="6" style="12" customWidth="1"/>
    <col min="5142" max="5142" width="8.5546875" style="12" customWidth="1"/>
    <col min="5143" max="5143" width="5" style="12" customWidth="1"/>
    <col min="5144" max="5373" width="8.88671875" style="12"/>
    <col min="5374" max="5374" width="5.88671875" style="12" customWidth="1"/>
    <col min="5375" max="5375" width="7" style="12" customWidth="1"/>
    <col min="5376" max="5376" width="5.6640625" style="12" customWidth="1"/>
    <col min="5377" max="5377" width="7.33203125" style="12" customWidth="1"/>
    <col min="5378" max="5378" width="6.109375" style="12" customWidth="1"/>
    <col min="5379" max="5379" width="7.77734375" style="12" customWidth="1"/>
    <col min="5380" max="5380" width="4.88671875" style="12" customWidth="1"/>
    <col min="5381" max="5381" width="7.5546875" style="12" customWidth="1"/>
    <col min="5382" max="5382" width="5.6640625" style="12" customWidth="1"/>
    <col min="5383" max="5383" width="6.21875" style="12" customWidth="1"/>
    <col min="5384" max="5384" width="4.5546875" style="12" customWidth="1"/>
    <col min="5385" max="5385" width="6.21875" style="12" customWidth="1"/>
    <col min="5386" max="5386" width="5.77734375" style="12" customWidth="1"/>
    <col min="5387" max="5387" width="6.6640625" style="12" customWidth="1"/>
    <col min="5388" max="5388" width="4.88671875" style="12" customWidth="1"/>
    <col min="5389" max="5389" width="6.109375" style="12" customWidth="1"/>
    <col min="5390" max="5390" width="6" style="12" customWidth="1"/>
    <col min="5391" max="5391" width="5.44140625" style="12" customWidth="1"/>
    <col min="5392" max="5392" width="3.109375" style="12" customWidth="1"/>
    <col min="5393" max="5393" width="5" style="12" customWidth="1"/>
    <col min="5394" max="5394" width="4.77734375" style="12" customWidth="1"/>
    <col min="5395" max="5395" width="6.109375" style="12" customWidth="1"/>
    <col min="5396" max="5396" width="4.6640625" style="12" customWidth="1"/>
    <col min="5397" max="5397" width="6" style="12" customWidth="1"/>
    <col min="5398" max="5398" width="8.5546875" style="12" customWidth="1"/>
    <col min="5399" max="5399" width="5" style="12" customWidth="1"/>
    <col min="5400" max="5629" width="8.88671875" style="12"/>
    <col min="5630" max="5630" width="5.88671875" style="12" customWidth="1"/>
    <col min="5631" max="5631" width="7" style="12" customWidth="1"/>
    <col min="5632" max="5632" width="5.6640625" style="12" customWidth="1"/>
    <col min="5633" max="5633" width="7.33203125" style="12" customWidth="1"/>
    <col min="5634" max="5634" width="6.109375" style="12" customWidth="1"/>
    <col min="5635" max="5635" width="7.77734375" style="12" customWidth="1"/>
    <col min="5636" max="5636" width="4.88671875" style="12" customWidth="1"/>
    <col min="5637" max="5637" width="7.5546875" style="12" customWidth="1"/>
    <col min="5638" max="5638" width="5.6640625" style="12" customWidth="1"/>
    <col min="5639" max="5639" width="6.21875" style="12" customWidth="1"/>
    <col min="5640" max="5640" width="4.5546875" style="12" customWidth="1"/>
    <col min="5641" max="5641" width="6.21875" style="12" customWidth="1"/>
    <col min="5642" max="5642" width="5.77734375" style="12" customWidth="1"/>
    <col min="5643" max="5643" width="6.6640625" style="12" customWidth="1"/>
    <col min="5644" max="5644" width="4.88671875" style="12" customWidth="1"/>
    <col min="5645" max="5645" width="6.109375" style="12" customWidth="1"/>
    <col min="5646" max="5646" width="6" style="12" customWidth="1"/>
    <col min="5647" max="5647" width="5.44140625" style="12" customWidth="1"/>
    <col min="5648" max="5648" width="3.109375" style="12" customWidth="1"/>
    <col min="5649" max="5649" width="5" style="12" customWidth="1"/>
    <col min="5650" max="5650" width="4.77734375" style="12" customWidth="1"/>
    <col min="5651" max="5651" width="6.109375" style="12" customWidth="1"/>
    <col min="5652" max="5652" width="4.6640625" style="12" customWidth="1"/>
    <col min="5653" max="5653" width="6" style="12" customWidth="1"/>
    <col min="5654" max="5654" width="8.5546875" style="12" customWidth="1"/>
    <col min="5655" max="5655" width="5" style="12" customWidth="1"/>
    <col min="5656" max="5885" width="8.88671875" style="12"/>
    <col min="5886" max="5886" width="5.88671875" style="12" customWidth="1"/>
    <col min="5887" max="5887" width="7" style="12" customWidth="1"/>
    <col min="5888" max="5888" width="5.6640625" style="12" customWidth="1"/>
    <col min="5889" max="5889" width="7.33203125" style="12" customWidth="1"/>
    <col min="5890" max="5890" width="6.109375" style="12" customWidth="1"/>
    <col min="5891" max="5891" width="7.77734375" style="12" customWidth="1"/>
    <col min="5892" max="5892" width="4.88671875" style="12" customWidth="1"/>
    <col min="5893" max="5893" width="7.5546875" style="12" customWidth="1"/>
    <col min="5894" max="5894" width="5.6640625" style="12" customWidth="1"/>
    <col min="5895" max="5895" width="6.21875" style="12" customWidth="1"/>
    <col min="5896" max="5896" width="4.5546875" style="12" customWidth="1"/>
    <col min="5897" max="5897" width="6.21875" style="12" customWidth="1"/>
    <col min="5898" max="5898" width="5.77734375" style="12" customWidth="1"/>
    <col min="5899" max="5899" width="6.6640625" style="12" customWidth="1"/>
    <col min="5900" max="5900" width="4.88671875" style="12" customWidth="1"/>
    <col min="5901" max="5901" width="6.109375" style="12" customWidth="1"/>
    <col min="5902" max="5902" width="6" style="12" customWidth="1"/>
    <col min="5903" max="5903" width="5.44140625" style="12" customWidth="1"/>
    <col min="5904" max="5904" width="3.109375" style="12" customWidth="1"/>
    <col min="5905" max="5905" width="5" style="12" customWidth="1"/>
    <col min="5906" max="5906" width="4.77734375" style="12" customWidth="1"/>
    <col min="5907" max="5907" width="6.109375" style="12" customWidth="1"/>
    <col min="5908" max="5908" width="4.6640625" style="12" customWidth="1"/>
    <col min="5909" max="5909" width="6" style="12" customWidth="1"/>
    <col min="5910" max="5910" width="8.5546875" style="12" customWidth="1"/>
    <col min="5911" max="5911" width="5" style="12" customWidth="1"/>
    <col min="5912" max="6141" width="8.88671875" style="12"/>
    <col min="6142" max="6142" width="5.88671875" style="12" customWidth="1"/>
    <col min="6143" max="6143" width="7" style="12" customWidth="1"/>
    <col min="6144" max="6144" width="5.6640625" style="12" customWidth="1"/>
    <col min="6145" max="6145" width="7.33203125" style="12" customWidth="1"/>
    <col min="6146" max="6146" width="6.109375" style="12" customWidth="1"/>
    <col min="6147" max="6147" width="7.77734375" style="12" customWidth="1"/>
    <col min="6148" max="6148" width="4.88671875" style="12" customWidth="1"/>
    <col min="6149" max="6149" width="7.5546875" style="12" customWidth="1"/>
    <col min="6150" max="6150" width="5.6640625" style="12" customWidth="1"/>
    <col min="6151" max="6151" width="6.21875" style="12" customWidth="1"/>
    <col min="6152" max="6152" width="4.5546875" style="12" customWidth="1"/>
    <col min="6153" max="6153" width="6.21875" style="12" customWidth="1"/>
    <col min="6154" max="6154" width="5.77734375" style="12" customWidth="1"/>
    <col min="6155" max="6155" width="6.6640625" style="12" customWidth="1"/>
    <col min="6156" max="6156" width="4.88671875" style="12" customWidth="1"/>
    <col min="6157" max="6157" width="6.109375" style="12" customWidth="1"/>
    <col min="6158" max="6158" width="6" style="12" customWidth="1"/>
    <col min="6159" max="6159" width="5.44140625" style="12" customWidth="1"/>
    <col min="6160" max="6160" width="3.109375" style="12" customWidth="1"/>
    <col min="6161" max="6161" width="5" style="12" customWidth="1"/>
    <col min="6162" max="6162" width="4.77734375" style="12" customWidth="1"/>
    <col min="6163" max="6163" width="6.109375" style="12" customWidth="1"/>
    <col min="6164" max="6164" width="4.6640625" style="12" customWidth="1"/>
    <col min="6165" max="6165" width="6" style="12" customWidth="1"/>
    <col min="6166" max="6166" width="8.5546875" style="12" customWidth="1"/>
    <col min="6167" max="6167" width="5" style="12" customWidth="1"/>
    <col min="6168" max="6397" width="8.88671875" style="12"/>
    <col min="6398" max="6398" width="5.88671875" style="12" customWidth="1"/>
    <col min="6399" max="6399" width="7" style="12" customWidth="1"/>
    <col min="6400" max="6400" width="5.6640625" style="12" customWidth="1"/>
    <col min="6401" max="6401" width="7.33203125" style="12" customWidth="1"/>
    <col min="6402" max="6402" width="6.109375" style="12" customWidth="1"/>
    <col min="6403" max="6403" width="7.77734375" style="12" customWidth="1"/>
    <col min="6404" max="6404" width="4.88671875" style="12" customWidth="1"/>
    <col min="6405" max="6405" width="7.5546875" style="12" customWidth="1"/>
    <col min="6406" max="6406" width="5.6640625" style="12" customWidth="1"/>
    <col min="6407" max="6407" width="6.21875" style="12" customWidth="1"/>
    <col min="6408" max="6408" width="4.5546875" style="12" customWidth="1"/>
    <col min="6409" max="6409" width="6.21875" style="12" customWidth="1"/>
    <col min="6410" max="6410" width="5.77734375" style="12" customWidth="1"/>
    <col min="6411" max="6411" width="6.6640625" style="12" customWidth="1"/>
    <col min="6412" max="6412" width="4.88671875" style="12" customWidth="1"/>
    <col min="6413" max="6413" width="6.109375" style="12" customWidth="1"/>
    <col min="6414" max="6414" width="6" style="12" customWidth="1"/>
    <col min="6415" max="6415" width="5.44140625" style="12" customWidth="1"/>
    <col min="6416" max="6416" width="3.109375" style="12" customWidth="1"/>
    <col min="6417" max="6417" width="5" style="12" customWidth="1"/>
    <col min="6418" max="6418" width="4.77734375" style="12" customWidth="1"/>
    <col min="6419" max="6419" width="6.109375" style="12" customWidth="1"/>
    <col min="6420" max="6420" width="4.6640625" style="12" customWidth="1"/>
    <col min="6421" max="6421" width="6" style="12" customWidth="1"/>
    <col min="6422" max="6422" width="8.5546875" style="12" customWidth="1"/>
    <col min="6423" max="6423" width="5" style="12" customWidth="1"/>
    <col min="6424" max="6653" width="8.88671875" style="12"/>
    <col min="6654" max="6654" width="5.88671875" style="12" customWidth="1"/>
    <col min="6655" max="6655" width="7" style="12" customWidth="1"/>
    <col min="6656" max="6656" width="5.6640625" style="12" customWidth="1"/>
    <col min="6657" max="6657" width="7.33203125" style="12" customWidth="1"/>
    <col min="6658" max="6658" width="6.109375" style="12" customWidth="1"/>
    <col min="6659" max="6659" width="7.77734375" style="12" customWidth="1"/>
    <col min="6660" max="6660" width="4.88671875" style="12" customWidth="1"/>
    <col min="6661" max="6661" width="7.5546875" style="12" customWidth="1"/>
    <col min="6662" max="6662" width="5.6640625" style="12" customWidth="1"/>
    <col min="6663" max="6663" width="6.21875" style="12" customWidth="1"/>
    <col min="6664" max="6664" width="4.5546875" style="12" customWidth="1"/>
    <col min="6665" max="6665" width="6.21875" style="12" customWidth="1"/>
    <col min="6666" max="6666" width="5.77734375" style="12" customWidth="1"/>
    <col min="6667" max="6667" width="6.6640625" style="12" customWidth="1"/>
    <col min="6668" max="6668" width="4.88671875" style="12" customWidth="1"/>
    <col min="6669" max="6669" width="6.109375" style="12" customWidth="1"/>
    <col min="6670" max="6670" width="6" style="12" customWidth="1"/>
    <col min="6671" max="6671" width="5.44140625" style="12" customWidth="1"/>
    <col min="6672" max="6672" width="3.109375" style="12" customWidth="1"/>
    <col min="6673" max="6673" width="5" style="12" customWidth="1"/>
    <col min="6674" max="6674" width="4.77734375" style="12" customWidth="1"/>
    <col min="6675" max="6675" width="6.109375" style="12" customWidth="1"/>
    <col min="6676" max="6676" width="4.6640625" style="12" customWidth="1"/>
    <col min="6677" max="6677" width="6" style="12" customWidth="1"/>
    <col min="6678" max="6678" width="8.5546875" style="12" customWidth="1"/>
    <col min="6679" max="6679" width="5" style="12" customWidth="1"/>
    <col min="6680" max="6909" width="8.88671875" style="12"/>
    <col min="6910" max="6910" width="5.88671875" style="12" customWidth="1"/>
    <col min="6911" max="6911" width="7" style="12" customWidth="1"/>
    <col min="6912" max="6912" width="5.6640625" style="12" customWidth="1"/>
    <col min="6913" max="6913" width="7.33203125" style="12" customWidth="1"/>
    <col min="6914" max="6914" width="6.109375" style="12" customWidth="1"/>
    <col min="6915" max="6915" width="7.77734375" style="12" customWidth="1"/>
    <col min="6916" max="6916" width="4.88671875" style="12" customWidth="1"/>
    <col min="6917" max="6917" width="7.5546875" style="12" customWidth="1"/>
    <col min="6918" max="6918" width="5.6640625" style="12" customWidth="1"/>
    <col min="6919" max="6919" width="6.21875" style="12" customWidth="1"/>
    <col min="6920" max="6920" width="4.5546875" style="12" customWidth="1"/>
    <col min="6921" max="6921" width="6.21875" style="12" customWidth="1"/>
    <col min="6922" max="6922" width="5.77734375" style="12" customWidth="1"/>
    <col min="6923" max="6923" width="6.6640625" style="12" customWidth="1"/>
    <col min="6924" max="6924" width="4.88671875" style="12" customWidth="1"/>
    <col min="6925" max="6925" width="6.109375" style="12" customWidth="1"/>
    <col min="6926" max="6926" width="6" style="12" customWidth="1"/>
    <col min="6927" max="6927" width="5.44140625" style="12" customWidth="1"/>
    <col min="6928" max="6928" width="3.109375" style="12" customWidth="1"/>
    <col min="6929" max="6929" width="5" style="12" customWidth="1"/>
    <col min="6930" max="6930" width="4.77734375" style="12" customWidth="1"/>
    <col min="6931" max="6931" width="6.109375" style="12" customWidth="1"/>
    <col min="6932" max="6932" width="4.6640625" style="12" customWidth="1"/>
    <col min="6933" max="6933" width="6" style="12" customWidth="1"/>
    <col min="6934" max="6934" width="8.5546875" style="12" customWidth="1"/>
    <col min="6935" max="6935" width="5" style="12" customWidth="1"/>
    <col min="6936" max="7165" width="8.88671875" style="12"/>
    <col min="7166" max="7166" width="5.88671875" style="12" customWidth="1"/>
    <col min="7167" max="7167" width="7" style="12" customWidth="1"/>
    <col min="7168" max="7168" width="5.6640625" style="12" customWidth="1"/>
    <col min="7169" max="7169" width="7.33203125" style="12" customWidth="1"/>
    <col min="7170" max="7170" width="6.109375" style="12" customWidth="1"/>
    <col min="7171" max="7171" width="7.77734375" style="12" customWidth="1"/>
    <col min="7172" max="7172" width="4.88671875" style="12" customWidth="1"/>
    <col min="7173" max="7173" width="7.5546875" style="12" customWidth="1"/>
    <col min="7174" max="7174" width="5.6640625" style="12" customWidth="1"/>
    <col min="7175" max="7175" width="6.21875" style="12" customWidth="1"/>
    <col min="7176" max="7176" width="4.5546875" style="12" customWidth="1"/>
    <col min="7177" max="7177" width="6.21875" style="12" customWidth="1"/>
    <col min="7178" max="7178" width="5.77734375" style="12" customWidth="1"/>
    <col min="7179" max="7179" width="6.6640625" style="12" customWidth="1"/>
    <col min="7180" max="7180" width="4.88671875" style="12" customWidth="1"/>
    <col min="7181" max="7181" width="6.109375" style="12" customWidth="1"/>
    <col min="7182" max="7182" width="6" style="12" customWidth="1"/>
    <col min="7183" max="7183" width="5.44140625" style="12" customWidth="1"/>
    <col min="7184" max="7184" width="3.109375" style="12" customWidth="1"/>
    <col min="7185" max="7185" width="5" style="12" customWidth="1"/>
    <col min="7186" max="7186" width="4.77734375" style="12" customWidth="1"/>
    <col min="7187" max="7187" width="6.109375" style="12" customWidth="1"/>
    <col min="7188" max="7188" width="4.6640625" style="12" customWidth="1"/>
    <col min="7189" max="7189" width="6" style="12" customWidth="1"/>
    <col min="7190" max="7190" width="8.5546875" style="12" customWidth="1"/>
    <col min="7191" max="7191" width="5" style="12" customWidth="1"/>
    <col min="7192" max="7421" width="8.88671875" style="12"/>
    <col min="7422" max="7422" width="5.88671875" style="12" customWidth="1"/>
    <col min="7423" max="7423" width="7" style="12" customWidth="1"/>
    <col min="7424" max="7424" width="5.6640625" style="12" customWidth="1"/>
    <col min="7425" max="7425" width="7.33203125" style="12" customWidth="1"/>
    <col min="7426" max="7426" width="6.109375" style="12" customWidth="1"/>
    <col min="7427" max="7427" width="7.77734375" style="12" customWidth="1"/>
    <col min="7428" max="7428" width="4.88671875" style="12" customWidth="1"/>
    <col min="7429" max="7429" width="7.5546875" style="12" customWidth="1"/>
    <col min="7430" max="7430" width="5.6640625" style="12" customWidth="1"/>
    <col min="7431" max="7431" width="6.21875" style="12" customWidth="1"/>
    <col min="7432" max="7432" width="4.5546875" style="12" customWidth="1"/>
    <col min="7433" max="7433" width="6.21875" style="12" customWidth="1"/>
    <col min="7434" max="7434" width="5.77734375" style="12" customWidth="1"/>
    <col min="7435" max="7435" width="6.6640625" style="12" customWidth="1"/>
    <col min="7436" max="7436" width="4.88671875" style="12" customWidth="1"/>
    <col min="7437" max="7437" width="6.109375" style="12" customWidth="1"/>
    <col min="7438" max="7438" width="6" style="12" customWidth="1"/>
    <col min="7439" max="7439" width="5.44140625" style="12" customWidth="1"/>
    <col min="7440" max="7440" width="3.109375" style="12" customWidth="1"/>
    <col min="7441" max="7441" width="5" style="12" customWidth="1"/>
    <col min="7442" max="7442" width="4.77734375" style="12" customWidth="1"/>
    <col min="7443" max="7443" width="6.109375" style="12" customWidth="1"/>
    <col min="7444" max="7444" width="4.6640625" style="12" customWidth="1"/>
    <col min="7445" max="7445" width="6" style="12" customWidth="1"/>
    <col min="7446" max="7446" width="8.5546875" style="12" customWidth="1"/>
    <col min="7447" max="7447" width="5" style="12" customWidth="1"/>
    <col min="7448" max="7677" width="8.88671875" style="12"/>
    <col min="7678" max="7678" width="5.88671875" style="12" customWidth="1"/>
    <col min="7679" max="7679" width="7" style="12" customWidth="1"/>
    <col min="7680" max="7680" width="5.6640625" style="12" customWidth="1"/>
    <col min="7681" max="7681" width="7.33203125" style="12" customWidth="1"/>
    <col min="7682" max="7682" width="6.109375" style="12" customWidth="1"/>
    <col min="7683" max="7683" width="7.77734375" style="12" customWidth="1"/>
    <col min="7684" max="7684" width="4.88671875" style="12" customWidth="1"/>
    <col min="7685" max="7685" width="7.5546875" style="12" customWidth="1"/>
    <col min="7686" max="7686" width="5.6640625" style="12" customWidth="1"/>
    <col min="7687" max="7687" width="6.21875" style="12" customWidth="1"/>
    <col min="7688" max="7688" width="4.5546875" style="12" customWidth="1"/>
    <col min="7689" max="7689" width="6.21875" style="12" customWidth="1"/>
    <col min="7690" max="7690" width="5.77734375" style="12" customWidth="1"/>
    <col min="7691" max="7691" width="6.6640625" style="12" customWidth="1"/>
    <col min="7692" max="7692" width="4.88671875" style="12" customWidth="1"/>
    <col min="7693" max="7693" width="6.109375" style="12" customWidth="1"/>
    <col min="7694" max="7694" width="6" style="12" customWidth="1"/>
    <col min="7695" max="7695" width="5.44140625" style="12" customWidth="1"/>
    <col min="7696" max="7696" width="3.109375" style="12" customWidth="1"/>
    <col min="7697" max="7697" width="5" style="12" customWidth="1"/>
    <col min="7698" max="7698" width="4.77734375" style="12" customWidth="1"/>
    <col min="7699" max="7699" width="6.109375" style="12" customWidth="1"/>
    <col min="7700" max="7700" width="4.6640625" style="12" customWidth="1"/>
    <col min="7701" max="7701" width="6" style="12" customWidth="1"/>
    <col min="7702" max="7702" width="8.5546875" style="12" customWidth="1"/>
    <col min="7703" max="7703" width="5" style="12" customWidth="1"/>
    <col min="7704" max="7933" width="8.88671875" style="12"/>
    <col min="7934" max="7934" width="5.88671875" style="12" customWidth="1"/>
    <col min="7935" max="7935" width="7" style="12" customWidth="1"/>
    <col min="7936" max="7936" width="5.6640625" style="12" customWidth="1"/>
    <col min="7937" max="7937" width="7.33203125" style="12" customWidth="1"/>
    <col min="7938" max="7938" width="6.109375" style="12" customWidth="1"/>
    <col min="7939" max="7939" width="7.77734375" style="12" customWidth="1"/>
    <col min="7940" max="7940" width="4.88671875" style="12" customWidth="1"/>
    <col min="7941" max="7941" width="7.5546875" style="12" customWidth="1"/>
    <col min="7942" max="7942" width="5.6640625" style="12" customWidth="1"/>
    <col min="7943" max="7943" width="6.21875" style="12" customWidth="1"/>
    <col min="7944" max="7944" width="4.5546875" style="12" customWidth="1"/>
    <col min="7945" max="7945" width="6.21875" style="12" customWidth="1"/>
    <col min="7946" max="7946" width="5.77734375" style="12" customWidth="1"/>
    <col min="7947" max="7947" width="6.6640625" style="12" customWidth="1"/>
    <col min="7948" max="7948" width="4.88671875" style="12" customWidth="1"/>
    <col min="7949" max="7949" width="6.109375" style="12" customWidth="1"/>
    <col min="7950" max="7950" width="6" style="12" customWidth="1"/>
    <col min="7951" max="7951" width="5.44140625" style="12" customWidth="1"/>
    <col min="7952" max="7952" width="3.109375" style="12" customWidth="1"/>
    <col min="7953" max="7953" width="5" style="12" customWidth="1"/>
    <col min="7954" max="7954" width="4.77734375" style="12" customWidth="1"/>
    <col min="7955" max="7955" width="6.109375" style="12" customWidth="1"/>
    <col min="7956" max="7956" width="4.6640625" style="12" customWidth="1"/>
    <col min="7957" max="7957" width="6" style="12" customWidth="1"/>
    <col min="7958" max="7958" width="8.5546875" style="12" customWidth="1"/>
    <col min="7959" max="7959" width="5" style="12" customWidth="1"/>
    <col min="7960" max="8189" width="8.88671875" style="12"/>
    <col min="8190" max="8190" width="5.88671875" style="12" customWidth="1"/>
    <col min="8191" max="8191" width="7" style="12" customWidth="1"/>
    <col min="8192" max="8192" width="5.6640625" style="12" customWidth="1"/>
    <col min="8193" max="8193" width="7.33203125" style="12" customWidth="1"/>
    <col min="8194" max="8194" width="6.109375" style="12" customWidth="1"/>
    <col min="8195" max="8195" width="7.77734375" style="12" customWidth="1"/>
    <col min="8196" max="8196" width="4.88671875" style="12" customWidth="1"/>
    <col min="8197" max="8197" width="7.5546875" style="12" customWidth="1"/>
    <col min="8198" max="8198" width="5.6640625" style="12" customWidth="1"/>
    <col min="8199" max="8199" width="6.21875" style="12" customWidth="1"/>
    <col min="8200" max="8200" width="4.5546875" style="12" customWidth="1"/>
    <col min="8201" max="8201" width="6.21875" style="12" customWidth="1"/>
    <col min="8202" max="8202" width="5.77734375" style="12" customWidth="1"/>
    <col min="8203" max="8203" width="6.6640625" style="12" customWidth="1"/>
    <col min="8204" max="8204" width="4.88671875" style="12" customWidth="1"/>
    <col min="8205" max="8205" width="6.109375" style="12" customWidth="1"/>
    <col min="8206" max="8206" width="6" style="12" customWidth="1"/>
    <col min="8207" max="8207" width="5.44140625" style="12" customWidth="1"/>
    <col min="8208" max="8208" width="3.109375" style="12" customWidth="1"/>
    <col min="8209" max="8209" width="5" style="12" customWidth="1"/>
    <col min="8210" max="8210" width="4.77734375" style="12" customWidth="1"/>
    <col min="8211" max="8211" width="6.109375" style="12" customWidth="1"/>
    <col min="8212" max="8212" width="4.6640625" style="12" customWidth="1"/>
    <col min="8213" max="8213" width="6" style="12" customWidth="1"/>
    <col min="8214" max="8214" width="8.5546875" style="12" customWidth="1"/>
    <col min="8215" max="8215" width="5" style="12" customWidth="1"/>
    <col min="8216" max="8445" width="8.88671875" style="12"/>
    <col min="8446" max="8446" width="5.88671875" style="12" customWidth="1"/>
    <col min="8447" max="8447" width="7" style="12" customWidth="1"/>
    <col min="8448" max="8448" width="5.6640625" style="12" customWidth="1"/>
    <col min="8449" max="8449" width="7.33203125" style="12" customWidth="1"/>
    <col min="8450" max="8450" width="6.109375" style="12" customWidth="1"/>
    <col min="8451" max="8451" width="7.77734375" style="12" customWidth="1"/>
    <col min="8452" max="8452" width="4.88671875" style="12" customWidth="1"/>
    <col min="8453" max="8453" width="7.5546875" style="12" customWidth="1"/>
    <col min="8454" max="8454" width="5.6640625" style="12" customWidth="1"/>
    <col min="8455" max="8455" width="6.21875" style="12" customWidth="1"/>
    <col min="8456" max="8456" width="4.5546875" style="12" customWidth="1"/>
    <col min="8457" max="8457" width="6.21875" style="12" customWidth="1"/>
    <col min="8458" max="8458" width="5.77734375" style="12" customWidth="1"/>
    <col min="8459" max="8459" width="6.6640625" style="12" customWidth="1"/>
    <col min="8460" max="8460" width="4.88671875" style="12" customWidth="1"/>
    <col min="8461" max="8461" width="6.109375" style="12" customWidth="1"/>
    <col min="8462" max="8462" width="6" style="12" customWidth="1"/>
    <col min="8463" max="8463" width="5.44140625" style="12" customWidth="1"/>
    <col min="8464" max="8464" width="3.109375" style="12" customWidth="1"/>
    <col min="8465" max="8465" width="5" style="12" customWidth="1"/>
    <col min="8466" max="8466" width="4.77734375" style="12" customWidth="1"/>
    <col min="8467" max="8467" width="6.109375" style="12" customWidth="1"/>
    <col min="8468" max="8468" width="4.6640625" style="12" customWidth="1"/>
    <col min="8469" max="8469" width="6" style="12" customWidth="1"/>
    <col min="8470" max="8470" width="8.5546875" style="12" customWidth="1"/>
    <col min="8471" max="8471" width="5" style="12" customWidth="1"/>
    <col min="8472" max="8701" width="8.88671875" style="12"/>
    <col min="8702" max="8702" width="5.88671875" style="12" customWidth="1"/>
    <col min="8703" max="8703" width="7" style="12" customWidth="1"/>
    <col min="8704" max="8704" width="5.6640625" style="12" customWidth="1"/>
    <col min="8705" max="8705" width="7.33203125" style="12" customWidth="1"/>
    <col min="8706" max="8706" width="6.109375" style="12" customWidth="1"/>
    <col min="8707" max="8707" width="7.77734375" style="12" customWidth="1"/>
    <col min="8708" max="8708" width="4.88671875" style="12" customWidth="1"/>
    <col min="8709" max="8709" width="7.5546875" style="12" customWidth="1"/>
    <col min="8710" max="8710" width="5.6640625" style="12" customWidth="1"/>
    <col min="8711" max="8711" width="6.21875" style="12" customWidth="1"/>
    <col min="8712" max="8712" width="4.5546875" style="12" customWidth="1"/>
    <col min="8713" max="8713" width="6.21875" style="12" customWidth="1"/>
    <col min="8714" max="8714" width="5.77734375" style="12" customWidth="1"/>
    <col min="8715" max="8715" width="6.6640625" style="12" customWidth="1"/>
    <col min="8716" max="8716" width="4.88671875" style="12" customWidth="1"/>
    <col min="8717" max="8717" width="6.109375" style="12" customWidth="1"/>
    <col min="8718" max="8718" width="6" style="12" customWidth="1"/>
    <col min="8719" max="8719" width="5.44140625" style="12" customWidth="1"/>
    <col min="8720" max="8720" width="3.109375" style="12" customWidth="1"/>
    <col min="8721" max="8721" width="5" style="12" customWidth="1"/>
    <col min="8722" max="8722" width="4.77734375" style="12" customWidth="1"/>
    <col min="8723" max="8723" width="6.109375" style="12" customWidth="1"/>
    <col min="8724" max="8724" width="4.6640625" style="12" customWidth="1"/>
    <col min="8725" max="8725" width="6" style="12" customWidth="1"/>
    <col min="8726" max="8726" width="8.5546875" style="12" customWidth="1"/>
    <col min="8727" max="8727" width="5" style="12" customWidth="1"/>
    <col min="8728" max="8957" width="8.88671875" style="12"/>
    <col min="8958" max="8958" width="5.88671875" style="12" customWidth="1"/>
    <col min="8959" max="8959" width="7" style="12" customWidth="1"/>
    <col min="8960" max="8960" width="5.6640625" style="12" customWidth="1"/>
    <col min="8961" max="8961" width="7.33203125" style="12" customWidth="1"/>
    <col min="8962" max="8962" width="6.109375" style="12" customWidth="1"/>
    <col min="8963" max="8963" width="7.77734375" style="12" customWidth="1"/>
    <col min="8964" max="8964" width="4.88671875" style="12" customWidth="1"/>
    <col min="8965" max="8965" width="7.5546875" style="12" customWidth="1"/>
    <col min="8966" max="8966" width="5.6640625" style="12" customWidth="1"/>
    <col min="8967" max="8967" width="6.21875" style="12" customWidth="1"/>
    <col min="8968" max="8968" width="4.5546875" style="12" customWidth="1"/>
    <col min="8969" max="8969" width="6.21875" style="12" customWidth="1"/>
    <col min="8970" max="8970" width="5.77734375" style="12" customWidth="1"/>
    <col min="8971" max="8971" width="6.6640625" style="12" customWidth="1"/>
    <col min="8972" max="8972" width="4.88671875" style="12" customWidth="1"/>
    <col min="8973" max="8973" width="6.109375" style="12" customWidth="1"/>
    <col min="8974" max="8974" width="6" style="12" customWidth="1"/>
    <col min="8975" max="8975" width="5.44140625" style="12" customWidth="1"/>
    <col min="8976" max="8976" width="3.109375" style="12" customWidth="1"/>
    <col min="8977" max="8977" width="5" style="12" customWidth="1"/>
    <col min="8978" max="8978" width="4.77734375" style="12" customWidth="1"/>
    <col min="8979" max="8979" width="6.109375" style="12" customWidth="1"/>
    <col min="8980" max="8980" width="4.6640625" style="12" customWidth="1"/>
    <col min="8981" max="8981" width="6" style="12" customWidth="1"/>
    <col min="8982" max="8982" width="8.5546875" style="12" customWidth="1"/>
    <col min="8983" max="8983" width="5" style="12" customWidth="1"/>
    <col min="8984" max="9213" width="8.88671875" style="12"/>
    <col min="9214" max="9214" width="5.88671875" style="12" customWidth="1"/>
    <col min="9215" max="9215" width="7" style="12" customWidth="1"/>
    <col min="9216" max="9216" width="5.6640625" style="12" customWidth="1"/>
    <col min="9217" max="9217" width="7.33203125" style="12" customWidth="1"/>
    <col min="9218" max="9218" width="6.109375" style="12" customWidth="1"/>
    <col min="9219" max="9219" width="7.77734375" style="12" customWidth="1"/>
    <col min="9220" max="9220" width="4.88671875" style="12" customWidth="1"/>
    <col min="9221" max="9221" width="7.5546875" style="12" customWidth="1"/>
    <col min="9222" max="9222" width="5.6640625" style="12" customWidth="1"/>
    <col min="9223" max="9223" width="6.21875" style="12" customWidth="1"/>
    <col min="9224" max="9224" width="4.5546875" style="12" customWidth="1"/>
    <col min="9225" max="9225" width="6.21875" style="12" customWidth="1"/>
    <col min="9226" max="9226" width="5.77734375" style="12" customWidth="1"/>
    <col min="9227" max="9227" width="6.6640625" style="12" customWidth="1"/>
    <col min="9228" max="9228" width="4.88671875" style="12" customWidth="1"/>
    <col min="9229" max="9229" width="6.109375" style="12" customWidth="1"/>
    <col min="9230" max="9230" width="6" style="12" customWidth="1"/>
    <col min="9231" max="9231" width="5.44140625" style="12" customWidth="1"/>
    <col min="9232" max="9232" width="3.109375" style="12" customWidth="1"/>
    <col min="9233" max="9233" width="5" style="12" customWidth="1"/>
    <col min="9234" max="9234" width="4.77734375" style="12" customWidth="1"/>
    <col min="9235" max="9235" width="6.109375" style="12" customWidth="1"/>
    <col min="9236" max="9236" width="4.6640625" style="12" customWidth="1"/>
    <col min="9237" max="9237" width="6" style="12" customWidth="1"/>
    <col min="9238" max="9238" width="8.5546875" style="12" customWidth="1"/>
    <col min="9239" max="9239" width="5" style="12" customWidth="1"/>
    <col min="9240" max="9469" width="8.88671875" style="12"/>
    <col min="9470" max="9470" width="5.88671875" style="12" customWidth="1"/>
    <col min="9471" max="9471" width="7" style="12" customWidth="1"/>
    <col min="9472" max="9472" width="5.6640625" style="12" customWidth="1"/>
    <col min="9473" max="9473" width="7.33203125" style="12" customWidth="1"/>
    <col min="9474" max="9474" width="6.109375" style="12" customWidth="1"/>
    <col min="9475" max="9475" width="7.77734375" style="12" customWidth="1"/>
    <col min="9476" max="9476" width="4.88671875" style="12" customWidth="1"/>
    <col min="9477" max="9477" width="7.5546875" style="12" customWidth="1"/>
    <col min="9478" max="9478" width="5.6640625" style="12" customWidth="1"/>
    <col min="9479" max="9479" width="6.21875" style="12" customWidth="1"/>
    <col min="9480" max="9480" width="4.5546875" style="12" customWidth="1"/>
    <col min="9481" max="9481" width="6.21875" style="12" customWidth="1"/>
    <col min="9482" max="9482" width="5.77734375" style="12" customWidth="1"/>
    <col min="9483" max="9483" width="6.6640625" style="12" customWidth="1"/>
    <col min="9484" max="9484" width="4.88671875" style="12" customWidth="1"/>
    <col min="9485" max="9485" width="6.109375" style="12" customWidth="1"/>
    <col min="9486" max="9486" width="6" style="12" customWidth="1"/>
    <col min="9487" max="9487" width="5.44140625" style="12" customWidth="1"/>
    <col min="9488" max="9488" width="3.109375" style="12" customWidth="1"/>
    <col min="9489" max="9489" width="5" style="12" customWidth="1"/>
    <col min="9490" max="9490" width="4.77734375" style="12" customWidth="1"/>
    <col min="9491" max="9491" width="6.109375" style="12" customWidth="1"/>
    <col min="9492" max="9492" width="4.6640625" style="12" customWidth="1"/>
    <col min="9493" max="9493" width="6" style="12" customWidth="1"/>
    <col min="9494" max="9494" width="8.5546875" style="12" customWidth="1"/>
    <col min="9495" max="9495" width="5" style="12" customWidth="1"/>
    <col min="9496" max="9725" width="8.88671875" style="12"/>
    <col min="9726" max="9726" width="5.88671875" style="12" customWidth="1"/>
    <col min="9727" max="9727" width="7" style="12" customWidth="1"/>
    <col min="9728" max="9728" width="5.6640625" style="12" customWidth="1"/>
    <col min="9729" max="9729" width="7.33203125" style="12" customWidth="1"/>
    <col min="9730" max="9730" width="6.109375" style="12" customWidth="1"/>
    <col min="9731" max="9731" width="7.77734375" style="12" customWidth="1"/>
    <col min="9732" max="9732" width="4.88671875" style="12" customWidth="1"/>
    <col min="9733" max="9733" width="7.5546875" style="12" customWidth="1"/>
    <col min="9734" max="9734" width="5.6640625" style="12" customWidth="1"/>
    <col min="9735" max="9735" width="6.21875" style="12" customWidth="1"/>
    <col min="9736" max="9736" width="4.5546875" style="12" customWidth="1"/>
    <col min="9737" max="9737" width="6.21875" style="12" customWidth="1"/>
    <col min="9738" max="9738" width="5.77734375" style="12" customWidth="1"/>
    <col min="9739" max="9739" width="6.6640625" style="12" customWidth="1"/>
    <col min="9740" max="9740" width="4.88671875" style="12" customWidth="1"/>
    <col min="9741" max="9741" width="6.109375" style="12" customWidth="1"/>
    <col min="9742" max="9742" width="6" style="12" customWidth="1"/>
    <col min="9743" max="9743" width="5.44140625" style="12" customWidth="1"/>
    <col min="9744" max="9744" width="3.109375" style="12" customWidth="1"/>
    <col min="9745" max="9745" width="5" style="12" customWidth="1"/>
    <col min="9746" max="9746" width="4.77734375" style="12" customWidth="1"/>
    <col min="9747" max="9747" width="6.109375" style="12" customWidth="1"/>
    <col min="9748" max="9748" width="4.6640625" style="12" customWidth="1"/>
    <col min="9749" max="9749" width="6" style="12" customWidth="1"/>
    <col min="9750" max="9750" width="8.5546875" style="12" customWidth="1"/>
    <col min="9751" max="9751" width="5" style="12" customWidth="1"/>
    <col min="9752" max="9981" width="8.88671875" style="12"/>
    <col min="9982" max="9982" width="5.88671875" style="12" customWidth="1"/>
    <col min="9983" max="9983" width="7" style="12" customWidth="1"/>
    <col min="9984" max="9984" width="5.6640625" style="12" customWidth="1"/>
    <col min="9985" max="9985" width="7.33203125" style="12" customWidth="1"/>
    <col min="9986" max="9986" width="6.109375" style="12" customWidth="1"/>
    <col min="9987" max="9987" width="7.77734375" style="12" customWidth="1"/>
    <col min="9988" max="9988" width="4.88671875" style="12" customWidth="1"/>
    <col min="9989" max="9989" width="7.5546875" style="12" customWidth="1"/>
    <col min="9990" max="9990" width="5.6640625" style="12" customWidth="1"/>
    <col min="9991" max="9991" width="6.21875" style="12" customWidth="1"/>
    <col min="9992" max="9992" width="4.5546875" style="12" customWidth="1"/>
    <col min="9993" max="9993" width="6.21875" style="12" customWidth="1"/>
    <col min="9994" max="9994" width="5.77734375" style="12" customWidth="1"/>
    <col min="9995" max="9995" width="6.6640625" style="12" customWidth="1"/>
    <col min="9996" max="9996" width="4.88671875" style="12" customWidth="1"/>
    <col min="9997" max="9997" width="6.109375" style="12" customWidth="1"/>
    <col min="9998" max="9998" width="6" style="12" customWidth="1"/>
    <col min="9999" max="9999" width="5.44140625" style="12" customWidth="1"/>
    <col min="10000" max="10000" width="3.109375" style="12" customWidth="1"/>
    <col min="10001" max="10001" width="5" style="12" customWidth="1"/>
    <col min="10002" max="10002" width="4.77734375" style="12" customWidth="1"/>
    <col min="10003" max="10003" width="6.109375" style="12" customWidth="1"/>
    <col min="10004" max="10004" width="4.6640625" style="12" customWidth="1"/>
    <col min="10005" max="10005" width="6" style="12" customWidth="1"/>
    <col min="10006" max="10006" width="8.5546875" style="12" customWidth="1"/>
    <col min="10007" max="10007" width="5" style="12" customWidth="1"/>
    <col min="10008" max="10237" width="8.88671875" style="12"/>
    <col min="10238" max="10238" width="5.88671875" style="12" customWidth="1"/>
    <col min="10239" max="10239" width="7" style="12" customWidth="1"/>
    <col min="10240" max="10240" width="5.6640625" style="12" customWidth="1"/>
    <col min="10241" max="10241" width="7.33203125" style="12" customWidth="1"/>
    <col min="10242" max="10242" width="6.109375" style="12" customWidth="1"/>
    <col min="10243" max="10243" width="7.77734375" style="12" customWidth="1"/>
    <col min="10244" max="10244" width="4.88671875" style="12" customWidth="1"/>
    <col min="10245" max="10245" width="7.5546875" style="12" customWidth="1"/>
    <col min="10246" max="10246" width="5.6640625" style="12" customWidth="1"/>
    <col min="10247" max="10247" width="6.21875" style="12" customWidth="1"/>
    <col min="10248" max="10248" width="4.5546875" style="12" customWidth="1"/>
    <col min="10249" max="10249" width="6.21875" style="12" customWidth="1"/>
    <col min="10250" max="10250" width="5.77734375" style="12" customWidth="1"/>
    <col min="10251" max="10251" width="6.6640625" style="12" customWidth="1"/>
    <col min="10252" max="10252" width="4.88671875" style="12" customWidth="1"/>
    <col min="10253" max="10253" width="6.109375" style="12" customWidth="1"/>
    <col min="10254" max="10254" width="6" style="12" customWidth="1"/>
    <col min="10255" max="10255" width="5.44140625" style="12" customWidth="1"/>
    <col min="10256" max="10256" width="3.109375" style="12" customWidth="1"/>
    <col min="10257" max="10257" width="5" style="12" customWidth="1"/>
    <col min="10258" max="10258" width="4.77734375" style="12" customWidth="1"/>
    <col min="10259" max="10259" width="6.109375" style="12" customWidth="1"/>
    <col min="10260" max="10260" width="4.6640625" style="12" customWidth="1"/>
    <col min="10261" max="10261" width="6" style="12" customWidth="1"/>
    <col min="10262" max="10262" width="8.5546875" style="12" customWidth="1"/>
    <col min="10263" max="10263" width="5" style="12" customWidth="1"/>
    <col min="10264" max="10493" width="8.88671875" style="12"/>
    <col min="10494" max="10494" width="5.88671875" style="12" customWidth="1"/>
    <col min="10495" max="10495" width="7" style="12" customWidth="1"/>
    <col min="10496" max="10496" width="5.6640625" style="12" customWidth="1"/>
    <col min="10497" max="10497" width="7.33203125" style="12" customWidth="1"/>
    <col min="10498" max="10498" width="6.109375" style="12" customWidth="1"/>
    <col min="10499" max="10499" width="7.77734375" style="12" customWidth="1"/>
    <col min="10500" max="10500" width="4.88671875" style="12" customWidth="1"/>
    <col min="10501" max="10501" width="7.5546875" style="12" customWidth="1"/>
    <col min="10502" max="10502" width="5.6640625" style="12" customWidth="1"/>
    <col min="10503" max="10503" width="6.21875" style="12" customWidth="1"/>
    <col min="10504" max="10504" width="4.5546875" style="12" customWidth="1"/>
    <col min="10505" max="10505" width="6.21875" style="12" customWidth="1"/>
    <col min="10506" max="10506" width="5.77734375" style="12" customWidth="1"/>
    <col min="10507" max="10507" width="6.6640625" style="12" customWidth="1"/>
    <col min="10508" max="10508" width="4.88671875" style="12" customWidth="1"/>
    <col min="10509" max="10509" width="6.109375" style="12" customWidth="1"/>
    <col min="10510" max="10510" width="6" style="12" customWidth="1"/>
    <col min="10511" max="10511" width="5.44140625" style="12" customWidth="1"/>
    <col min="10512" max="10512" width="3.109375" style="12" customWidth="1"/>
    <col min="10513" max="10513" width="5" style="12" customWidth="1"/>
    <col min="10514" max="10514" width="4.77734375" style="12" customWidth="1"/>
    <col min="10515" max="10515" width="6.109375" style="12" customWidth="1"/>
    <col min="10516" max="10516" width="4.6640625" style="12" customWidth="1"/>
    <col min="10517" max="10517" width="6" style="12" customWidth="1"/>
    <col min="10518" max="10518" width="8.5546875" style="12" customWidth="1"/>
    <col min="10519" max="10519" width="5" style="12" customWidth="1"/>
    <col min="10520" max="10749" width="8.88671875" style="12"/>
    <col min="10750" max="10750" width="5.88671875" style="12" customWidth="1"/>
    <col min="10751" max="10751" width="7" style="12" customWidth="1"/>
    <col min="10752" max="10752" width="5.6640625" style="12" customWidth="1"/>
    <col min="10753" max="10753" width="7.33203125" style="12" customWidth="1"/>
    <col min="10754" max="10754" width="6.109375" style="12" customWidth="1"/>
    <col min="10755" max="10755" width="7.77734375" style="12" customWidth="1"/>
    <col min="10756" max="10756" width="4.88671875" style="12" customWidth="1"/>
    <col min="10757" max="10757" width="7.5546875" style="12" customWidth="1"/>
    <col min="10758" max="10758" width="5.6640625" style="12" customWidth="1"/>
    <col min="10759" max="10759" width="6.21875" style="12" customWidth="1"/>
    <col min="10760" max="10760" width="4.5546875" style="12" customWidth="1"/>
    <col min="10761" max="10761" width="6.21875" style="12" customWidth="1"/>
    <col min="10762" max="10762" width="5.77734375" style="12" customWidth="1"/>
    <col min="10763" max="10763" width="6.6640625" style="12" customWidth="1"/>
    <col min="10764" max="10764" width="4.88671875" style="12" customWidth="1"/>
    <col min="10765" max="10765" width="6.109375" style="12" customWidth="1"/>
    <col min="10766" max="10766" width="6" style="12" customWidth="1"/>
    <col min="10767" max="10767" width="5.44140625" style="12" customWidth="1"/>
    <col min="10768" max="10768" width="3.109375" style="12" customWidth="1"/>
    <col min="10769" max="10769" width="5" style="12" customWidth="1"/>
    <col min="10770" max="10770" width="4.77734375" style="12" customWidth="1"/>
    <col min="10771" max="10771" width="6.109375" style="12" customWidth="1"/>
    <col min="10772" max="10772" width="4.6640625" style="12" customWidth="1"/>
    <col min="10773" max="10773" width="6" style="12" customWidth="1"/>
    <col min="10774" max="10774" width="8.5546875" style="12" customWidth="1"/>
    <col min="10775" max="10775" width="5" style="12" customWidth="1"/>
    <col min="10776" max="11005" width="8.88671875" style="12"/>
    <col min="11006" max="11006" width="5.88671875" style="12" customWidth="1"/>
    <col min="11007" max="11007" width="7" style="12" customWidth="1"/>
    <col min="11008" max="11008" width="5.6640625" style="12" customWidth="1"/>
    <col min="11009" max="11009" width="7.33203125" style="12" customWidth="1"/>
    <col min="11010" max="11010" width="6.109375" style="12" customWidth="1"/>
    <col min="11011" max="11011" width="7.77734375" style="12" customWidth="1"/>
    <col min="11012" max="11012" width="4.88671875" style="12" customWidth="1"/>
    <col min="11013" max="11013" width="7.5546875" style="12" customWidth="1"/>
    <col min="11014" max="11014" width="5.6640625" style="12" customWidth="1"/>
    <col min="11015" max="11015" width="6.21875" style="12" customWidth="1"/>
    <col min="11016" max="11016" width="4.5546875" style="12" customWidth="1"/>
    <col min="11017" max="11017" width="6.21875" style="12" customWidth="1"/>
    <col min="11018" max="11018" width="5.77734375" style="12" customWidth="1"/>
    <col min="11019" max="11019" width="6.6640625" style="12" customWidth="1"/>
    <col min="11020" max="11020" width="4.88671875" style="12" customWidth="1"/>
    <col min="11021" max="11021" width="6.109375" style="12" customWidth="1"/>
    <col min="11022" max="11022" width="6" style="12" customWidth="1"/>
    <col min="11023" max="11023" width="5.44140625" style="12" customWidth="1"/>
    <col min="11024" max="11024" width="3.109375" style="12" customWidth="1"/>
    <col min="11025" max="11025" width="5" style="12" customWidth="1"/>
    <col min="11026" max="11026" width="4.77734375" style="12" customWidth="1"/>
    <col min="11027" max="11027" width="6.109375" style="12" customWidth="1"/>
    <col min="11028" max="11028" width="4.6640625" style="12" customWidth="1"/>
    <col min="11029" max="11029" width="6" style="12" customWidth="1"/>
    <col min="11030" max="11030" width="8.5546875" style="12" customWidth="1"/>
    <col min="11031" max="11031" width="5" style="12" customWidth="1"/>
    <col min="11032" max="11261" width="8.88671875" style="12"/>
    <col min="11262" max="11262" width="5.88671875" style="12" customWidth="1"/>
    <col min="11263" max="11263" width="7" style="12" customWidth="1"/>
    <col min="11264" max="11264" width="5.6640625" style="12" customWidth="1"/>
    <col min="11265" max="11265" width="7.33203125" style="12" customWidth="1"/>
    <col min="11266" max="11266" width="6.109375" style="12" customWidth="1"/>
    <col min="11267" max="11267" width="7.77734375" style="12" customWidth="1"/>
    <col min="11268" max="11268" width="4.88671875" style="12" customWidth="1"/>
    <col min="11269" max="11269" width="7.5546875" style="12" customWidth="1"/>
    <col min="11270" max="11270" width="5.6640625" style="12" customWidth="1"/>
    <col min="11271" max="11271" width="6.21875" style="12" customWidth="1"/>
    <col min="11272" max="11272" width="4.5546875" style="12" customWidth="1"/>
    <col min="11273" max="11273" width="6.21875" style="12" customWidth="1"/>
    <col min="11274" max="11274" width="5.77734375" style="12" customWidth="1"/>
    <col min="11275" max="11275" width="6.6640625" style="12" customWidth="1"/>
    <col min="11276" max="11276" width="4.88671875" style="12" customWidth="1"/>
    <col min="11277" max="11277" width="6.109375" style="12" customWidth="1"/>
    <col min="11278" max="11278" width="6" style="12" customWidth="1"/>
    <col min="11279" max="11279" width="5.44140625" style="12" customWidth="1"/>
    <col min="11280" max="11280" width="3.109375" style="12" customWidth="1"/>
    <col min="11281" max="11281" width="5" style="12" customWidth="1"/>
    <col min="11282" max="11282" width="4.77734375" style="12" customWidth="1"/>
    <col min="11283" max="11283" width="6.109375" style="12" customWidth="1"/>
    <col min="11284" max="11284" width="4.6640625" style="12" customWidth="1"/>
    <col min="11285" max="11285" width="6" style="12" customWidth="1"/>
    <col min="11286" max="11286" width="8.5546875" style="12" customWidth="1"/>
    <col min="11287" max="11287" width="5" style="12" customWidth="1"/>
    <col min="11288" max="11517" width="8.88671875" style="12"/>
    <col min="11518" max="11518" width="5.88671875" style="12" customWidth="1"/>
    <col min="11519" max="11519" width="7" style="12" customWidth="1"/>
    <col min="11520" max="11520" width="5.6640625" style="12" customWidth="1"/>
    <col min="11521" max="11521" width="7.33203125" style="12" customWidth="1"/>
    <col min="11522" max="11522" width="6.109375" style="12" customWidth="1"/>
    <col min="11523" max="11523" width="7.77734375" style="12" customWidth="1"/>
    <col min="11524" max="11524" width="4.88671875" style="12" customWidth="1"/>
    <col min="11525" max="11525" width="7.5546875" style="12" customWidth="1"/>
    <col min="11526" max="11526" width="5.6640625" style="12" customWidth="1"/>
    <col min="11527" max="11527" width="6.21875" style="12" customWidth="1"/>
    <col min="11528" max="11528" width="4.5546875" style="12" customWidth="1"/>
    <col min="11529" max="11529" width="6.21875" style="12" customWidth="1"/>
    <col min="11530" max="11530" width="5.77734375" style="12" customWidth="1"/>
    <col min="11531" max="11531" width="6.6640625" style="12" customWidth="1"/>
    <col min="11532" max="11532" width="4.88671875" style="12" customWidth="1"/>
    <col min="11533" max="11533" width="6.109375" style="12" customWidth="1"/>
    <col min="11534" max="11534" width="6" style="12" customWidth="1"/>
    <col min="11535" max="11535" width="5.44140625" style="12" customWidth="1"/>
    <col min="11536" max="11536" width="3.109375" style="12" customWidth="1"/>
    <col min="11537" max="11537" width="5" style="12" customWidth="1"/>
    <col min="11538" max="11538" width="4.77734375" style="12" customWidth="1"/>
    <col min="11539" max="11539" width="6.109375" style="12" customWidth="1"/>
    <col min="11540" max="11540" width="4.6640625" style="12" customWidth="1"/>
    <col min="11541" max="11541" width="6" style="12" customWidth="1"/>
    <col min="11542" max="11542" width="8.5546875" style="12" customWidth="1"/>
    <col min="11543" max="11543" width="5" style="12" customWidth="1"/>
    <col min="11544" max="11773" width="8.88671875" style="12"/>
    <col min="11774" max="11774" width="5.88671875" style="12" customWidth="1"/>
    <col min="11775" max="11775" width="7" style="12" customWidth="1"/>
    <col min="11776" max="11776" width="5.6640625" style="12" customWidth="1"/>
    <col min="11777" max="11777" width="7.33203125" style="12" customWidth="1"/>
    <col min="11778" max="11778" width="6.109375" style="12" customWidth="1"/>
    <col min="11779" max="11779" width="7.77734375" style="12" customWidth="1"/>
    <col min="11780" max="11780" width="4.88671875" style="12" customWidth="1"/>
    <col min="11781" max="11781" width="7.5546875" style="12" customWidth="1"/>
    <col min="11782" max="11782" width="5.6640625" style="12" customWidth="1"/>
    <col min="11783" max="11783" width="6.21875" style="12" customWidth="1"/>
    <col min="11784" max="11784" width="4.5546875" style="12" customWidth="1"/>
    <col min="11785" max="11785" width="6.21875" style="12" customWidth="1"/>
    <col min="11786" max="11786" width="5.77734375" style="12" customWidth="1"/>
    <col min="11787" max="11787" width="6.6640625" style="12" customWidth="1"/>
    <col min="11788" max="11788" width="4.88671875" style="12" customWidth="1"/>
    <col min="11789" max="11789" width="6.109375" style="12" customWidth="1"/>
    <col min="11790" max="11790" width="6" style="12" customWidth="1"/>
    <col min="11791" max="11791" width="5.44140625" style="12" customWidth="1"/>
    <col min="11792" max="11792" width="3.109375" style="12" customWidth="1"/>
    <col min="11793" max="11793" width="5" style="12" customWidth="1"/>
    <col min="11794" max="11794" width="4.77734375" style="12" customWidth="1"/>
    <col min="11795" max="11795" width="6.109375" style="12" customWidth="1"/>
    <col min="11796" max="11796" width="4.6640625" style="12" customWidth="1"/>
    <col min="11797" max="11797" width="6" style="12" customWidth="1"/>
    <col min="11798" max="11798" width="8.5546875" style="12" customWidth="1"/>
    <col min="11799" max="11799" width="5" style="12" customWidth="1"/>
    <col min="11800" max="12029" width="8.88671875" style="12"/>
    <col min="12030" max="12030" width="5.88671875" style="12" customWidth="1"/>
    <col min="12031" max="12031" width="7" style="12" customWidth="1"/>
    <col min="12032" max="12032" width="5.6640625" style="12" customWidth="1"/>
    <col min="12033" max="12033" width="7.33203125" style="12" customWidth="1"/>
    <col min="12034" max="12034" width="6.109375" style="12" customWidth="1"/>
    <col min="12035" max="12035" width="7.77734375" style="12" customWidth="1"/>
    <col min="12036" max="12036" width="4.88671875" style="12" customWidth="1"/>
    <col min="12037" max="12037" width="7.5546875" style="12" customWidth="1"/>
    <col min="12038" max="12038" width="5.6640625" style="12" customWidth="1"/>
    <col min="12039" max="12039" width="6.21875" style="12" customWidth="1"/>
    <col min="12040" max="12040" width="4.5546875" style="12" customWidth="1"/>
    <col min="12041" max="12041" width="6.21875" style="12" customWidth="1"/>
    <col min="12042" max="12042" width="5.77734375" style="12" customWidth="1"/>
    <col min="12043" max="12043" width="6.6640625" style="12" customWidth="1"/>
    <col min="12044" max="12044" width="4.88671875" style="12" customWidth="1"/>
    <col min="12045" max="12045" width="6.109375" style="12" customWidth="1"/>
    <col min="12046" max="12046" width="6" style="12" customWidth="1"/>
    <col min="12047" max="12047" width="5.44140625" style="12" customWidth="1"/>
    <col min="12048" max="12048" width="3.109375" style="12" customWidth="1"/>
    <col min="12049" max="12049" width="5" style="12" customWidth="1"/>
    <col min="12050" max="12050" width="4.77734375" style="12" customWidth="1"/>
    <col min="12051" max="12051" width="6.109375" style="12" customWidth="1"/>
    <col min="12052" max="12052" width="4.6640625" style="12" customWidth="1"/>
    <col min="12053" max="12053" width="6" style="12" customWidth="1"/>
    <col min="12054" max="12054" width="8.5546875" style="12" customWidth="1"/>
    <col min="12055" max="12055" width="5" style="12" customWidth="1"/>
    <col min="12056" max="12285" width="8.88671875" style="12"/>
    <col min="12286" max="12286" width="5.88671875" style="12" customWidth="1"/>
    <col min="12287" max="12287" width="7" style="12" customWidth="1"/>
    <col min="12288" max="12288" width="5.6640625" style="12" customWidth="1"/>
    <col min="12289" max="12289" width="7.33203125" style="12" customWidth="1"/>
    <col min="12290" max="12290" width="6.109375" style="12" customWidth="1"/>
    <col min="12291" max="12291" width="7.77734375" style="12" customWidth="1"/>
    <col min="12292" max="12292" width="4.88671875" style="12" customWidth="1"/>
    <col min="12293" max="12293" width="7.5546875" style="12" customWidth="1"/>
    <col min="12294" max="12294" width="5.6640625" style="12" customWidth="1"/>
    <col min="12295" max="12295" width="6.21875" style="12" customWidth="1"/>
    <col min="12296" max="12296" width="4.5546875" style="12" customWidth="1"/>
    <col min="12297" max="12297" width="6.21875" style="12" customWidth="1"/>
    <col min="12298" max="12298" width="5.77734375" style="12" customWidth="1"/>
    <col min="12299" max="12299" width="6.6640625" style="12" customWidth="1"/>
    <col min="12300" max="12300" width="4.88671875" style="12" customWidth="1"/>
    <col min="12301" max="12301" width="6.109375" style="12" customWidth="1"/>
    <col min="12302" max="12302" width="6" style="12" customWidth="1"/>
    <col min="12303" max="12303" width="5.44140625" style="12" customWidth="1"/>
    <col min="12304" max="12304" width="3.109375" style="12" customWidth="1"/>
    <col min="12305" max="12305" width="5" style="12" customWidth="1"/>
    <col min="12306" max="12306" width="4.77734375" style="12" customWidth="1"/>
    <col min="12307" max="12307" width="6.109375" style="12" customWidth="1"/>
    <col min="12308" max="12308" width="4.6640625" style="12" customWidth="1"/>
    <col min="12309" max="12309" width="6" style="12" customWidth="1"/>
    <col min="12310" max="12310" width="8.5546875" style="12" customWidth="1"/>
    <col min="12311" max="12311" width="5" style="12" customWidth="1"/>
    <col min="12312" max="12541" width="8.88671875" style="12"/>
    <col min="12542" max="12542" width="5.88671875" style="12" customWidth="1"/>
    <col min="12543" max="12543" width="7" style="12" customWidth="1"/>
    <col min="12544" max="12544" width="5.6640625" style="12" customWidth="1"/>
    <col min="12545" max="12545" width="7.33203125" style="12" customWidth="1"/>
    <col min="12546" max="12546" width="6.109375" style="12" customWidth="1"/>
    <col min="12547" max="12547" width="7.77734375" style="12" customWidth="1"/>
    <col min="12548" max="12548" width="4.88671875" style="12" customWidth="1"/>
    <col min="12549" max="12549" width="7.5546875" style="12" customWidth="1"/>
    <col min="12550" max="12550" width="5.6640625" style="12" customWidth="1"/>
    <col min="12551" max="12551" width="6.21875" style="12" customWidth="1"/>
    <col min="12552" max="12552" width="4.5546875" style="12" customWidth="1"/>
    <col min="12553" max="12553" width="6.21875" style="12" customWidth="1"/>
    <col min="12554" max="12554" width="5.77734375" style="12" customWidth="1"/>
    <col min="12555" max="12555" width="6.6640625" style="12" customWidth="1"/>
    <col min="12556" max="12556" width="4.88671875" style="12" customWidth="1"/>
    <col min="12557" max="12557" width="6.109375" style="12" customWidth="1"/>
    <col min="12558" max="12558" width="6" style="12" customWidth="1"/>
    <col min="12559" max="12559" width="5.44140625" style="12" customWidth="1"/>
    <col min="12560" max="12560" width="3.109375" style="12" customWidth="1"/>
    <col min="12561" max="12561" width="5" style="12" customWidth="1"/>
    <col min="12562" max="12562" width="4.77734375" style="12" customWidth="1"/>
    <col min="12563" max="12563" width="6.109375" style="12" customWidth="1"/>
    <col min="12564" max="12564" width="4.6640625" style="12" customWidth="1"/>
    <col min="12565" max="12565" width="6" style="12" customWidth="1"/>
    <col min="12566" max="12566" width="8.5546875" style="12" customWidth="1"/>
    <col min="12567" max="12567" width="5" style="12" customWidth="1"/>
    <col min="12568" max="12797" width="8.88671875" style="12"/>
    <col min="12798" max="12798" width="5.88671875" style="12" customWidth="1"/>
    <col min="12799" max="12799" width="7" style="12" customWidth="1"/>
    <col min="12800" max="12800" width="5.6640625" style="12" customWidth="1"/>
    <col min="12801" max="12801" width="7.33203125" style="12" customWidth="1"/>
    <col min="12802" max="12802" width="6.109375" style="12" customWidth="1"/>
    <col min="12803" max="12803" width="7.77734375" style="12" customWidth="1"/>
    <col min="12804" max="12804" width="4.88671875" style="12" customWidth="1"/>
    <col min="12805" max="12805" width="7.5546875" style="12" customWidth="1"/>
    <col min="12806" max="12806" width="5.6640625" style="12" customWidth="1"/>
    <col min="12807" max="12807" width="6.21875" style="12" customWidth="1"/>
    <col min="12808" max="12808" width="4.5546875" style="12" customWidth="1"/>
    <col min="12809" max="12809" width="6.21875" style="12" customWidth="1"/>
    <col min="12810" max="12810" width="5.77734375" style="12" customWidth="1"/>
    <col min="12811" max="12811" width="6.6640625" style="12" customWidth="1"/>
    <col min="12812" max="12812" width="4.88671875" style="12" customWidth="1"/>
    <col min="12813" max="12813" width="6.109375" style="12" customWidth="1"/>
    <col min="12814" max="12814" width="6" style="12" customWidth="1"/>
    <col min="12815" max="12815" width="5.44140625" style="12" customWidth="1"/>
    <col min="12816" max="12816" width="3.109375" style="12" customWidth="1"/>
    <col min="12817" max="12817" width="5" style="12" customWidth="1"/>
    <col min="12818" max="12818" width="4.77734375" style="12" customWidth="1"/>
    <col min="12819" max="12819" width="6.109375" style="12" customWidth="1"/>
    <col min="12820" max="12820" width="4.6640625" style="12" customWidth="1"/>
    <col min="12821" max="12821" width="6" style="12" customWidth="1"/>
    <col min="12822" max="12822" width="8.5546875" style="12" customWidth="1"/>
    <col min="12823" max="12823" width="5" style="12" customWidth="1"/>
    <col min="12824" max="13053" width="8.88671875" style="12"/>
    <col min="13054" max="13054" width="5.88671875" style="12" customWidth="1"/>
    <col min="13055" max="13055" width="7" style="12" customWidth="1"/>
    <col min="13056" max="13056" width="5.6640625" style="12" customWidth="1"/>
    <col min="13057" max="13057" width="7.33203125" style="12" customWidth="1"/>
    <col min="13058" max="13058" width="6.109375" style="12" customWidth="1"/>
    <col min="13059" max="13059" width="7.77734375" style="12" customWidth="1"/>
    <col min="13060" max="13060" width="4.88671875" style="12" customWidth="1"/>
    <col min="13061" max="13061" width="7.5546875" style="12" customWidth="1"/>
    <col min="13062" max="13062" width="5.6640625" style="12" customWidth="1"/>
    <col min="13063" max="13063" width="6.21875" style="12" customWidth="1"/>
    <col min="13064" max="13064" width="4.5546875" style="12" customWidth="1"/>
    <col min="13065" max="13065" width="6.21875" style="12" customWidth="1"/>
    <col min="13066" max="13066" width="5.77734375" style="12" customWidth="1"/>
    <col min="13067" max="13067" width="6.6640625" style="12" customWidth="1"/>
    <col min="13068" max="13068" width="4.88671875" style="12" customWidth="1"/>
    <col min="13069" max="13069" width="6.109375" style="12" customWidth="1"/>
    <col min="13070" max="13070" width="6" style="12" customWidth="1"/>
    <col min="13071" max="13071" width="5.44140625" style="12" customWidth="1"/>
    <col min="13072" max="13072" width="3.109375" style="12" customWidth="1"/>
    <col min="13073" max="13073" width="5" style="12" customWidth="1"/>
    <col min="13074" max="13074" width="4.77734375" style="12" customWidth="1"/>
    <col min="13075" max="13075" width="6.109375" style="12" customWidth="1"/>
    <col min="13076" max="13076" width="4.6640625" style="12" customWidth="1"/>
    <col min="13077" max="13077" width="6" style="12" customWidth="1"/>
    <col min="13078" max="13078" width="8.5546875" style="12" customWidth="1"/>
    <col min="13079" max="13079" width="5" style="12" customWidth="1"/>
    <col min="13080" max="13309" width="8.88671875" style="12"/>
    <col min="13310" max="13310" width="5.88671875" style="12" customWidth="1"/>
    <col min="13311" max="13311" width="7" style="12" customWidth="1"/>
    <col min="13312" max="13312" width="5.6640625" style="12" customWidth="1"/>
    <col min="13313" max="13313" width="7.33203125" style="12" customWidth="1"/>
    <col min="13314" max="13314" width="6.109375" style="12" customWidth="1"/>
    <col min="13315" max="13315" width="7.77734375" style="12" customWidth="1"/>
    <col min="13316" max="13316" width="4.88671875" style="12" customWidth="1"/>
    <col min="13317" max="13317" width="7.5546875" style="12" customWidth="1"/>
    <col min="13318" max="13318" width="5.6640625" style="12" customWidth="1"/>
    <col min="13319" max="13319" width="6.21875" style="12" customWidth="1"/>
    <col min="13320" max="13320" width="4.5546875" style="12" customWidth="1"/>
    <col min="13321" max="13321" width="6.21875" style="12" customWidth="1"/>
    <col min="13322" max="13322" width="5.77734375" style="12" customWidth="1"/>
    <col min="13323" max="13323" width="6.6640625" style="12" customWidth="1"/>
    <col min="13324" max="13324" width="4.88671875" style="12" customWidth="1"/>
    <col min="13325" max="13325" width="6.109375" style="12" customWidth="1"/>
    <col min="13326" max="13326" width="6" style="12" customWidth="1"/>
    <col min="13327" max="13327" width="5.44140625" style="12" customWidth="1"/>
    <col min="13328" max="13328" width="3.109375" style="12" customWidth="1"/>
    <col min="13329" max="13329" width="5" style="12" customWidth="1"/>
    <col min="13330" max="13330" width="4.77734375" style="12" customWidth="1"/>
    <col min="13331" max="13331" width="6.109375" style="12" customWidth="1"/>
    <col min="13332" max="13332" width="4.6640625" style="12" customWidth="1"/>
    <col min="13333" max="13333" width="6" style="12" customWidth="1"/>
    <col min="13334" max="13334" width="8.5546875" style="12" customWidth="1"/>
    <col min="13335" max="13335" width="5" style="12" customWidth="1"/>
    <col min="13336" max="13565" width="8.88671875" style="12"/>
    <col min="13566" max="13566" width="5.88671875" style="12" customWidth="1"/>
    <col min="13567" max="13567" width="7" style="12" customWidth="1"/>
    <col min="13568" max="13568" width="5.6640625" style="12" customWidth="1"/>
    <col min="13569" max="13569" width="7.33203125" style="12" customWidth="1"/>
    <col min="13570" max="13570" width="6.109375" style="12" customWidth="1"/>
    <col min="13571" max="13571" width="7.77734375" style="12" customWidth="1"/>
    <col min="13572" max="13572" width="4.88671875" style="12" customWidth="1"/>
    <col min="13573" max="13573" width="7.5546875" style="12" customWidth="1"/>
    <col min="13574" max="13574" width="5.6640625" style="12" customWidth="1"/>
    <col min="13575" max="13575" width="6.21875" style="12" customWidth="1"/>
    <col min="13576" max="13576" width="4.5546875" style="12" customWidth="1"/>
    <col min="13577" max="13577" width="6.21875" style="12" customWidth="1"/>
    <col min="13578" max="13578" width="5.77734375" style="12" customWidth="1"/>
    <col min="13579" max="13579" width="6.6640625" style="12" customWidth="1"/>
    <col min="13580" max="13580" width="4.88671875" style="12" customWidth="1"/>
    <col min="13581" max="13581" width="6.109375" style="12" customWidth="1"/>
    <col min="13582" max="13582" width="6" style="12" customWidth="1"/>
    <col min="13583" max="13583" width="5.44140625" style="12" customWidth="1"/>
    <col min="13584" max="13584" width="3.109375" style="12" customWidth="1"/>
    <col min="13585" max="13585" width="5" style="12" customWidth="1"/>
    <col min="13586" max="13586" width="4.77734375" style="12" customWidth="1"/>
    <col min="13587" max="13587" width="6.109375" style="12" customWidth="1"/>
    <col min="13588" max="13588" width="4.6640625" style="12" customWidth="1"/>
    <col min="13589" max="13589" width="6" style="12" customWidth="1"/>
    <col min="13590" max="13590" width="8.5546875" style="12" customWidth="1"/>
    <col min="13591" max="13591" width="5" style="12" customWidth="1"/>
    <col min="13592" max="13821" width="8.88671875" style="12"/>
    <col min="13822" max="13822" width="5.88671875" style="12" customWidth="1"/>
    <col min="13823" max="13823" width="7" style="12" customWidth="1"/>
    <col min="13824" max="13824" width="5.6640625" style="12" customWidth="1"/>
    <col min="13825" max="13825" width="7.33203125" style="12" customWidth="1"/>
    <col min="13826" max="13826" width="6.109375" style="12" customWidth="1"/>
    <col min="13827" max="13827" width="7.77734375" style="12" customWidth="1"/>
    <col min="13828" max="13828" width="4.88671875" style="12" customWidth="1"/>
    <col min="13829" max="13829" width="7.5546875" style="12" customWidth="1"/>
    <col min="13830" max="13830" width="5.6640625" style="12" customWidth="1"/>
    <col min="13831" max="13831" width="6.21875" style="12" customWidth="1"/>
    <col min="13832" max="13832" width="4.5546875" style="12" customWidth="1"/>
    <col min="13833" max="13833" width="6.21875" style="12" customWidth="1"/>
    <col min="13834" max="13834" width="5.77734375" style="12" customWidth="1"/>
    <col min="13835" max="13835" width="6.6640625" style="12" customWidth="1"/>
    <col min="13836" max="13836" width="4.88671875" style="12" customWidth="1"/>
    <col min="13837" max="13837" width="6.109375" style="12" customWidth="1"/>
    <col min="13838" max="13838" width="6" style="12" customWidth="1"/>
    <col min="13839" max="13839" width="5.44140625" style="12" customWidth="1"/>
    <col min="13840" max="13840" width="3.109375" style="12" customWidth="1"/>
    <col min="13841" max="13841" width="5" style="12" customWidth="1"/>
    <col min="13842" max="13842" width="4.77734375" style="12" customWidth="1"/>
    <col min="13843" max="13843" width="6.109375" style="12" customWidth="1"/>
    <col min="13844" max="13844" width="4.6640625" style="12" customWidth="1"/>
    <col min="13845" max="13845" width="6" style="12" customWidth="1"/>
    <col min="13846" max="13846" width="8.5546875" style="12" customWidth="1"/>
    <col min="13847" max="13847" width="5" style="12" customWidth="1"/>
    <col min="13848" max="14077" width="8.88671875" style="12"/>
    <col min="14078" max="14078" width="5.88671875" style="12" customWidth="1"/>
    <col min="14079" max="14079" width="7" style="12" customWidth="1"/>
    <col min="14080" max="14080" width="5.6640625" style="12" customWidth="1"/>
    <col min="14081" max="14081" width="7.33203125" style="12" customWidth="1"/>
    <col min="14082" max="14082" width="6.109375" style="12" customWidth="1"/>
    <col min="14083" max="14083" width="7.77734375" style="12" customWidth="1"/>
    <col min="14084" max="14084" width="4.88671875" style="12" customWidth="1"/>
    <col min="14085" max="14085" width="7.5546875" style="12" customWidth="1"/>
    <col min="14086" max="14086" width="5.6640625" style="12" customWidth="1"/>
    <col min="14087" max="14087" width="6.21875" style="12" customWidth="1"/>
    <col min="14088" max="14088" width="4.5546875" style="12" customWidth="1"/>
    <col min="14089" max="14089" width="6.21875" style="12" customWidth="1"/>
    <col min="14090" max="14090" width="5.77734375" style="12" customWidth="1"/>
    <col min="14091" max="14091" width="6.6640625" style="12" customWidth="1"/>
    <col min="14092" max="14092" width="4.88671875" style="12" customWidth="1"/>
    <col min="14093" max="14093" width="6.109375" style="12" customWidth="1"/>
    <col min="14094" max="14094" width="6" style="12" customWidth="1"/>
    <col min="14095" max="14095" width="5.44140625" style="12" customWidth="1"/>
    <col min="14096" max="14096" width="3.109375" style="12" customWidth="1"/>
    <col min="14097" max="14097" width="5" style="12" customWidth="1"/>
    <col min="14098" max="14098" width="4.77734375" style="12" customWidth="1"/>
    <col min="14099" max="14099" width="6.109375" style="12" customWidth="1"/>
    <col min="14100" max="14100" width="4.6640625" style="12" customWidth="1"/>
    <col min="14101" max="14101" width="6" style="12" customWidth="1"/>
    <col min="14102" max="14102" width="8.5546875" style="12" customWidth="1"/>
    <col min="14103" max="14103" width="5" style="12" customWidth="1"/>
    <col min="14104" max="14333" width="8.88671875" style="12"/>
    <col min="14334" max="14334" width="5.88671875" style="12" customWidth="1"/>
    <col min="14335" max="14335" width="7" style="12" customWidth="1"/>
    <col min="14336" max="14336" width="5.6640625" style="12" customWidth="1"/>
    <col min="14337" max="14337" width="7.33203125" style="12" customWidth="1"/>
    <col min="14338" max="14338" width="6.109375" style="12" customWidth="1"/>
    <col min="14339" max="14339" width="7.77734375" style="12" customWidth="1"/>
    <col min="14340" max="14340" width="4.88671875" style="12" customWidth="1"/>
    <col min="14341" max="14341" width="7.5546875" style="12" customWidth="1"/>
    <col min="14342" max="14342" width="5.6640625" style="12" customWidth="1"/>
    <col min="14343" max="14343" width="6.21875" style="12" customWidth="1"/>
    <col min="14344" max="14344" width="4.5546875" style="12" customWidth="1"/>
    <col min="14345" max="14345" width="6.21875" style="12" customWidth="1"/>
    <col min="14346" max="14346" width="5.77734375" style="12" customWidth="1"/>
    <col min="14347" max="14347" width="6.6640625" style="12" customWidth="1"/>
    <col min="14348" max="14348" width="4.88671875" style="12" customWidth="1"/>
    <col min="14349" max="14349" width="6.109375" style="12" customWidth="1"/>
    <col min="14350" max="14350" width="6" style="12" customWidth="1"/>
    <col min="14351" max="14351" width="5.44140625" style="12" customWidth="1"/>
    <col min="14352" max="14352" width="3.109375" style="12" customWidth="1"/>
    <col min="14353" max="14353" width="5" style="12" customWidth="1"/>
    <col min="14354" max="14354" width="4.77734375" style="12" customWidth="1"/>
    <col min="14355" max="14355" width="6.109375" style="12" customWidth="1"/>
    <col min="14356" max="14356" width="4.6640625" style="12" customWidth="1"/>
    <col min="14357" max="14357" width="6" style="12" customWidth="1"/>
    <col min="14358" max="14358" width="8.5546875" style="12" customWidth="1"/>
    <col min="14359" max="14359" width="5" style="12" customWidth="1"/>
    <col min="14360" max="14589" width="8.88671875" style="12"/>
    <col min="14590" max="14590" width="5.88671875" style="12" customWidth="1"/>
    <col min="14591" max="14591" width="7" style="12" customWidth="1"/>
    <col min="14592" max="14592" width="5.6640625" style="12" customWidth="1"/>
    <col min="14593" max="14593" width="7.33203125" style="12" customWidth="1"/>
    <col min="14594" max="14594" width="6.109375" style="12" customWidth="1"/>
    <col min="14595" max="14595" width="7.77734375" style="12" customWidth="1"/>
    <col min="14596" max="14596" width="4.88671875" style="12" customWidth="1"/>
    <col min="14597" max="14597" width="7.5546875" style="12" customWidth="1"/>
    <col min="14598" max="14598" width="5.6640625" style="12" customWidth="1"/>
    <col min="14599" max="14599" width="6.21875" style="12" customWidth="1"/>
    <col min="14600" max="14600" width="4.5546875" style="12" customWidth="1"/>
    <col min="14601" max="14601" width="6.21875" style="12" customWidth="1"/>
    <col min="14602" max="14602" width="5.77734375" style="12" customWidth="1"/>
    <col min="14603" max="14603" width="6.6640625" style="12" customWidth="1"/>
    <col min="14604" max="14604" width="4.88671875" style="12" customWidth="1"/>
    <col min="14605" max="14605" width="6.109375" style="12" customWidth="1"/>
    <col min="14606" max="14606" width="6" style="12" customWidth="1"/>
    <col min="14607" max="14607" width="5.44140625" style="12" customWidth="1"/>
    <col min="14608" max="14608" width="3.109375" style="12" customWidth="1"/>
    <col min="14609" max="14609" width="5" style="12" customWidth="1"/>
    <col min="14610" max="14610" width="4.77734375" style="12" customWidth="1"/>
    <col min="14611" max="14611" width="6.109375" style="12" customWidth="1"/>
    <col min="14612" max="14612" width="4.6640625" style="12" customWidth="1"/>
    <col min="14613" max="14613" width="6" style="12" customWidth="1"/>
    <col min="14614" max="14614" width="8.5546875" style="12" customWidth="1"/>
    <col min="14615" max="14615" width="5" style="12" customWidth="1"/>
    <col min="14616" max="14845" width="8.88671875" style="12"/>
    <col min="14846" max="14846" width="5.88671875" style="12" customWidth="1"/>
    <col min="14847" max="14847" width="7" style="12" customWidth="1"/>
    <col min="14848" max="14848" width="5.6640625" style="12" customWidth="1"/>
    <col min="14849" max="14849" width="7.33203125" style="12" customWidth="1"/>
    <col min="14850" max="14850" width="6.109375" style="12" customWidth="1"/>
    <col min="14851" max="14851" width="7.77734375" style="12" customWidth="1"/>
    <col min="14852" max="14852" width="4.88671875" style="12" customWidth="1"/>
    <col min="14853" max="14853" width="7.5546875" style="12" customWidth="1"/>
    <col min="14854" max="14854" width="5.6640625" style="12" customWidth="1"/>
    <col min="14855" max="14855" width="6.21875" style="12" customWidth="1"/>
    <col min="14856" max="14856" width="4.5546875" style="12" customWidth="1"/>
    <col min="14857" max="14857" width="6.21875" style="12" customWidth="1"/>
    <col min="14858" max="14858" width="5.77734375" style="12" customWidth="1"/>
    <col min="14859" max="14859" width="6.6640625" style="12" customWidth="1"/>
    <col min="14860" max="14860" width="4.88671875" style="12" customWidth="1"/>
    <col min="14861" max="14861" width="6.109375" style="12" customWidth="1"/>
    <col min="14862" max="14862" width="6" style="12" customWidth="1"/>
    <col min="14863" max="14863" width="5.44140625" style="12" customWidth="1"/>
    <col min="14864" max="14864" width="3.109375" style="12" customWidth="1"/>
    <col min="14865" max="14865" width="5" style="12" customWidth="1"/>
    <col min="14866" max="14866" width="4.77734375" style="12" customWidth="1"/>
    <col min="14867" max="14867" width="6.109375" style="12" customWidth="1"/>
    <col min="14868" max="14868" width="4.6640625" style="12" customWidth="1"/>
    <col min="14869" max="14869" width="6" style="12" customWidth="1"/>
    <col min="14870" max="14870" width="8.5546875" style="12" customWidth="1"/>
    <col min="14871" max="14871" width="5" style="12" customWidth="1"/>
    <col min="14872" max="15101" width="8.88671875" style="12"/>
    <col min="15102" max="15102" width="5.88671875" style="12" customWidth="1"/>
    <col min="15103" max="15103" width="7" style="12" customWidth="1"/>
    <col min="15104" max="15104" width="5.6640625" style="12" customWidth="1"/>
    <col min="15105" max="15105" width="7.33203125" style="12" customWidth="1"/>
    <col min="15106" max="15106" width="6.109375" style="12" customWidth="1"/>
    <col min="15107" max="15107" width="7.77734375" style="12" customWidth="1"/>
    <col min="15108" max="15108" width="4.88671875" style="12" customWidth="1"/>
    <col min="15109" max="15109" width="7.5546875" style="12" customWidth="1"/>
    <col min="15110" max="15110" width="5.6640625" style="12" customWidth="1"/>
    <col min="15111" max="15111" width="6.21875" style="12" customWidth="1"/>
    <col min="15112" max="15112" width="4.5546875" style="12" customWidth="1"/>
    <col min="15113" max="15113" width="6.21875" style="12" customWidth="1"/>
    <col min="15114" max="15114" width="5.77734375" style="12" customWidth="1"/>
    <col min="15115" max="15115" width="6.6640625" style="12" customWidth="1"/>
    <col min="15116" max="15116" width="4.88671875" style="12" customWidth="1"/>
    <col min="15117" max="15117" width="6.109375" style="12" customWidth="1"/>
    <col min="15118" max="15118" width="6" style="12" customWidth="1"/>
    <col min="15119" max="15119" width="5.44140625" style="12" customWidth="1"/>
    <col min="15120" max="15120" width="3.109375" style="12" customWidth="1"/>
    <col min="15121" max="15121" width="5" style="12" customWidth="1"/>
    <col min="15122" max="15122" width="4.77734375" style="12" customWidth="1"/>
    <col min="15123" max="15123" width="6.109375" style="12" customWidth="1"/>
    <col min="15124" max="15124" width="4.6640625" style="12" customWidth="1"/>
    <col min="15125" max="15125" width="6" style="12" customWidth="1"/>
    <col min="15126" max="15126" width="8.5546875" style="12" customWidth="1"/>
    <col min="15127" max="15127" width="5" style="12" customWidth="1"/>
    <col min="15128" max="15357" width="8.88671875" style="12"/>
    <col min="15358" max="15358" width="5.88671875" style="12" customWidth="1"/>
    <col min="15359" max="15359" width="7" style="12" customWidth="1"/>
    <col min="15360" max="15360" width="5.6640625" style="12" customWidth="1"/>
    <col min="15361" max="15361" width="7.33203125" style="12" customWidth="1"/>
    <col min="15362" max="15362" width="6.109375" style="12" customWidth="1"/>
    <col min="15363" max="15363" width="7.77734375" style="12" customWidth="1"/>
    <col min="15364" max="15364" width="4.88671875" style="12" customWidth="1"/>
    <col min="15365" max="15365" width="7.5546875" style="12" customWidth="1"/>
    <col min="15366" max="15366" width="5.6640625" style="12" customWidth="1"/>
    <col min="15367" max="15367" width="6.21875" style="12" customWidth="1"/>
    <col min="15368" max="15368" width="4.5546875" style="12" customWidth="1"/>
    <col min="15369" max="15369" width="6.21875" style="12" customWidth="1"/>
    <col min="15370" max="15370" width="5.77734375" style="12" customWidth="1"/>
    <col min="15371" max="15371" width="6.6640625" style="12" customWidth="1"/>
    <col min="15372" max="15372" width="4.88671875" style="12" customWidth="1"/>
    <col min="15373" max="15373" width="6.109375" style="12" customWidth="1"/>
    <col min="15374" max="15374" width="6" style="12" customWidth="1"/>
    <col min="15375" max="15375" width="5.44140625" style="12" customWidth="1"/>
    <col min="15376" max="15376" width="3.109375" style="12" customWidth="1"/>
    <col min="15377" max="15377" width="5" style="12" customWidth="1"/>
    <col min="15378" max="15378" width="4.77734375" style="12" customWidth="1"/>
    <col min="15379" max="15379" width="6.109375" style="12" customWidth="1"/>
    <col min="15380" max="15380" width="4.6640625" style="12" customWidth="1"/>
    <col min="15381" max="15381" width="6" style="12" customWidth="1"/>
    <col min="15382" max="15382" width="8.5546875" style="12" customWidth="1"/>
    <col min="15383" max="15383" width="5" style="12" customWidth="1"/>
    <col min="15384" max="15613" width="8.88671875" style="12"/>
    <col min="15614" max="15614" width="5.88671875" style="12" customWidth="1"/>
    <col min="15615" max="15615" width="7" style="12" customWidth="1"/>
    <col min="15616" max="15616" width="5.6640625" style="12" customWidth="1"/>
    <col min="15617" max="15617" width="7.33203125" style="12" customWidth="1"/>
    <col min="15618" max="15618" width="6.109375" style="12" customWidth="1"/>
    <col min="15619" max="15619" width="7.77734375" style="12" customWidth="1"/>
    <col min="15620" max="15620" width="4.88671875" style="12" customWidth="1"/>
    <col min="15621" max="15621" width="7.5546875" style="12" customWidth="1"/>
    <col min="15622" max="15622" width="5.6640625" style="12" customWidth="1"/>
    <col min="15623" max="15623" width="6.21875" style="12" customWidth="1"/>
    <col min="15624" max="15624" width="4.5546875" style="12" customWidth="1"/>
    <col min="15625" max="15625" width="6.21875" style="12" customWidth="1"/>
    <col min="15626" max="15626" width="5.77734375" style="12" customWidth="1"/>
    <col min="15627" max="15627" width="6.6640625" style="12" customWidth="1"/>
    <col min="15628" max="15628" width="4.88671875" style="12" customWidth="1"/>
    <col min="15629" max="15629" width="6.109375" style="12" customWidth="1"/>
    <col min="15630" max="15630" width="6" style="12" customWidth="1"/>
    <col min="15631" max="15631" width="5.44140625" style="12" customWidth="1"/>
    <col min="15632" max="15632" width="3.109375" style="12" customWidth="1"/>
    <col min="15633" max="15633" width="5" style="12" customWidth="1"/>
    <col min="15634" max="15634" width="4.77734375" style="12" customWidth="1"/>
    <col min="15635" max="15635" width="6.109375" style="12" customWidth="1"/>
    <col min="15636" max="15636" width="4.6640625" style="12" customWidth="1"/>
    <col min="15637" max="15637" width="6" style="12" customWidth="1"/>
    <col min="15638" max="15638" width="8.5546875" style="12" customWidth="1"/>
    <col min="15639" max="15639" width="5" style="12" customWidth="1"/>
    <col min="15640" max="15869" width="8.88671875" style="12"/>
    <col min="15870" max="15870" width="5.88671875" style="12" customWidth="1"/>
    <col min="15871" max="15871" width="7" style="12" customWidth="1"/>
    <col min="15872" max="15872" width="5.6640625" style="12" customWidth="1"/>
    <col min="15873" max="15873" width="7.33203125" style="12" customWidth="1"/>
    <col min="15874" max="15874" width="6.109375" style="12" customWidth="1"/>
    <col min="15875" max="15875" width="7.77734375" style="12" customWidth="1"/>
    <col min="15876" max="15876" width="4.88671875" style="12" customWidth="1"/>
    <col min="15877" max="15877" width="7.5546875" style="12" customWidth="1"/>
    <col min="15878" max="15878" width="5.6640625" style="12" customWidth="1"/>
    <col min="15879" max="15879" width="6.21875" style="12" customWidth="1"/>
    <col min="15880" max="15880" width="4.5546875" style="12" customWidth="1"/>
    <col min="15881" max="15881" width="6.21875" style="12" customWidth="1"/>
    <col min="15882" max="15882" width="5.77734375" style="12" customWidth="1"/>
    <col min="15883" max="15883" width="6.6640625" style="12" customWidth="1"/>
    <col min="15884" max="15884" width="4.88671875" style="12" customWidth="1"/>
    <col min="15885" max="15885" width="6.109375" style="12" customWidth="1"/>
    <col min="15886" max="15886" width="6" style="12" customWidth="1"/>
    <col min="15887" max="15887" width="5.44140625" style="12" customWidth="1"/>
    <col min="15888" max="15888" width="3.109375" style="12" customWidth="1"/>
    <col min="15889" max="15889" width="5" style="12" customWidth="1"/>
    <col min="15890" max="15890" width="4.77734375" style="12" customWidth="1"/>
    <col min="15891" max="15891" width="6.109375" style="12" customWidth="1"/>
    <col min="15892" max="15892" width="4.6640625" style="12" customWidth="1"/>
    <col min="15893" max="15893" width="6" style="12" customWidth="1"/>
    <col min="15894" max="15894" width="8.5546875" style="12" customWidth="1"/>
    <col min="15895" max="15895" width="5" style="12" customWidth="1"/>
    <col min="15896" max="16125" width="8.88671875" style="12"/>
    <col min="16126" max="16126" width="5.88671875" style="12" customWidth="1"/>
    <col min="16127" max="16127" width="7" style="12" customWidth="1"/>
    <col min="16128" max="16128" width="5.6640625" style="12" customWidth="1"/>
    <col min="16129" max="16129" width="7.33203125" style="12" customWidth="1"/>
    <col min="16130" max="16130" width="6.109375" style="12" customWidth="1"/>
    <col min="16131" max="16131" width="7.77734375" style="12" customWidth="1"/>
    <col min="16132" max="16132" width="4.88671875" style="12" customWidth="1"/>
    <col min="16133" max="16133" width="7.5546875" style="12" customWidth="1"/>
    <col min="16134" max="16134" width="5.6640625" style="12" customWidth="1"/>
    <col min="16135" max="16135" width="6.21875" style="12" customWidth="1"/>
    <col min="16136" max="16136" width="4.5546875" style="12" customWidth="1"/>
    <col min="16137" max="16137" width="6.21875" style="12" customWidth="1"/>
    <col min="16138" max="16138" width="5.77734375" style="12" customWidth="1"/>
    <col min="16139" max="16139" width="6.6640625" style="12" customWidth="1"/>
    <col min="16140" max="16140" width="4.88671875" style="12" customWidth="1"/>
    <col min="16141" max="16141" width="6.109375" style="12" customWidth="1"/>
    <col min="16142" max="16142" width="6" style="12" customWidth="1"/>
    <col min="16143" max="16143" width="5.44140625" style="12" customWidth="1"/>
    <col min="16144" max="16144" width="3.109375" style="12" customWidth="1"/>
    <col min="16145" max="16145" width="5" style="12" customWidth="1"/>
    <col min="16146" max="16146" width="4.77734375" style="12" customWidth="1"/>
    <col min="16147" max="16147" width="6.109375" style="12" customWidth="1"/>
    <col min="16148" max="16148" width="4.6640625" style="12" customWidth="1"/>
    <col min="16149" max="16149" width="6" style="12" customWidth="1"/>
    <col min="16150" max="16150" width="8.5546875" style="12" customWidth="1"/>
    <col min="16151" max="16151" width="5" style="12" customWidth="1"/>
    <col min="16152" max="16384" width="8.88671875" style="12"/>
  </cols>
  <sheetData>
    <row r="1" spans="1:25" s="907" customFormat="1" ht="27" customHeight="1">
      <c r="A1" s="986" t="s">
        <v>696</v>
      </c>
      <c r="B1" s="906"/>
      <c r="C1" s="906"/>
      <c r="D1" s="906"/>
      <c r="E1" s="906"/>
      <c r="F1" s="906"/>
      <c r="G1" s="906"/>
      <c r="H1" s="906"/>
      <c r="I1" s="906"/>
      <c r="J1" s="906"/>
      <c r="K1" s="906"/>
      <c r="L1" s="986"/>
      <c r="M1" s="986" t="s">
        <v>647</v>
      </c>
      <c r="N1" s="986"/>
      <c r="O1" s="986"/>
      <c r="P1" s="986"/>
      <c r="Q1" s="986"/>
      <c r="R1" s="986"/>
      <c r="S1" s="986"/>
      <c r="T1" s="986"/>
      <c r="U1" s="986"/>
      <c r="V1" s="986"/>
      <c r="W1" s="986"/>
      <c r="X1" s="986"/>
      <c r="Y1" s="986"/>
    </row>
    <row r="2" spans="1:25" s="913" customFormat="1" ht="27" customHeight="1" thickBot="1">
      <c r="A2" s="908" t="s">
        <v>594</v>
      </c>
      <c r="B2" s="909"/>
      <c r="C2" s="909"/>
      <c r="D2" s="909"/>
      <c r="E2" s="909"/>
      <c r="F2" s="909"/>
      <c r="G2" s="909"/>
      <c r="H2" s="909"/>
      <c r="I2" s="909"/>
      <c r="J2" s="909"/>
      <c r="K2" s="909"/>
      <c r="L2" s="909"/>
      <c r="M2" s="910"/>
      <c r="N2" s="909"/>
      <c r="O2" s="909"/>
      <c r="P2" s="909"/>
      <c r="Q2" s="909"/>
      <c r="R2" s="909"/>
      <c r="S2" s="909"/>
      <c r="T2" s="911"/>
      <c r="U2" s="909"/>
      <c r="V2" s="909"/>
      <c r="W2" s="909"/>
      <c r="X2" s="911"/>
      <c r="Y2" s="912" t="s">
        <v>648</v>
      </c>
    </row>
    <row r="3" spans="1:25" s="926" customFormat="1" ht="15.95" customHeight="1" thickTop="1">
      <c r="A3" s="914"/>
      <c r="B3" s="915" t="s">
        <v>649</v>
      </c>
      <c r="C3" s="916"/>
      <c r="D3" s="916"/>
      <c r="E3" s="917"/>
      <c r="F3" s="915" t="s">
        <v>650</v>
      </c>
      <c r="G3" s="918"/>
      <c r="H3" s="918"/>
      <c r="I3" s="918"/>
      <c r="J3" s="1392" t="s">
        <v>651</v>
      </c>
      <c r="K3" s="1393"/>
      <c r="L3" s="1393"/>
      <c r="M3" s="919" t="s">
        <v>652</v>
      </c>
      <c r="N3" s="915" t="s">
        <v>653</v>
      </c>
      <c r="O3" s="916"/>
      <c r="P3" s="916"/>
      <c r="Q3" s="917"/>
      <c r="R3" s="920" t="s">
        <v>654</v>
      </c>
      <c r="S3" s="921"/>
      <c r="T3" s="921"/>
      <c r="U3" s="922"/>
      <c r="V3" s="920" t="s">
        <v>655</v>
      </c>
      <c r="W3" s="923"/>
      <c r="X3" s="924"/>
      <c r="Y3" s="925"/>
    </row>
    <row r="4" spans="1:25" s="926" customFormat="1" ht="15.95" customHeight="1">
      <c r="A4" s="927" t="s">
        <v>656</v>
      </c>
      <c r="B4" s="928" t="s">
        <v>657</v>
      </c>
      <c r="C4" s="928" t="s">
        <v>600</v>
      </c>
      <c r="D4" s="928" t="s">
        <v>155</v>
      </c>
      <c r="E4" s="929" t="s">
        <v>156</v>
      </c>
      <c r="F4" s="928" t="s">
        <v>658</v>
      </c>
      <c r="G4" s="928" t="s">
        <v>600</v>
      </c>
      <c r="H4" s="928" t="s">
        <v>155</v>
      </c>
      <c r="I4" s="928" t="s">
        <v>156</v>
      </c>
      <c r="J4" s="928" t="s">
        <v>659</v>
      </c>
      <c r="K4" s="928" t="s">
        <v>600</v>
      </c>
      <c r="L4" s="930" t="s">
        <v>155</v>
      </c>
      <c r="M4" s="931" t="s">
        <v>156</v>
      </c>
      <c r="N4" s="932" t="s">
        <v>660</v>
      </c>
      <c r="O4" s="932" t="s">
        <v>600</v>
      </c>
      <c r="P4" s="932" t="s">
        <v>155</v>
      </c>
      <c r="Q4" s="932" t="s">
        <v>156</v>
      </c>
      <c r="R4" s="932" t="s">
        <v>660</v>
      </c>
      <c r="S4" s="933" t="s">
        <v>661</v>
      </c>
      <c r="T4" s="934" t="s">
        <v>155</v>
      </c>
      <c r="U4" s="935" t="s">
        <v>156</v>
      </c>
      <c r="V4" s="933" t="s">
        <v>662</v>
      </c>
      <c r="W4" s="934" t="s">
        <v>661</v>
      </c>
      <c r="X4" s="934" t="s">
        <v>155</v>
      </c>
      <c r="Y4" s="925" t="s">
        <v>663</v>
      </c>
    </row>
    <row r="5" spans="1:25" s="926" customFormat="1" ht="15.95" customHeight="1">
      <c r="A5" s="927" t="s">
        <v>143</v>
      </c>
      <c r="B5" s="936"/>
      <c r="C5" s="937" t="s">
        <v>664</v>
      </c>
      <c r="D5" s="936"/>
      <c r="E5" s="936" t="s">
        <v>665</v>
      </c>
      <c r="F5" s="938"/>
      <c r="G5" s="937" t="s">
        <v>666</v>
      </c>
      <c r="H5" s="936"/>
      <c r="I5" s="936" t="s">
        <v>667</v>
      </c>
      <c r="J5" s="938"/>
      <c r="K5" s="939" t="s">
        <v>668</v>
      </c>
      <c r="L5" s="940"/>
      <c r="M5" s="941" t="s">
        <v>665</v>
      </c>
      <c r="N5" s="940"/>
      <c r="O5" s="925" t="s">
        <v>669</v>
      </c>
      <c r="P5" s="942"/>
      <c r="Q5" s="925" t="s">
        <v>670</v>
      </c>
      <c r="R5" s="940"/>
      <c r="S5" s="939" t="s">
        <v>668</v>
      </c>
      <c r="T5" s="943"/>
      <c r="U5" s="943" t="s">
        <v>671</v>
      </c>
      <c r="V5" s="944"/>
      <c r="W5" s="937" t="s">
        <v>672</v>
      </c>
      <c r="X5" s="943"/>
      <c r="Y5" s="925" t="s">
        <v>673</v>
      </c>
    </row>
    <row r="6" spans="1:25" s="926" customFormat="1" ht="15.95" customHeight="1">
      <c r="A6" s="945"/>
      <c r="B6" s="946" t="s">
        <v>674</v>
      </c>
      <c r="C6" s="946" t="s">
        <v>675</v>
      </c>
      <c r="D6" s="946" t="s">
        <v>157</v>
      </c>
      <c r="E6" s="946" t="s">
        <v>676</v>
      </c>
      <c r="F6" s="946" t="s">
        <v>674</v>
      </c>
      <c r="G6" s="946" t="s">
        <v>677</v>
      </c>
      <c r="H6" s="946" t="s">
        <v>157</v>
      </c>
      <c r="I6" s="946" t="s">
        <v>678</v>
      </c>
      <c r="J6" s="946" t="s">
        <v>674</v>
      </c>
      <c r="K6" s="946" t="s">
        <v>677</v>
      </c>
      <c r="L6" s="947" t="s">
        <v>157</v>
      </c>
      <c r="M6" s="948" t="s">
        <v>679</v>
      </c>
      <c r="N6" s="947" t="s">
        <v>680</v>
      </c>
      <c r="O6" s="947" t="s">
        <v>681</v>
      </c>
      <c r="P6" s="947" t="s">
        <v>157</v>
      </c>
      <c r="Q6" s="949" t="s">
        <v>682</v>
      </c>
      <c r="R6" s="947" t="s">
        <v>683</v>
      </c>
      <c r="S6" s="950" t="s">
        <v>684</v>
      </c>
      <c r="T6" s="924" t="s">
        <v>157</v>
      </c>
      <c r="U6" s="951" t="s">
        <v>685</v>
      </c>
      <c r="V6" s="947" t="s">
        <v>686</v>
      </c>
      <c r="W6" s="946" t="s">
        <v>684</v>
      </c>
      <c r="X6" s="924" t="s">
        <v>157</v>
      </c>
      <c r="Y6" s="949"/>
    </row>
    <row r="7" spans="1:25" s="926" customFormat="1" ht="3.95" customHeight="1">
      <c r="A7" s="914"/>
      <c r="B7" s="952"/>
      <c r="C7" s="935"/>
      <c r="D7" s="953"/>
      <c r="E7" s="953"/>
      <c r="F7" s="953"/>
      <c r="G7" s="953"/>
      <c r="H7" s="953"/>
      <c r="I7" s="953"/>
      <c r="J7" s="953"/>
      <c r="K7" s="953"/>
      <c r="L7" s="953"/>
      <c r="M7" s="914"/>
      <c r="N7" s="953"/>
      <c r="O7" s="953"/>
      <c r="P7" s="953"/>
      <c r="Q7" s="914"/>
      <c r="R7" s="953"/>
      <c r="S7" s="954"/>
      <c r="T7" s="953"/>
      <c r="U7" s="954"/>
      <c r="V7" s="953"/>
      <c r="W7" s="953"/>
      <c r="X7" s="953"/>
      <c r="Y7" s="925"/>
    </row>
    <row r="8" spans="1:25" s="958" customFormat="1" ht="10.5" customHeight="1">
      <c r="A8" s="955" t="s">
        <v>173</v>
      </c>
      <c r="B8" s="956">
        <v>3792395</v>
      </c>
      <c r="C8" s="956">
        <v>10352</v>
      </c>
      <c r="D8" s="956">
        <v>3609459</v>
      </c>
      <c r="E8" s="956">
        <v>172584</v>
      </c>
      <c r="F8" s="956">
        <v>2854940</v>
      </c>
      <c r="G8" s="956">
        <v>3658</v>
      </c>
      <c r="H8" s="956">
        <v>2792515</v>
      </c>
      <c r="I8" s="956">
        <v>58767</v>
      </c>
      <c r="J8" s="956">
        <v>270541</v>
      </c>
      <c r="K8" s="956">
        <v>1859</v>
      </c>
      <c r="L8" s="956">
        <v>242899</v>
      </c>
      <c r="M8" s="956">
        <v>25783</v>
      </c>
      <c r="N8" s="956">
        <v>658407</v>
      </c>
      <c r="O8" s="956">
        <v>4478</v>
      </c>
      <c r="P8" s="956">
        <v>572204</v>
      </c>
      <c r="Q8" s="956">
        <v>81725</v>
      </c>
      <c r="R8" s="956">
        <v>8507</v>
      </c>
      <c r="S8" s="956">
        <v>357</v>
      </c>
      <c r="T8" s="956">
        <v>1841</v>
      </c>
      <c r="U8" s="956">
        <v>6309</v>
      </c>
      <c r="V8" s="956">
        <v>280799</v>
      </c>
      <c r="W8" s="956">
        <v>2712</v>
      </c>
      <c r="X8" s="956">
        <v>278087</v>
      </c>
      <c r="Y8" s="957" t="s">
        <v>173</v>
      </c>
    </row>
    <row r="9" spans="1:25" s="958" customFormat="1" ht="10.5" customHeight="1">
      <c r="A9" s="955" t="s">
        <v>189</v>
      </c>
      <c r="B9" s="956">
        <v>3888856</v>
      </c>
      <c r="C9" s="956">
        <v>10903</v>
      </c>
      <c r="D9" s="956">
        <v>3697338</v>
      </c>
      <c r="E9" s="956">
        <v>180615</v>
      </c>
      <c r="F9" s="956">
        <v>2947327</v>
      </c>
      <c r="G9" s="956">
        <v>4040</v>
      </c>
      <c r="H9" s="956">
        <v>2878922</v>
      </c>
      <c r="I9" s="956">
        <v>64365</v>
      </c>
      <c r="J9" s="956">
        <v>270589</v>
      </c>
      <c r="K9" s="956">
        <v>1937</v>
      </c>
      <c r="L9" s="956">
        <v>241626</v>
      </c>
      <c r="M9" s="956">
        <v>27026</v>
      </c>
      <c r="N9" s="956">
        <v>662079</v>
      </c>
      <c r="O9" s="956">
        <v>4568</v>
      </c>
      <c r="P9" s="956">
        <v>574833</v>
      </c>
      <c r="Q9" s="956">
        <v>82678</v>
      </c>
      <c r="R9" s="956">
        <v>8861</v>
      </c>
      <c r="S9" s="956">
        <v>358</v>
      </c>
      <c r="T9" s="956">
        <v>1957</v>
      </c>
      <c r="U9" s="956">
        <v>6546</v>
      </c>
      <c r="V9" s="956">
        <v>286910</v>
      </c>
      <c r="W9" s="956">
        <v>2695</v>
      </c>
      <c r="X9" s="956">
        <v>284215</v>
      </c>
      <c r="Y9" s="957" t="s">
        <v>189</v>
      </c>
    </row>
    <row r="10" spans="1:25" s="958" customFormat="1" ht="10.5" customHeight="1">
      <c r="A10" s="955" t="s">
        <v>191</v>
      </c>
      <c r="B10" s="956">
        <v>4014392</v>
      </c>
      <c r="C10" s="956">
        <v>11610</v>
      </c>
      <c r="D10" s="956">
        <v>3814976</v>
      </c>
      <c r="E10" s="956">
        <v>187806</v>
      </c>
      <c r="F10" s="956">
        <v>3071179</v>
      </c>
      <c r="G10" s="956">
        <v>4537</v>
      </c>
      <c r="H10" s="956">
        <v>2997496</v>
      </c>
      <c r="I10" s="956">
        <v>69146</v>
      </c>
      <c r="J10" s="956">
        <v>268648</v>
      </c>
      <c r="K10" s="956">
        <v>2086</v>
      </c>
      <c r="L10" s="956">
        <v>238224</v>
      </c>
      <c r="M10" s="956">
        <v>28338</v>
      </c>
      <c r="N10" s="956">
        <v>665646</v>
      </c>
      <c r="O10" s="956">
        <v>4628</v>
      </c>
      <c r="P10" s="956">
        <v>577206</v>
      </c>
      <c r="Q10" s="956">
        <v>83812</v>
      </c>
      <c r="R10" s="956">
        <v>8919</v>
      </c>
      <c r="S10" s="956">
        <v>359</v>
      </c>
      <c r="T10" s="956">
        <v>2050</v>
      </c>
      <c r="U10" s="956">
        <v>6510</v>
      </c>
      <c r="V10" s="956">
        <v>287761</v>
      </c>
      <c r="W10" s="956">
        <v>2897</v>
      </c>
      <c r="X10" s="956">
        <v>284864</v>
      </c>
      <c r="Y10" s="957" t="s">
        <v>191</v>
      </c>
    </row>
    <row r="11" spans="1:25" s="958" customFormat="1" ht="10.5" customHeight="1">
      <c r="A11" s="955" t="s">
        <v>560</v>
      </c>
      <c r="B11" s="956">
        <v>4189151</v>
      </c>
      <c r="C11" s="956">
        <v>12089</v>
      </c>
      <c r="D11" s="956">
        <v>3982180</v>
      </c>
      <c r="E11" s="956">
        <v>194882</v>
      </c>
      <c r="F11" s="956">
        <v>3236301</v>
      </c>
      <c r="G11" s="956">
        <v>4736</v>
      </c>
      <c r="H11" s="956">
        <v>3158231</v>
      </c>
      <c r="I11" s="956">
        <v>73334</v>
      </c>
      <c r="J11" s="956">
        <v>263612</v>
      </c>
      <c r="K11" s="956">
        <v>2281</v>
      </c>
      <c r="L11" s="956">
        <v>231885</v>
      </c>
      <c r="M11" s="956">
        <v>29446</v>
      </c>
      <c r="N11" s="956">
        <v>680014</v>
      </c>
      <c r="O11" s="956">
        <v>4709</v>
      </c>
      <c r="P11" s="956">
        <v>589863</v>
      </c>
      <c r="Q11" s="956">
        <v>85442</v>
      </c>
      <c r="R11" s="956">
        <v>9224</v>
      </c>
      <c r="S11" s="956">
        <v>363</v>
      </c>
      <c r="T11" s="956">
        <v>2201</v>
      </c>
      <c r="U11" s="956">
        <v>6660</v>
      </c>
      <c r="V11" s="956">
        <v>288594</v>
      </c>
      <c r="W11" s="956">
        <v>3060</v>
      </c>
      <c r="X11" s="956">
        <v>285534</v>
      </c>
      <c r="Y11" s="957" t="s">
        <v>560</v>
      </c>
    </row>
    <row r="12" spans="1:25" s="958" customFormat="1" ht="10.5" customHeight="1">
      <c r="A12" s="955" t="s">
        <v>584</v>
      </c>
      <c r="B12" s="956">
        <v>4303774</v>
      </c>
      <c r="C12" s="956">
        <v>12560</v>
      </c>
      <c r="D12" s="956">
        <v>4093075</v>
      </c>
      <c r="E12" s="956">
        <v>198139</v>
      </c>
      <c r="F12" s="956">
        <v>3353586</v>
      </c>
      <c r="G12" s="956">
        <v>5005</v>
      </c>
      <c r="H12" s="956">
        <v>3274200</v>
      </c>
      <c r="I12" s="956">
        <v>74381</v>
      </c>
      <c r="J12" s="956">
        <v>255119</v>
      </c>
      <c r="K12" s="956">
        <v>2426</v>
      </c>
      <c r="L12" s="956">
        <v>223197</v>
      </c>
      <c r="M12" s="956">
        <v>29496</v>
      </c>
      <c r="N12" s="956">
        <v>685114</v>
      </c>
      <c r="O12" s="956">
        <v>4760</v>
      </c>
      <c r="P12" s="956">
        <v>593335</v>
      </c>
      <c r="Q12" s="956">
        <v>87019</v>
      </c>
      <c r="R12" s="956">
        <v>9955</v>
      </c>
      <c r="S12" s="956">
        <v>369</v>
      </c>
      <c r="T12" s="956">
        <v>2343</v>
      </c>
      <c r="U12" s="956">
        <v>7243</v>
      </c>
      <c r="V12" s="956">
        <v>288691</v>
      </c>
      <c r="W12" s="956">
        <v>3362</v>
      </c>
      <c r="X12" s="956">
        <v>285329</v>
      </c>
      <c r="Y12" s="957" t="s">
        <v>584</v>
      </c>
    </row>
    <row r="13" spans="1:25" s="963" customFormat="1" ht="14.45" customHeight="1">
      <c r="A13" s="959" t="s">
        <v>687</v>
      </c>
      <c r="B13" s="960">
        <f t="shared" ref="B13:X13" si="0">(B14+B36+B47)</f>
        <v>4402396</v>
      </c>
      <c r="C13" s="961">
        <f t="shared" si="0"/>
        <v>13030</v>
      </c>
      <c r="D13" s="960">
        <f t="shared" si="0"/>
        <v>4189858</v>
      </c>
      <c r="E13" s="961">
        <f t="shared" si="0"/>
        <v>199508</v>
      </c>
      <c r="F13" s="961">
        <f t="shared" si="0"/>
        <v>3453701</v>
      </c>
      <c r="G13" s="961">
        <f t="shared" si="0"/>
        <v>5224</v>
      </c>
      <c r="H13" s="961">
        <f t="shared" si="0"/>
        <v>3374929</v>
      </c>
      <c r="I13" s="961">
        <f>(I14+I36+I47)</f>
        <v>73548</v>
      </c>
      <c r="J13" s="961">
        <f t="shared" si="0"/>
        <v>249366</v>
      </c>
      <c r="K13" s="961">
        <f t="shared" si="0"/>
        <v>2583</v>
      </c>
      <c r="L13" s="961">
        <f t="shared" si="0"/>
        <v>216757</v>
      </c>
      <c r="M13" s="961">
        <f t="shared" si="0"/>
        <v>30026</v>
      </c>
      <c r="N13" s="961">
        <f t="shared" si="0"/>
        <v>688600</v>
      </c>
      <c r="O13" s="961">
        <f t="shared" si="0"/>
        <v>4825</v>
      </c>
      <c r="P13" s="961">
        <f t="shared" si="0"/>
        <v>595650</v>
      </c>
      <c r="Q13" s="961">
        <f t="shared" si="0"/>
        <v>88125</v>
      </c>
      <c r="R13" s="961">
        <f t="shared" si="0"/>
        <v>10729</v>
      </c>
      <c r="S13" s="961">
        <f t="shared" si="0"/>
        <v>398</v>
      </c>
      <c r="T13" s="961">
        <f t="shared" si="0"/>
        <v>2522</v>
      </c>
      <c r="U13" s="961">
        <f t="shared" si="0"/>
        <v>7809</v>
      </c>
      <c r="V13" s="961">
        <f>(V14+V36+V47)</f>
        <v>318200</v>
      </c>
      <c r="W13" s="961">
        <f>(W14+W36+W47)</f>
        <v>3784</v>
      </c>
      <c r="X13" s="961">
        <f t="shared" si="0"/>
        <v>314416</v>
      </c>
      <c r="Y13" s="962" t="s">
        <v>688</v>
      </c>
    </row>
    <row r="14" spans="1:25" s="963" customFormat="1" ht="14.45" customHeight="1">
      <c r="A14" s="964" t="s">
        <v>151</v>
      </c>
      <c r="B14" s="965">
        <f>SUM(B15:B35)</f>
        <v>3282750</v>
      </c>
      <c r="C14" s="966">
        <f t="shared" ref="C14:L14" si="1">SUM(C15:C35)</f>
        <v>9545</v>
      </c>
      <c r="D14" s="966">
        <f t="shared" si="1"/>
        <v>3127999</v>
      </c>
      <c r="E14" s="966">
        <f t="shared" si="1"/>
        <v>145206</v>
      </c>
      <c r="F14" s="966">
        <f t="shared" si="1"/>
        <v>2590831</v>
      </c>
      <c r="G14" s="966">
        <f t="shared" si="1"/>
        <v>3910</v>
      </c>
      <c r="H14" s="966">
        <f t="shared" si="1"/>
        <v>2535638</v>
      </c>
      <c r="I14" s="966">
        <f t="shared" si="1"/>
        <v>51283</v>
      </c>
      <c r="J14" s="966">
        <f t="shared" si="1"/>
        <v>182742</v>
      </c>
      <c r="K14" s="966">
        <f t="shared" si="1"/>
        <v>1864</v>
      </c>
      <c r="L14" s="966">
        <f t="shared" si="1"/>
        <v>158533</v>
      </c>
      <c r="M14" s="966">
        <f t="shared" ref="M14:X14" si="2">SUM(M15:M35)</f>
        <v>22345</v>
      </c>
      <c r="N14" s="966">
        <f t="shared" si="2"/>
        <v>501094</v>
      </c>
      <c r="O14" s="966">
        <f t="shared" si="2"/>
        <v>3479</v>
      </c>
      <c r="P14" s="966">
        <f t="shared" si="2"/>
        <v>432015</v>
      </c>
      <c r="Q14" s="966">
        <f t="shared" si="2"/>
        <v>65600</v>
      </c>
      <c r="R14" s="966">
        <f>SUM(R15:R35)</f>
        <v>8083</v>
      </c>
      <c r="S14" s="966">
        <f t="shared" si="2"/>
        <v>292</v>
      </c>
      <c r="T14" s="966">
        <f>SUM(T15:T35)</f>
        <v>1813</v>
      </c>
      <c r="U14" s="966">
        <f t="shared" si="2"/>
        <v>5978</v>
      </c>
      <c r="V14" s="967">
        <f t="shared" si="2"/>
        <v>223187</v>
      </c>
      <c r="W14" s="967">
        <f t="shared" si="2"/>
        <v>2613</v>
      </c>
      <c r="X14" s="967">
        <f t="shared" si="2"/>
        <v>220574</v>
      </c>
      <c r="Y14" s="968" t="s">
        <v>152</v>
      </c>
    </row>
    <row r="15" spans="1:25" s="970" customFormat="1" ht="11.25" customHeight="1">
      <c r="A15" s="969" t="s">
        <v>15</v>
      </c>
      <c r="B15" s="956">
        <f>SUM(C15:E15)</f>
        <v>394885</v>
      </c>
      <c r="C15" s="956">
        <f>SUM(G15,K15,O15,S15)</f>
        <v>1408</v>
      </c>
      <c r="D15" s="956">
        <f>SUM(H15,L15,P15,T15)</f>
        <v>377040</v>
      </c>
      <c r="E15" s="956">
        <f>SUM(I15,M15,Q15,U15)</f>
        <v>16437</v>
      </c>
      <c r="F15" s="956">
        <f>SUM(G15:I15)</f>
        <v>326669</v>
      </c>
      <c r="G15" s="956">
        <v>558</v>
      </c>
      <c r="H15" s="956">
        <v>318242</v>
      </c>
      <c r="I15" s="956">
        <v>7869</v>
      </c>
      <c r="J15" s="956">
        <f>SUM(K15:M15)</f>
        <v>21571</v>
      </c>
      <c r="K15" s="956">
        <v>326</v>
      </c>
      <c r="L15" s="956">
        <v>18696</v>
      </c>
      <c r="M15" s="970">
        <v>2549</v>
      </c>
      <c r="N15" s="956">
        <f>SUM(O15:Q15)</f>
        <v>45978</v>
      </c>
      <c r="O15" s="956">
        <v>477</v>
      </c>
      <c r="P15" s="956">
        <v>39967</v>
      </c>
      <c r="Q15" s="956">
        <v>5534</v>
      </c>
      <c r="R15" s="956">
        <f>SUM(S15:U15)</f>
        <v>667</v>
      </c>
      <c r="S15" s="956">
        <v>47</v>
      </c>
      <c r="T15" s="956">
        <v>135</v>
      </c>
      <c r="U15" s="956">
        <v>485</v>
      </c>
      <c r="V15" s="971">
        <f>SUM(W15:X15)</f>
        <v>20889</v>
      </c>
      <c r="W15" s="971">
        <v>341</v>
      </c>
      <c r="X15" s="972">
        <v>20548</v>
      </c>
      <c r="Y15" s="973" t="s">
        <v>16</v>
      </c>
    </row>
    <row r="16" spans="1:25" s="970" customFormat="1" ht="11.25" customHeight="1">
      <c r="A16" s="969" t="s">
        <v>17</v>
      </c>
      <c r="B16" s="956">
        <f t="shared" ref="B16:B46" si="3">SUM(C16:E16)</f>
        <v>306059</v>
      </c>
      <c r="C16" s="956">
        <f t="shared" ref="C16:E35" si="4">SUM(G16,K16,O16,S16)</f>
        <v>715</v>
      </c>
      <c r="D16" s="956">
        <f t="shared" si="4"/>
        <v>294149</v>
      </c>
      <c r="E16" s="956">
        <f t="shared" si="4"/>
        <v>11195</v>
      </c>
      <c r="F16" s="956">
        <f t="shared" ref="F16:F35" si="5">SUM(G16:I16)</f>
        <v>258559</v>
      </c>
      <c r="G16" s="956">
        <v>273</v>
      </c>
      <c r="H16" s="956">
        <v>252730</v>
      </c>
      <c r="I16" s="956">
        <v>5556</v>
      </c>
      <c r="J16" s="956">
        <f t="shared" ref="J16:J46" si="6">SUM(K16:M16)</f>
        <v>14797</v>
      </c>
      <c r="K16" s="956">
        <v>127</v>
      </c>
      <c r="L16" s="956">
        <v>13048</v>
      </c>
      <c r="M16" s="956">
        <v>1622</v>
      </c>
      <c r="N16" s="956">
        <f t="shared" ref="N16:N46" si="7">SUM(O16:Q16)</f>
        <v>32295</v>
      </c>
      <c r="O16" s="956">
        <v>293</v>
      </c>
      <c r="P16" s="956">
        <v>28269</v>
      </c>
      <c r="Q16" s="956">
        <v>3733</v>
      </c>
      <c r="R16" s="956">
        <f t="shared" ref="R16:R46" si="8">SUM(S16:U16)</f>
        <v>408</v>
      </c>
      <c r="S16" s="956">
        <v>22</v>
      </c>
      <c r="T16" s="956">
        <v>102</v>
      </c>
      <c r="U16" s="974">
        <v>284</v>
      </c>
      <c r="V16" s="971">
        <f t="shared" ref="V16:V47" si="9">SUM(W16:X16)</f>
        <v>24611</v>
      </c>
      <c r="W16" s="971">
        <v>172</v>
      </c>
      <c r="X16" s="972">
        <v>24439</v>
      </c>
      <c r="Y16" s="973" t="s">
        <v>18</v>
      </c>
    </row>
    <row r="17" spans="1:25" s="970" customFormat="1" ht="11.25" customHeight="1">
      <c r="A17" s="969" t="s">
        <v>21</v>
      </c>
      <c r="B17" s="956">
        <f t="shared" si="3"/>
        <v>194775</v>
      </c>
      <c r="C17" s="956">
        <f t="shared" si="4"/>
        <v>471</v>
      </c>
      <c r="D17" s="956">
        <f t="shared" si="4"/>
        <v>184635</v>
      </c>
      <c r="E17" s="956">
        <f t="shared" si="4"/>
        <v>9669</v>
      </c>
      <c r="F17" s="956">
        <f t="shared" si="5"/>
        <v>159321</v>
      </c>
      <c r="G17" s="956">
        <v>172</v>
      </c>
      <c r="H17" s="956">
        <v>154814</v>
      </c>
      <c r="I17" s="956">
        <v>4335</v>
      </c>
      <c r="J17" s="956">
        <f t="shared" si="6"/>
        <v>10871</v>
      </c>
      <c r="K17" s="956">
        <v>112</v>
      </c>
      <c r="L17" s="956">
        <v>9257</v>
      </c>
      <c r="M17" s="956">
        <v>1502</v>
      </c>
      <c r="N17" s="956">
        <f t="shared" si="7"/>
        <v>24324</v>
      </c>
      <c r="O17" s="956">
        <v>174</v>
      </c>
      <c r="P17" s="956">
        <v>20511</v>
      </c>
      <c r="Q17" s="956">
        <v>3639</v>
      </c>
      <c r="R17" s="956">
        <f t="shared" si="8"/>
        <v>259</v>
      </c>
      <c r="S17" s="956">
        <v>13</v>
      </c>
      <c r="T17" s="956">
        <v>53</v>
      </c>
      <c r="U17" s="974">
        <v>193</v>
      </c>
      <c r="V17" s="971">
        <f t="shared" si="9"/>
        <v>13147</v>
      </c>
      <c r="W17" s="971">
        <v>199</v>
      </c>
      <c r="X17" s="972">
        <v>12948</v>
      </c>
      <c r="Y17" s="973" t="s">
        <v>22</v>
      </c>
    </row>
    <row r="18" spans="1:25" s="970" customFormat="1" ht="11.25" customHeight="1">
      <c r="A18" s="969" t="s">
        <v>19</v>
      </c>
      <c r="B18" s="956">
        <f t="shared" si="3"/>
        <v>272448</v>
      </c>
      <c r="C18" s="956">
        <f t="shared" si="4"/>
        <v>563</v>
      </c>
      <c r="D18" s="956">
        <f t="shared" si="4"/>
        <v>259771</v>
      </c>
      <c r="E18" s="956">
        <f t="shared" si="4"/>
        <v>12114</v>
      </c>
      <c r="F18" s="956">
        <f t="shared" si="5"/>
        <v>214295</v>
      </c>
      <c r="G18" s="956">
        <v>208</v>
      </c>
      <c r="H18" s="956">
        <v>208187</v>
      </c>
      <c r="I18" s="956">
        <v>5900</v>
      </c>
      <c r="J18" s="956">
        <f t="shared" si="6"/>
        <v>17269</v>
      </c>
      <c r="K18" s="956">
        <v>118</v>
      </c>
      <c r="L18" s="956">
        <v>15138</v>
      </c>
      <c r="M18" s="956">
        <v>2013</v>
      </c>
      <c r="N18" s="956">
        <f t="shared" si="7"/>
        <v>40523</v>
      </c>
      <c r="O18" s="956">
        <v>218</v>
      </c>
      <c r="P18" s="956">
        <v>36368</v>
      </c>
      <c r="Q18" s="956">
        <v>3937</v>
      </c>
      <c r="R18" s="956">
        <f t="shared" si="8"/>
        <v>361</v>
      </c>
      <c r="S18" s="956">
        <v>19</v>
      </c>
      <c r="T18" s="956">
        <v>78</v>
      </c>
      <c r="U18" s="956">
        <v>264</v>
      </c>
      <c r="V18" s="971">
        <f t="shared" si="9"/>
        <v>23801</v>
      </c>
      <c r="W18" s="971">
        <v>230</v>
      </c>
      <c r="X18" s="972">
        <v>23571</v>
      </c>
      <c r="Y18" s="973" t="s">
        <v>20</v>
      </c>
    </row>
    <row r="19" spans="1:25" s="970" customFormat="1" ht="11.25" customHeight="1">
      <c r="A19" s="969" t="s">
        <v>29</v>
      </c>
      <c r="B19" s="956">
        <f t="shared" si="3"/>
        <v>101202</v>
      </c>
      <c r="C19" s="956">
        <f t="shared" si="4"/>
        <v>222</v>
      </c>
      <c r="D19" s="956">
        <f t="shared" si="4"/>
        <v>97520</v>
      </c>
      <c r="E19" s="956">
        <f t="shared" si="4"/>
        <v>3460</v>
      </c>
      <c r="F19" s="956">
        <f t="shared" si="5"/>
        <v>81191</v>
      </c>
      <c r="G19" s="956">
        <v>72</v>
      </c>
      <c r="H19" s="956">
        <v>79520</v>
      </c>
      <c r="I19" s="956">
        <v>1599</v>
      </c>
      <c r="J19" s="956">
        <f t="shared" si="6"/>
        <v>5710</v>
      </c>
      <c r="K19" s="956">
        <v>39</v>
      </c>
      <c r="L19" s="956">
        <v>5259</v>
      </c>
      <c r="M19" s="956">
        <v>412</v>
      </c>
      <c r="N19" s="956">
        <f t="shared" si="7"/>
        <v>14187</v>
      </c>
      <c r="O19" s="956">
        <v>102</v>
      </c>
      <c r="P19" s="956">
        <v>12717</v>
      </c>
      <c r="Q19" s="956">
        <v>1368</v>
      </c>
      <c r="R19" s="956">
        <f t="shared" si="8"/>
        <v>114</v>
      </c>
      <c r="S19" s="956">
        <v>9</v>
      </c>
      <c r="T19" s="956">
        <v>24</v>
      </c>
      <c r="U19" s="956">
        <v>81</v>
      </c>
      <c r="V19" s="971">
        <f t="shared" si="9"/>
        <v>10116</v>
      </c>
      <c r="W19" s="971">
        <v>112</v>
      </c>
      <c r="X19" s="972">
        <v>10004</v>
      </c>
      <c r="Y19" s="973" t="s">
        <v>30</v>
      </c>
    </row>
    <row r="20" spans="1:25" s="970" customFormat="1" ht="11.25" customHeight="1">
      <c r="A20" s="969" t="s">
        <v>27</v>
      </c>
      <c r="B20" s="956">
        <f t="shared" si="3"/>
        <v>186597</v>
      </c>
      <c r="C20" s="956">
        <f t="shared" si="4"/>
        <v>503</v>
      </c>
      <c r="D20" s="956">
        <f t="shared" si="4"/>
        <v>177109</v>
      </c>
      <c r="E20" s="956">
        <f t="shared" si="4"/>
        <v>8985</v>
      </c>
      <c r="F20" s="956">
        <f t="shared" si="5"/>
        <v>143520</v>
      </c>
      <c r="G20" s="956">
        <v>210</v>
      </c>
      <c r="H20" s="956">
        <v>140163</v>
      </c>
      <c r="I20" s="956">
        <v>3147</v>
      </c>
      <c r="J20" s="956">
        <f t="shared" si="6"/>
        <v>10662</v>
      </c>
      <c r="K20" s="956">
        <v>99</v>
      </c>
      <c r="L20" s="956">
        <v>9347</v>
      </c>
      <c r="M20" s="956">
        <v>1216</v>
      </c>
      <c r="N20" s="956">
        <f t="shared" si="7"/>
        <v>31592</v>
      </c>
      <c r="O20" s="956">
        <v>171</v>
      </c>
      <c r="P20" s="956">
        <v>27451</v>
      </c>
      <c r="Q20" s="956">
        <v>3970</v>
      </c>
      <c r="R20" s="956">
        <f t="shared" si="8"/>
        <v>823</v>
      </c>
      <c r="S20" s="956">
        <v>23</v>
      </c>
      <c r="T20" s="956">
        <v>148</v>
      </c>
      <c r="U20" s="956">
        <v>652</v>
      </c>
      <c r="V20" s="971">
        <f t="shared" si="9"/>
        <v>14485</v>
      </c>
      <c r="W20" s="971">
        <v>133</v>
      </c>
      <c r="X20" s="972">
        <v>14352</v>
      </c>
      <c r="Y20" s="973" t="s">
        <v>28</v>
      </c>
    </row>
    <row r="21" spans="1:25" s="970" customFormat="1" ht="11.25" customHeight="1">
      <c r="A21" s="969" t="s">
        <v>23</v>
      </c>
      <c r="B21" s="956">
        <f t="shared" si="3"/>
        <v>263796</v>
      </c>
      <c r="C21" s="956">
        <f t="shared" si="4"/>
        <v>552</v>
      </c>
      <c r="D21" s="956">
        <f t="shared" si="4"/>
        <v>251239</v>
      </c>
      <c r="E21" s="956">
        <f t="shared" si="4"/>
        <v>12005</v>
      </c>
      <c r="F21" s="956">
        <f t="shared" si="5"/>
        <v>202292</v>
      </c>
      <c r="G21" s="956">
        <v>195</v>
      </c>
      <c r="H21" s="956">
        <v>197600</v>
      </c>
      <c r="I21" s="956">
        <v>4497</v>
      </c>
      <c r="J21" s="956">
        <f t="shared" si="6"/>
        <v>16543</v>
      </c>
      <c r="K21" s="956">
        <v>119</v>
      </c>
      <c r="L21" s="956">
        <v>14440</v>
      </c>
      <c r="M21" s="956">
        <v>1984</v>
      </c>
      <c r="N21" s="956">
        <f t="shared" si="7"/>
        <v>44379</v>
      </c>
      <c r="O21" s="956">
        <v>223</v>
      </c>
      <c r="P21" s="956">
        <v>39036</v>
      </c>
      <c r="Q21" s="956">
        <v>5120</v>
      </c>
      <c r="R21" s="956">
        <f t="shared" si="8"/>
        <v>582</v>
      </c>
      <c r="S21" s="956">
        <v>15</v>
      </c>
      <c r="T21" s="956">
        <v>163</v>
      </c>
      <c r="U21" s="956">
        <v>404</v>
      </c>
      <c r="V21" s="971">
        <f t="shared" si="9"/>
        <v>14918</v>
      </c>
      <c r="W21" s="971">
        <v>118</v>
      </c>
      <c r="X21" s="972">
        <v>14800</v>
      </c>
      <c r="Y21" s="973" t="s">
        <v>24</v>
      </c>
    </row>
    <row r="22" spans="1:25" s="970" customFormat="1" ht="12" customHeight="1">
      <c r="A22" s="969" t="s">
        <v>51</v>
      </c>
      <c r="B22" s="956">
        <f t="shared" si="3"/>
        <v>22757</v>
      </c>
      <c r="C22" s="956">
        <f t="shared" si="4"/>
        <v>702</v>
      </c>
      <c r="D22" s="956">
        <f t="shared" si="4"/>
        <v>21632</v>
      </c>
      <c r="E22" s="956">
        <f t="shared" si="4"/>
        <v>423</v>
      </c>
      <c r="F22" s="956">
        <f t="shared" si="5"/>
        <v>19592</v>
      </c>
      <c r="G22" s="956">
        <v>497</v>
      </c>
      <c r="H22" s="956">
        <v>18784</v>
      </c>
      <c r="I22" s="956">
        <v>311</v>
      </c>
      <c r="J22" s="956">
        <f t="shared" si="6"/>
        <v>1076</v>
      </c>
      <c r="K22" s="956">
        <v>104</v>
      </c>
      <c r="L22" s="956">
        <v>960</v>
      </c>
      <c r="M22" s="956">
        <v>12</v>
      </c>
      <c r="N22" s="956">
        <f t="shared" si="7"/>
        <v>2057</v>
      </c>
      <c r="O22" s="956">
        <v>83</v>
      </c>
      <c r="P22" s="956">
        <v>1880</v>
      </c>
      <c r="Q22" s="956">
        <v>94</v>
      </c>
      <c r="R22" s="956">
        <f t="shared" si="8"/>
        <v>32</v>
      </c>
      <c r="S22" s="956">
        <v>18</v>
      </c>
      <c r="T22" s="956">
        <v>8</v>
      </c>
      <c r="U22" s="956">
        <v>6</v>
      </c>
      <c r="V22" s="971">
        <f t="shared" si="9"/>
        <v>797</v>
      </c>
      <c r="W22" s="971">
        <v>21</v>
      </c>
      <c r="X22" s="972">
        <v>776</v>
      </c>
      <c r="Y22" s="973" t="s">
        <v>52</v>
      </c>
    </row>
    <row r="23" spans="1:25" s="970" customFormat="1" ht="11.25" customHeight="1">
      <c r="A23" s="969" t="s">
        <v>45</v>
      </c>
      <c r="B23" s="956">
        <f t="shared" si="3"/>
        <v>74247</v>
      </c>
      <c r="C23" s="956">
        <f t="shared" si="4"/>
        <v>185</v>
      </c>
      <c r="D23" s="956">
        <f t="shared" si="4"/>
        <v>71591</v>
      </c>
      <c r="E23" s="956">
        <f t="shared" si="4"/>
        <v>2471</v>
      </c>
      <c r="F23" s="956">
        <f t="shared" si="5"/>
        <v>60297</v>
      </c>
      <c r="G23" s="956">
        <v>70</v>
      </c>
      <c r="H23" s="956">
        <v>59329</v>
      </c>
      <c r="I23" s="956">
        <v>898</v>
      </c>
      <c r="J23" s="956">
        <f t="shared" si="6"/>
        <v>4067</v>
      </c>
      <c r="K23" s="956">
        <v>43</v>
      </c>
      <c r="L23" s="956">
        <v>3705</v>
      </c>
      <c r="M23" s="956">
        <v>319</v>
      </c>
      <c r="N23" s="956">
        <f t="shared" si="7"/>
        <v>9762</v>
      </c>
      <c r="O23" s="956">
        <v>65</v>
      </c>
      <c r="P23" s="956">
        <v>8511</v>
      </c>
      <c r="Q23" s="956">
        <v>1186</v>
      </c>
      <c r="R23" s="956">
        <f t="shared" si="8"/>
        <v>121</v>
      </c>
      <c r="S23" s="956">
        <v>7</v>
      </c>
      <c r="T23" s="956">
        <v>46</v>
      </c>
      <c r="U23" s="956">
        <v>68</v>
      </c>
      <c r="V23" s="971">
        <f t="shared" si="9"/>
        <v>5113</v>
      </c>
      <c r="W23" s="971">
        <v>83</v>
      </c>
      <c r="X23" s="972">
        <v>5030</v>
      </c>
      <c r="Y23" s="973" t="s">
        <v>46</v>
      </c>
    </row>
    <row r="24" spans="1:25" s="970" customFormat="1" ht="11.25" customHeight="1">
      <c r="A24" s="969" t="s">
        <v>31</v>
      </c>
      <c r="B24" s="956">
        <f t="shared" si="3"/>
        <v>163438</v>
      </c>
      <c r="C24" s="956">
        <f t="shared" si="4"/>
        <v>364</v>
      </c>
      <c r="D24" s="956">
        <f t="shared" si="4"/>
        <v>156727</v>
      </c>
      <c r="E24" s="956">
        <f t="shared" si="4"/>
        <v>6347</v>
      </c>
      <c r="F24" s="956">
        <f t="shared" si="5"/>
        <v>120532</v>
      </c>
      <c r="G24" s="956">
        <v>153</v>
      </c>
      <c r="H24" s="956">
        <v>118413</v>
      </c>
      <c r="I24" s="956">
        <v>1966</v>
      </c>
      <c r="J24" s="956">
        <f t="shared" si="6"/>
        <v>9100</v>
      </c>
      <c r="K24" s="956">
        <v>61</v>
      </c>
      <c r="L24" s="956">
        <v>8687</v>
      </c>
      <c r="M24" s="956">
        <v>352</v>
      </c>
      <c r="N24" s="956">
        <f t="shared" si="7"/>
        <v>33399</v>
      </c>
      <c r="O24" s="956">
        <v>138</v>
      </c>
      <c r="P24" s="956">
        <v>29533</v>
      </c>
      <c r="Q24" s="956">
        <v>3728</v>
      </c>
      <c r="R24" s="956">
        <f t="shared" si="8"/>
        <v>407</v>
      </c>
      <c r="S24" s="956">
        <v>12</v>
      </c>
      <c r="T24" s="956">
        <v>94</v>
      </c>
      <c r="U24" s="956">
        <v>301</v>
      </c>
      <c r="V24" s="971">
        <f t="shared" si="9"/>
        <v>9096</v>
      </c>
      <c r="W24" s="971">
        <v>87</v>
      </c>
      <c r="X24" s="972">
        <v>9009</v>
      </c>
      <c r="Y24" s="973" t="s">
        <v>32</v>
      </c>
    </row>
    <row r="25" spans="1:25" s="970" customFormat="1" ht="11.25" customHeight="1">
      <c r="A25" s="969" t="s">
        <v>33</v>
      </c>
      <c r="B25" s="956">
        <f t="shared" si="3"/>
        <v>90413</v>
      </c>
      <c r="C25" s="956">
        <f t="shared" si="4"/>
        <v>217</v>
      </c>
      <c r="D25" s="956">
        <f t="shared" si="4"/>
        <v>85708</v>
      </c>
      <c r="E25" s="956">
        <f t="shared" si="4"/>
        <v>4488</v>
      </c>
      <c r="F25" s="956">
        <f t="shared" si="5"/>
        <v>73338</v>
      </c>
      <c r="G25" s="956">
        <v>84</v>
      </c>
      <c r="H25" s="956">
        <v>72526</v>
      </c>
      <c r="I25" s="956">
        <v>728</v>
      </c>
      <c r="J25" s="956">
        <f t="shared" si="6"/>
        <v>4154</v>
      </c>
      <c r="K25" s="956">
        <v>40</v>
      </c>
      <c r="L25" s="956">
        <v>3969</v>
      </c>
      <c r="M25" s="956">
        <v>145</v>
      </c>
      <c r="N25" s="956">
        <f t="shared" si="7"/>
        <v>12601</v>
      </c>
      <c r="O25" s="956">
        <v>85</v>
      </c>
      <c r="P25" s="956">
        <v>9189</v>
      </c>
      <c r="Q25" s="956">
        <v>3327</v>
      </c>
      <c r="R25" s="956">
        <f t="shared" si="8"/>
        <v>320</v>
      </c>
      <c r="S25" s="956">
        <v>8</v>
      </c>
      <c r="T25" s="956">
        <v>24</v>
      </c>
      <c r="U25" s="956">
        <v>288</v>
      </c>
      <c r="V25" s="971">
        <f t="shared" si="9"/>
        <v>4091</v>
      </c>
      <c r="W25" s="971">
        <v>99</v>
      </c>
      <c r="X25" s="972">
        <v>3992</v>
      </c>
      <c r="Y25" s="973" t="s">
        <v>34</v>
      </c>
    </row>
    <row r="26" spans="1:25" s="970" customFormat="1" ht="11.25" customHeight="1">
      <c r="A26" s="969" t="s">
        <v>43</v>
      </c>
      <c r="B26" s="956">
        <f t="shared" si="3"/>
        <v>52993</v>
      </c>
      <c r="C26" s="956">
        <f t="shared" si="4"/>
        <v>232</v>
      </c>
      <c r="D26" s="956">
        <f t="shared" si="4"/>
        <v>50214</v>
      </c>
      <c r="E26" s="956">
        <f t="shared" si="4"/>
        <v>2547</v>
      </c>
      <c r="F26" s="956">
        <f t="shared" si="5"/>
        <v>42821</v>
      </c>
      <c r="G26" s="956">
        <v>77</v>
      </c>
      <c r="H26" s="956">
        <v>42274</v>
      </c>
      <c r="I26" s="956">
        <v>470</v>
      </c>
      <c r="J26" s="956">
        <f t="shared" si="6"/>
        <v>2407</v>
      </c>
      <c r="K26" s="956">
        <v>65</v>
      </c>
      <c r="L26" s="956">
        <v>2267</v>
      </c>
      <c r="M26" s="956">
        <v>75</v>
      </c>
      <c r="N26" s="956">
        <f t="shared" si="7"/>
        <v>7449</v>
      </c>
      <c r="O26" s="956">
        <v>83</v>
      </c>
      <c r="P26" s="956">
        <v>5642</v>
      </c>
      <c r="Q26" s="956">
        <v>1724</v>
      </c>
      <c r="R26" s="956">
        <f t="shared" si="8"/>
        <v>316</v>
      </c>
      <c r="S26" s="956">
        <v>7</v>
      </c>
      <c r="T26" s="956">
        <v>31</v>
      </c>
      <c r="U26" s="956">
        <v>278</v>
      </c>
      <c r="V26" s="971">
        <f t="shared" si="9"/>
        <v>2576</v>
      </c>
      <c r="W26" s="971">
        <v>17</v>
      </c>
      <c r="X26" s="972">
        <v>2559</v>
      </c>
      <c r="Y26" s="973" t="s">
        <v>44</v>
      </c>
    </row>
    <row r="27" spans="1:25" s="970" customFormat="1" ht="11.25" customHeight="1">
      <c r="A27" s="969" t="s">
        <v>41</v>
      </c>
      <c r="B27" s="956">
        <f t="shared" si="3"/>
        <v>54154</v>
      </c>
      <c r="C27" s="956">
        <f t="shared" si="4"/>
        <v>268</v>
      </c>
      <c r="D27" s="956">
        <f t="shared" si="4"/>
        <v>52156</v>
      </c>
      <c r="E27" s="956">
        <f t="shared" si="4"/>
        <v>1730</v>
      </c>
      <c r="F27" s="956">
        <f t="shared" si="5"/>
        <v>39360</v>
      </c>
      <c r="G27" s="956">
        <v>103</v>
      </c>
      <c r="H27" s="956">
        <v>38704</v>
      </c>
      <c r="I27" s="956">
        <v>553</v>
      </c>
      <c r="J27" s="956">
        <f t="shared" si="6"/>
        <v>3155</v>
      </c>
      <c r="K27" s="956">
        <v>45</v>
      </c>
      <c r="L27" s="956">
        <v>2892</v>
      </c>
      <c r="M27" s="956">
        <v>218</v>
      </c>
      <c r="N27" s="956">
        <f t="shared" si="7"/>
        <v>11541</v>
      </c>
      <c r="O27" s="956">
        <v>110</v>
      </c>
      <c r="P27" s="956">
        <v>10528</v>
      </c>
      <c r="Q27" s="956">
        <v>903</v>
      </c>
      <c r="R27" s="956">
        <f t="shared" si="8"/>
        <v>98</v>
      </c>
      <c r="S27" s="956">
        <v>10</v>
      </c>
      <c r="T27" s="956">
        <v>32</v>
      </c>
      <c r="U27" s="956">
        <v>56</v>
      </c>
      <c r="V27" s="971">
        <f t="shared" si="9"/>
        <v>4269</v>
      </c>
      <c r="W27" s="971">
        <v>43</v>
      </c>
      <c r="X27" s="972">
        <v>4226</v>
      </c>
      <c r="Y27" s="973" t="s">
        <v>42</v>
      </c>
    </row>
    <row r="28" spans="1:25" s="970" customFormat="1" ht="11.25" customHeight="1">
      <c r="A28" s="969" t="s">
        <v>25</v>
      </c>
      <c r="B28" s="956">
        <f t="shared" si="3"/>
        <v>353388</v>
      </c>
      <c r="C28" s="956">
        <f t="shared" si="4"/>
        <v>623</v>
      </c>
      <c r="D28" s="956">
        <f t="shared" si="4"/>
        <v>336429</v>
      </c>
      <c r="E28" s="956">
        <f t="shared" si="4"/>
        <v>16336</v>
      </c>
      <c r="F28" s="956">
        <f t="shared" si="5"/>
        <v>297447</v>
      </c>
      <c r="G28" s="956">
        <v>231</v>
      </c>
      <c r="H28" s="956">
        <v>290241</v>
      </c>
      <c r="I28" s="956">
        <v>6975</v>
      </c>
      <c r="J28" s="956">
        <f t="shared" si="6"/>
        <v>16200</v>
      </c>
      <c r="K28" s="956">
        <v>135</v>
      </c>
      <c r="L28" s="956">
        <v>14307</v>
      </c>
      <c r="M28" s="956">
        <v>1758</v>
      </c>
      <c r="N28" s="956">
        <f t="shared" si="7"/>
        <v>38943</v>
      </c>
      <c r="O28" s="956">
        <v>239</v>
      </c>
      <c r="P28" s="956">
        <v>31652</v>
      </c>
      <c r="Q28" s="956">
        <v>7052</v>
      </c>
      <c r="R28" s="956">
        <f t="shared" si="8"/>
        <v>798</v>
      </c>
      <c r="S28" s="956">
        <v>18</v>
      </c>
      <c r="T28" s="956">
        <v>229</v>
      </c>
      <c r="U28" s="956">
        <v>551</v>
      </c>
      <c r="V28" s="971">
        <f t="shared" si="9"/>
        <v>14782</v>
      </c>
      <c r="W28" s="971">
        <v>205</v>
      </c>
      <c r="X28" s="972">
        <v>14577</v>
      </c>
      <c r="Y28" s="973" t="s">
        <v>26</v>
      </c>
    </row>
    <row r="29" spans="1:25" s="970" customFormat="1" ht="11.25" customHeight="1">
      <c r="A29" s="969" t="s">
        <v>35</v>
      </c>
      <c r="B29" s="956">
        <f t="shared" si="3"/>
        <v>89133</v>
      </c>
      <c r="C29" s="956">
        <f t="shared" si="4"/>
        <v>312</v>
      </c>
      <c r="D29" s="956">
        <f t="shared" si="4"/>
        <v>84136</v>
      </c>
      <c r="E29" s="956">
        <f t="shared" si="4"/>
        <v>4685</v>
      </c>
      <c r="F29" s="956">
        <f t="shared" si="5"/>
        <v>65828</v>
      </c>
      <c r="G29" s="956">
        <v>139</v>
      </c>
      <c r="H29" s="956">
        <v>64694</v>
      </c>
      <c r="I29" s="956">
        <v>995</v>
      </c>
      <c r="J29" s="956">
        <f t="shared" si="6"/>
        <v>4817</v>
      </c>
      <c r="K29" s="956">
        <v>49</v>
      </c>
      <c r="L29" s="956">
        <v>4337</v>
      </c>
      <c r="M29" s="956">
        <v>431</v>
      </c>
      <c r="N29" s="956">
        <f t="shared" si="7"/>
        <v>18052</v>
      </c>
      <c r="O29" s="956">
        <v>114</v>
      </c>
      <c r="P29" s="956">
        <v>15027</v>
      </c>
      <c r="Q29" s="956">
        <v>2911</v>
      </c>
      <c r="R29" s="956">
        <f t="shared" si="8"/>
        <v>436</v>
      </c>
      <c r="S29" s="956">
        <v>10</v>
      </c>
      <c r="T29" s="956">
        <v>78</v>
      </c>
      <c r="U29" s="956">
        <v>348</v>
      </c>
      <c r="V29" s="971">
        <f t="shared" si="9"/>
        <v>9618</v>
      </c>
      <c r="W29" s="971">
        <v>76</v>
      </c>
      <c r="X29" s="972">
        <v>9542</v>
      </c>
      <c r="Y29" s="973" t="s">
        <v>36</v>
      </c>
    </row>
    <row r="30" spans="1:25" s="970" customFormat="1" ht="11.25" customHeight="1">
      <c r="A30" s="969" t="s">
        <v>39</v>
      </c>
      <c r="B30" s="956">
        <f t="shared" si="3"/>
        <v>81533</v>
      </c>
      <c r="C30" s="956">
        <f t="shared" si="4"/>
        <v>286</v>
      </c>
      <c r="D30" s="956">
        <f t="shared" si="4"/>
        <v>76809</v>
      </c>
      <c r="E30" s="956">
        <f t="shared" si="4"/>
        <v>4438</v>
      </c>
      <c r="F30" s="956">
        <f t="shared" si="5"/>
        <v>58267</v>
      </c>
      <c r="G30" s="956">
        <v>106</v>
      </c>
      <c r="H30" s="956">
        <v>57306</v>
      </c>
      <c r="I30" s="956">
        <v>855</v>
      </c>
      <c r="J30" s="956">
        <f t="shared" si="6"/>
        <v>4520</v>
      </c>
      <c r="K30" s="956">
        <v>56</v>
      </c>
      <c r="L30" s="956">
        <v>4050</v>
      </c>
      <c r="M30" s="956">
        <v>414</v>
      </c>
      <c r="N30" s="956">
        <f t="shared" si="7"/>
        <v>18480</v>
      </c>
      <c r="O30" s="956">
        <v>114</v>
      </c>
      <c r="P30" s="956">
        <v>15369</v>
      </c>
      <c r="Q30" s="956">
        <v>2997</v>
      </c>
      <c r="R30" s="956">
        <f t="shared" si="8"/>
        <v>266</v>
      </c>
      <c r="S30" s="956">
        <v>10</v>
      </c>
      <c r="T30" s="956">
        <v>84</v>
      </c>
      <c r="U30" s="956">
        <v>172</v>
      </c>
      <c r="V30" s="971">
        <f t="shared" si="9"/>
        <v>9604</v>
      </c>
      <c r="W30" s="971">
        <v>142</v>
      </c>
      <c r="X30" s="972">
        <v>9462</v>
      </c>
      <c r="Y30" s="973" t="s">
        <v>40</v>
      </c>
    </row>
    <row r="31" spans="1:25" s="970" customFormat="1" ht="11.25" customHeight="1">
      <c r="A31" s="969" t="s">
        <v>37</v>
      </c>
      <c r="B31" s="956">
        <f t="shared" si="3"/>
        <v>119064</v>
      </c>
      <c r="C31" s="956">
        <f t="shared" si="4"/>
        <v>323</v>
      </c>
      <c r="D31" s="956">
        <f t="shared" si="4"/>
        <v>113941</v>
      </c>
      <c r="E31" s="956">
        <f t="shared" si="4"/>
        <v>4800</v>
      </c>
      <c r="F31" s="956">
        <f t="shared" si="5"/>
        <v>90041</v>
      </c>
      <c r="G31" s="956">
        <v>139</v>
      </c>
      <c r="H31" s="956">
        <v>89012</v>
      </c>
      <c r="I31" s="956">
        <v>890</v>
      </c>
      <c r="J31" s="956">
        <f t="shared" si="6"/>
        <v>6935</v>
      </c>
      <c r="K31" s="956">
        <v>49</v>
      </c>
      <c r="L31" s="956">
        <v>5887</v>
      </c>
      <c r="M31" s="956">
        <v>999</v>
      </c>
      <c r="N31" s="956">
        <f t="shared" si="7"/>
        <v>21304</v>
      </c>
      <c r="O31" s="956">
        <v>129</v>
      </c>
      <c r="P31" s="956">
        <v>18947</v>
      </c>
      <c r="Q31" s="956">
        <v>2228</v>
      </c>
      <c r="R31" s="956">
        <f t="shared" si="8"/>
        <v>784</v>
      </c>
      <c r="S31" s="956">
        <v>6</v>
      </c>
      <c r="T31" s="956">
        <v>95</v>
      </c>
      <c r="U31" s="956">
        <v>683</v>
      </c>
      <c r="V31" s="971">
        <f t="shared" si="9"/>
        <v>10469</v>
      </c>
      <c r="W31" s="971">
        <v>105</v>
      </c>
      <c r="X31" s="972">
        <v>10364</v>
      </c>
      <c r="Y31" s="973" t="s">
        <v>38</v>
      </c>
    </row>
    <row r="32" spans="1:25" s="970" customFormat="1" ht="11.25" customHeight="1">
      <c r="A32" s="969" t="s">
        <v>689</v>
      </c>
      <c r="B32" s="956">
        <f t="shared" si="3"/>
        <v>236431</v>
      </c>
      <c r="C32" s="956">
        <f t="shared" si="4"/>
        <v>636</v>
      </c>
      <c r="D32" s="956">
        <f t="shared" si="4"/>
        <v>227428</v>
      </c>
      <c r="E32" s="956">
        <f t="shared" si="4"/>
        <v>8367</v>
      </c>
      <c r="F32" s="956">
        <f t="shared" si="5"/>
        <v>181080</v>
      </c>
      <c r="G32" s="956">
        <v>276</v>
      </c>
      <c r="H32" s="956">
        <v>178315</v>
      </c>
      <c r="I32" s="956">
        <v>2489</v>
      </c>
      <c r="J32" s="956">
        <f t="shared" si="6"/>
        <v>13459</v>
      </c>
      <c r="K32" s="956">
        <v>122</v>
      </c>
      <c r="L32" s="956">
        <v>11343</v>
      </c>
      <c r="M32" s="956">
        <v>1994</v>
      </c>
      <c r="N32" s="956">
        <f t="shared" si="7"/>
        <v>41378</v>
      </c>
      <c r="O32" s="956">
        <v>228</v>
      </c>
      <c r="P32" s="956">
        <v>37613</v>
      </c>
      <c r="Q32" s="956">
        <v>3537</v>
      </c>
      <c r="R32" s="956">
        <f t="shared" si="8"/>
        <v>514</v>
      </c>
      <c r="S32" s="956">
        <v>10</v>
      </c>
      <c r="T32" s="956">
        <v>157</v>
      </c>
      <c r="U32" s="956">
        <v>347</v>
      </c>
      <c r="V32" s="971">
        <f t="shared" si="9"/>
        <v>12958</v>
      </c>
      <c r="W32" s="971">
        <v>186</v>
      </c>
      <c r="X32" s="972">
        <v>12772</v>
      </c>
      <c r="Y32" s="973" t="s">
        <v>158</v>
      </c>
    </row>
    <row r="33" spans="1:25" s="970" customFormat="1" ht="11.25" customHeight="1">
      <c r="A33" s="969" t="s">
        <v>161</v>
      </c>
      <c r="B33" s="956">
        <f t="shared" si="3"/>
        <v>125977</v>
      </c>
      <c r="C33" s="956">
        <f t="shared" si="4"/>
        <v>318</v>
      </c>
      <c r="D33" s="956">
        <f t="shared" si="4"/>
        <v>119384</v>
      </c>
      <c r="E33" s="956">
        <f t="shared" si="4"/>
        <v>6275</v>
      </c>
      <c r="F33" s="956">
        <f t="shared" si="5"/>
        <v>90709</v>
      </c>
      <c r="G33" s="956">
        <v>122</v>
      </c>
      <c r="H33" s="956">
        <v>89918</v>
      </c>
      <c r="I33" s="956">
        <v>669</v>
      </c>
      <c r="J33" s="956">
        <f t="shared" si="6"/>
        <v>9387</v>
      </c>
      <c r="K33" s="956">
        <v>43</v>
      </c>
      <c r="L33" s="956">
        <v>6294</v>
      </c>
      <c r="M33" s="956">
        <v>3050</v>
      </c>
      <c r="N33" s="956">
        <f t="shared" si="7"/>
        <v>25649</v>
      </c>
      <c r="O33" s="956">
        <v>144</v>
      </c>
      <c r="P33" s="956">
        <v>23089</v>
      </c>
      <c r="Q33" s="956">
        <v>2416</v>
      </c>
      <c r="R33" s="956">
        <f t="shared" si="8"/>
        <v>232</v>
      </c>
      <c r="S33" s="956">
        <v>9</v>
      </c>
      <c r="T33" s="956">
        <v>83</v>
      </c>
      <c r="U33" s="956">
        <v>140</v>
      </c>
      <c r="V33" s="971">
        <f t="shared" si="9"/>
        <v>7980</v>
      </c>
      <c r="W33" s="971">
        <v>54</v>
      </c>
      <c r="X33" s="972">
        <v>7926</v>
      </c>
      <c r="Y33" s="973" t="s">
        <v>160</v>
      </c>
    </row>
    <row r="34" spans="1:25" s="970" customFormat="1" ht="11.25" customHeight="1">
      <c r="A34" s="969" t="s">
        <v>690</v>
      </c>
      <c r="B34" s="956">
        <f t="shared" si="3"/>
        <v>56146</v>
      </c>
      <c r="C34" s="956">
        <f t="shared" si="4"/>
        <v>262</v>
      </c>
      <c r="D34" s="956">
        <f t="shared" si="4"/>
        <v>48751</v>
      </c>
      <c r="E34" s="956">
        <f t="shared" si="4"/>
        <v>7133</v>
      </c>
      <c r="F34" s="956">
        <f t="shared" si="5"/>
        <v>34720</v>
      </c>
      <c r="G34" s="956">
        <v>78</v>
      </c>
      <c r="H34" s="956">
        <v>34306</v>
      </c>
      <c r="I34" s="956">
        <v>336</v>
      </c>
      <c r="J34" s="956">
        <f t="shared" si="6"/>
        <v>3306</v>
      </c>
      <c r="K34" s="956">
        <v>40</v>
      </c>
      <c r="L34" s="956">
        <v>2546</v>
      </c>
      <c r="M34" s="956">
        <v>720</v>
      </c>
      <c r="N34" s="956">
        <f t="shared" si="7"/>
        <v>17676</v>
      </c>
      <c r="O34" s="956">
        <v>134</v>
      </c>
      <c r="P34" s="956">
        <v>11794</v>
      </c>
      <c r="Q34" s="956">
        <v>5748</v>
      </c>
      <c r="R34" s="956">
        <f t="shared" si="8"/>
        <v>444</v>
      </c>
      <c r="S34" s="956">
        <v>10</v>
      </c>
      <c r="T34" s="956">
        <v>105</v>
      </c>
      <c r="U34" s="956">
        <v>329</v>
      </c>
      <c r="V34" s="971">
        <f t="shared" si="9"/>
        <v>5590</v>
      </c>
      <c r="W34" s="971">
        <v>115</v>
      </c>
      <c r="X34" s="972">
        <v>5475</v>
      </c>
      <c r="Y34" s="973" t="s">
        <v>48</v>
      </c>
    </row>
    <row r="35" spans="1:25" s="970" customFormat="1" ht="11.25" customHeight="1">
      <c r="A35" s="969" t="s">
        <v>49</v>
      </c>
      <c r="B35" s="956">
        <f t="shared" si="3"/>
        <v>43314</v>
      </c>
      <c r="C35" s="956">
        <f t="shared" si="4"/>
        <v>383</v>
      </c>
      <c r="D35" s="956">
        <f t="shared" si="4"/>
        <v>41630</v>
      </c>
      <c r="E35" s="956">
        <f t="shared" si="4"/>
        <v>1301</v>
      </c>
      <c r="F35" s="956">
        <f t="shared" si="5"/>
        <v>30952</v>
      </c>
      <c r="G35" s="956">
        <v>147</v>
      </c>
      <c r="H35" s="956">
        <v>30560</v>
      </c>
      <c r="I35" s="956">
        <v>245</v>
      </c>
      <c r="J35" s="956">
        <f t="shared" si="6"/>
        <v>2736</v>
      </c>
      <c r="K35" s="956">
        <v>72</v>
      </c>
      <c r="L35" s="956">
        <v>2104</v>
      </c>
      <c r="M35" s="956">
        <v>560</v>
      </c>
      <c r="N35" s="956">
        <f t="shared" si="7"/>
        <v>9525</v>
      </c>
      <c r="O35" s="956">
        <v>155</v>
      </c>
      <c r="P35" s="956">
        <v>8922</v>
      </c>
      <c r="Q35" s="956">
        <v>448</v>
      </c>
      <c r="R35" s="956">
        <f t="shared" si="8"/>
        <v>101</v>
      </c>
      <c r="S35" s="956">
        <v>9</v>
      </c>
      <c r="T35" s="956">
        <v>44</v>
      </c>
      <c r="U35" s="956">
        <v>48</v>
      </c>
      <c r="V35" s="971">
        <f t="shared" si="9"/>
        <v>4277</v>
      </c>
      <c r="W35" s="971">
        <v>75</v>
      </c>
      <c r="X35" s="972">
        <v>4202</v>
      </c>
      <c r="Y35" s="973" t="s">
        <v>50</v>
      </c>
    </row>
    <row r="36" spans="1:25" s="963" customFormat="1" ht="14.45" customHeight="1">
      <c r="A36" s="964" t="s">
        <v>168</v>
      </c>
      <c r="B36" s="965">
        <f t="shared" ref="B36:X36" si="10">SUM(B37:B46)</f>
        <v>1119646</v>
      </c>
      <c r="C36" s="966">
        <f>SUM(C37:C46)</f>
        <v>3485</v>
      </c>
      <c r="D36" s="966">
        <f>SUM(D37:D46)</f>
        <v>1061859</v>
      </c>
      <c r="E36" s="966">
        <f t="shared" si="10"/>
        <v>54302</v>
      </c>
      <c r="F36" s="966">
        <f t="shared" si="10"/>
        <v>862870</v>
      </c>
      <c r="G36" s="966">
        <f t="shared" si="10"/>
        <v>1314</v>
      </c>
      <c r="H36" s="966">
        <f t="shared" si="10"/>
        <v>839291</v>
      </c>
      <c r="I36" s="966">
        <f t="shared" si="10"/>
        <v>22265</v>
      </c>
      <c r="J36" s="966">
        <f t="shared" si="10"/>
        <v>66624</v>
      </c>
      <c r="K36" s="966">
        <f t="shared" si="10"/>
        <v>719</v>
      </c>
      <c r="L36" s="966">
        <f t="shared" si="10"/>
        <v>58224</v>
      </c>
      <c r="M36" s="966">
        <f t="shared" si="10"/>
        <v>7681</v>
      </c>
      <c r="N36" s="966">
        <f t="shared" si="10"/>
        <v>187506</v>
      </c>
      <c r="O36" s="966">
        <f t="shared" si="10"/>
        <v>1346</v>
      </c>
      <c r="P36" s="966">
        <f t="shared" si="10"/>
        <v>163635</v>
      </c>
      <c r="Q36" s="966">
        <f t="shared" si="10"/>
        <v>22525</v>
      </c>
      <c r="R36" s="966">
        <f>SUM(R37:R46)</f>
        <v>2646</v>
      </c>
      <c r="S36" s="966">
        <f t="shared" si="10"/>
        <v>106</v>
      </c>
      <c r="T36" s="966">
        <f t="shared" si="10"/>
        <v>709</v>
      </c>
      <c r="U36" s="966">
        <f t="shared" si="10"/>
        <v>1831</v>
      </c>
      <c r="V36" s="967">
        <f>SUM(V37:V46)</f>
        <v>88611</v>
      </c>
      <c r="W36" s="967">
        <f t="shared" si="10"/>
        <v>1162</v>
      </c>
      <c r="X36" s="967">
        <f t="shared" si="10"/>
        <v>87449</v>
      </c>
      <c r="Y36" s="975" t="s">
        <v>169</v>
      </c>
    </row>
    <row r="37" spans="1:25" s="970" customFormat="1" ht="11.25" customHeight="1">
      <c r="A37" s="969" t="s">
        <v>55</v>
      </c>
      <c r="B37" s="956">
        <f t="shared" si="3"/>
        <v>126686</v>
      </c>
      <c r="C37" s="956">
        <f t="shared" ref="C37:E46" si="11">SUM(G37,K37,O37,S37)</f>
        <v>452</v>
      </c>
      <c r="D37" s="956">
        <f t="shared" si="11"/>
        <v>122293</v>
      </c>
      <c r="E37" s="956">
        <f t="shared" si="11"/>
        <v>3941</v>
      </c>
      <c r="F37" s="956">
        <f t="shared" ref="F37:F46" si="12">SUM(G37:I37)</f>
        <v>100108</v>
      </c>
      <c r="G37" s="956">
        <v>165</v>
      </c>
      <c r="H37" s="956">
        <v>98203</v>
      </c>
      <c r="I37" s="956">
        <v>1740</v>
      </c>
      <c r="J37" s="956">
        <f t="shared" si="6"/>
        <v>7929</v>
      </c>
      <c r="K37" s="956">
        <v>126</v>
      </c>
      <c r="L37" s="956">
        <v>7334</v>
      </c>
      <c r="M37" s="956">
        <v>469</v>
      </c>
      <c r="N37" s="956">
        <f>SUM(O37:Q37)</f>
        <v>18480</v>
      </c>
      <c r="O37" s="956">
        <v>148</v>
      </c>
      <c r="P37" s="956">
        <v>16706</v>
      </c>
      <c r="Q37" s="956">
        <v>1626</v>
      </c>
      <c r="R37" s="956">
        <f t="shared" si="8"/>
        <v>169</v>
      </c>
      <c r="S37" s="956">
        <v>13</v>
      </c>
      <c r="T37" s="956">
        <v>50</v>
      </c>
      <c r="U37" s="956">
        <v>106</v>
      </c>
      <c r="V37" s="971">
        <f t="shared" si="9"/>
        <v>13359</v>
      </c>
      <c r="W37" s="971">
        <v>154</v>
      </c>
      <c r="X37" s="971">
        <v>13205</v>
      </c>
      <c r="Y37" s="973" t="s">
        <v>56</v>
      </c>
    </row>
    <row r="38" spans="1:25" s="970" customFormat="1" ht="11.25" customHeight="1">
      <c r="A38" s="987" t="s">
        <v>63</v>
      </c>
      <c r="B38" s="988">
        <f t="shared" si="3"/>
        <v>33155</v>
      </c>
      <c r="C38" s="988">
        <f t="shared" si="11"/>
        <v>177</v>
      </c>
      <c r="D38" s="988">
        <f t="shared" si="11"/>
        <v>31875</v>
      </c>
      <c r="E38" s="988">
        <f t="shared" si="11"/>
        <v>1103</v>
      </c>
      <c r="F38" s="988">
        <f t="shared" si="12"/>
        <v>25718</v>
      </c>
      <c r="G38" s="988">
        <v>64</v>
      </c>
      <c r="H38" s="988">
        <v>24978</v>
      </c>
      <c r="I38" s="988">
        <v>676</v>
      </c>
      <c r="J38" s="988">
        <f t="shared" si="6"/>
        <v>2053</v>
      </c>
      <c r="K38" s="988">
        <v>28</v>
      </c>
      <c r="L38" s="988">
        <v>1977</v>
      </c>
      <c r="M38" s="988">
        <v>48</v>
      </c>
      <c r="N38" s="988">
        <f t="shared" si="7"/>
        <v>5320</v>
      </c>
      <c r="O38" s="988">
        <v>78</v>
      </c>
      <c r="P38" s="988">
        <v>4888</v>
      </c>
      <c r="Q38" s="988">
        <v>354</v>
      </c>
      <c r="R38" s="988">
        <f t="shared" si="8"/>
        <v>64</v>
      </c>
      <c r="S38" s="988">
        <v>7</v>
      </c>
      <c r="T38" s="988">
        <v>32</v>
      </c>
      <c r="U38" s="988">
        <v>25</v>
      </c>
      <c r="V38" s="989">
        <f t="shared" si="9"/>
        <v>5382</v>
      </c>
      <c r="W38" s="989">
        <v>89</v>
      </c>
      <c r="X38" s="989">
        <v>5293</v>
      </c>
      <c r="Y38" s="990" t="s">
        <v>64</v>
      </c>
    </row>
    <row r="39" spans="1:25" s="970" customFormat="1" ht="11.25" customHeight="1">
      <c r="A39" s="969" t="s">
        <v>53</v>
      </c>
      <c r="B39" s="956">
        <f t="shared" si="3"/>
        <v>328879</v>
      </c>
      <c r="C39" s="956">
        <f t="shared" si="11"/>
        <v>793</v>
      </c>
      <c r="D39" s="956">
        <f t="shared" si="11"/>
        <v>316532</v>
      </c>
      <c r="E39" s="956">
        <f t="shared" si="11"/>
        <v>11554</v>
      </c>
      <c r="F39" s="956">
        <f t="shared" si="12"/>
        <v>271708</v>
      </c>
      <c r="G39" s="956">
        <v>287</v>
      </c>
      <c r="H39" s="956">
        <v>265329</v>
      </c>
      <c r="I39" s="956">
        <v>6092</v>
      </c>
      <c r="J39" s="956">
        <f t="shared" si="6"/>
        <v>17077</v>
      </c>
      <c r="K39" s="956">
        <v>184</v>
      </c>
      <c r="L39" s="956">
        <v>15095</v>
      </c>
      <c r="M39" s="956">
        <v>1798</v>
      </c>
      <c r="N39" s="956">
        <f t="shared" si="7"/>
        <v>39665</v>
      </c>
      <c r="O39" s="956">
        <v>298</v>
      </c>
      <c r="P39" s="956">
        <v>35961</v>
      </c>
      <c r="Q39" s="956">
        <v>3406</v>
      </c>
      <c r="R39" s="956">
        <f t="shared" si="8"/>
        <v>429</v>
      </c>
      <c r="S39" s="956">
        <v>24</v>
      </c>
      <c r="T39" s="956">
        <v>147</v>
      </c>
      <c r="U39" s="956">
        <v>258</v>
      </c>
      <c r="V39" s="971">
        <f t="shared" si="9"/>
        <v>16879</v>
      </c>
      <c r="W39" s="971">
        <v>203</v>
      </c>
      <c r="X39" s="971">
        <v>16676</v>
      </c>
      <c r="Y39" s="973" t="s">
        <v>54</v>
      </c>
    </row>
    <row r="40" spans="1:25" s="970" customFormat="1" ht="11.25" customHeight="1">
      <c r="A40" s="969" t="s">
        <v>61</v>
      </c>
      <c r="B40" s="956">
        <f t="shared" si="3"/>
        <v>60095</v>
      </c>
      <c r="C40" s="956">
        <f t="shared" si="11"/>
        <v>185</v>
      </c>
      <c r="D40" s="956">
        <f t="shared" si="11"/>
        <v>57494</v>
      </c>
      <c r="E40" s="956">
        <f t="shared" si="11"/>
        <v>2416</v>
      </c>
      <c r="F40" s="956">
        <f t="shared" si="12"/>
        <v>46983</v>
      </c>
      <c r="G40" s="956">
        <v>64</v>
      </c>
      <c r="H40" s="956">
        <v>45627</v>
      </c>
      <c r="I40" s="956">
        <v>1292</v>
      </c>
      <c r="J40" s="956">
        <f t="shared" si="6"/>
        <v>3394</v>
      </c>
      <c r="K40" s="956">
        <v>35</v>
      </c>
      <c r="L40" s="956">
        <v>3124</v>
      </c>
      <c r="M40" s="956">
        <v>235</v>
      </c>
      <c r="N40" s="956">
        <f t="shared" si="7"/>
        <v>9623</v>
      </c>
      <c r="O40" s="956">
        <v>77</v>
      </c>
      <c r="P40" s="956">
        <v>8712</v>
      </c>
      <c r="Q40" s="956">
        <v>834</v>
      </c>
      <c r="R40" s="956">
        <f t="shared" si="8"/>
        <v>95</v>
      </c>
      <c r="S40" s="956">
        <v>9</v>
      </c>
      <c r="T40" s="956">
        <v>31</v>
      </c>
      <c r="U40" s="956">
        <v>55</v>
      </c>
      <c r="V40" s="971">
        <f t="shared" si="9"/>
        <v>5719</v>
      </c>
      <c r="W40" s="971">
        <v>56</v>
      </c>
      <c r="X40" s="971">
        <v>5663</v>
      </c>
      <c r="Y40" s="973" t="s">
        <v>62</v>
      </c>
    </row>
    <row r="41" spans="1:25" s="970" customFormat="1" ht="11.25" customHeight="1">
      <c r="A41" s="969" t="s">
        <v>57</v>
      </c>
      <c r="B41" s="956">
        <f t="shared" si="3"/>
        <v>207299</v>
      </c>
      <c r="C41" s="956">
        <f t="shared" si="11"/>
        <v>507</v>
      </c>
      <c r="D41" s="956">
        <f t="shared" si="11"/>
        <v>201098</v>
      </c>
      <c r="E41" s="956">
        <f t="shared" si="11"/>
        <v>5694</v>
      </c>
      <c r="F41" s="956">
        <f t="shared" si="12"/>
        <v>159006</v>
      </c>
      <c r="G41" s="956">
        <v>203</v>
      </c>
      <c r="H41" s="956">
        <v>157147</v>
      </c>
      <c r="I41" s="956">
        <v>1656</v>
      </c>
      <c r="J41" s="956">
        <f t="shared" si="6"/>
        <v>12363</v>
      </c>
      <c r="K41" s="956">
        <v>95</v>
      </c>
      <c r="L41" s="956">
        <v>11460</v>
      </c>
      <c r="M41" s="956">
        <v>808</v>
      </c>
      <c r="N41" s="956">
        <f t="shared" si="7"/>
        <v>35600</v>
      </c>
      <c r="O41" s="956">
        <v>198</v>
      </c>
      <c r="P41" s="956">
        <v>32414</v>
      </c>
      <c r="Q41" s="956">
        <v>2988</v>
      </c>
      <c r="R41" s="956">
        <f t="shared" si="8"/>
        <v>330</v>
      </c>
      <c r="S41" s="956">
        <v>11</v>
      </c>
      <c r="T41" s="956">
        <v>77</v>
      </c>
      <c r="U41" s="956">
        <v>242</v>
      </c>
      <c r="V41" s="971">
        <f t="shared" si="9"/>
        <v>12739</v>
      </c>
      <c r="W41" s="971">
        <v>138</v>
      </c>
      <c r="X41" s="971">
        <v>12601</v>
      </c>
      <c r="Y41" s="973" t="s">
        <v>58</v>
      </c>
    </row>
    <row r="42" spans="1:25" s="970" customFormat="1" ht="11.25" customHeight="1">
      <c r="A42" s="969" t="s">
        <v>59</v>
      </c>
      <c r="B42" s="956">
        <f t="shared" si="3"/>
        <v>156859</v>
      </c>
      <c r="C42" s="956">
        <f t="shared" si="11"/>
        <v>292</v>
      </c>
      <c r="D42" s="956">
        <f t="shared" si="11"/>
        <v>146857</v>
      </c>
      <c r="E42" s="956">
        <f t="shared" si="11"/>
        <v>9710</v>
      </c>
      <c r="F42" s="956">
        <f t="shared" si="12"/>
        <v>119646</v>
      </c>
      <c r="G42" s="956">
        <v>132</v>
      </c>
      <c r="H42" s="956">
        <v>116793</v>
      </c>
      <c r="I42" s="956">
        <v>2721</v>
      </c>
      <c r="J42" s="956">
        <f t="shared" si="6"/>
        <v>10188</v>
      </c>
      <c r="K42" s="956">
        <v>54</v>
      </c>
      <c r="L42" s="956">
        <v>7602</v>
      </c>
      <c r="M42" s="956">
        <v>2532</v>
      </c>
      <c r="N42" s="956">
        <f t="shared" si="7"/>
        <v>26719</v>
      </c>
      <c r="O42" s="956">
        <v>95</v>
      </c>
      <c r="P42" s="956">
        <v>22364</v>
      </c>
      <c r="Q42" s="956">
        <v>4260</v>
      </c>
      <c r="R42" s="956">
        <f t="shared" si="8"/>
        <v>306</v>
      </c>
      <c r="S42" s="956">
        <v>11</v>
      </c>
      <c r="T42" s="956">
        <v>98</v>
      </c>
      <c r="U42" s="956">
        <v>197</v>
      </c>
      <c r="V42" s="971">
        <f t="shared" si="9"/>
        <v>12226</v>
      </c>
      <c r="W42" s="971">
        <v>240</v>
      </c>
      <c r="X42" s="971">
        <v>11986</v>
      </c>
      <c r="Y42" s="973" t="s">
        <v>60</v>
      </c>
    </row>
    <row r="43" spans="1:25" s="970" customFormat="1" ht="11.25" customHeight="1">
      <c r="A43" s="969" t="s">
        <v>162</v>
      </c>
      <c r="B43" s="956">
        <f t="shared" si="3"/>
        <v>76958</v>
      </c>
      <c r="C43" s="956">
        <f t="shared" si="11"/>
        <v>282</v>
      </c>
      <c r="D43" s="956">
        <f t="shared" si="11"/>
        <v>73819</v>
      </c>
      <c r="E43" s="956">
        <f t="shared" si="11"/>
        <v>2857</v>
      </c>
      <c r="F43" s="956">
        <f t="shared" si="12"/>
        <v>56243</v>
      </c>
      <c r="G43" s="956">
        <v>118</v>
      </c>
      <c r="H43" s="956">
        <v>55283</v>
      </c>
      <c r="I43" s="956">
        <v>842</v>
      </c>
      <c r="J43" s="956">
        <f t="shared" si="6"/>
        <v>5333</v>
      </c>
      <c r="K43" s="956">
        <v>45</v>
      </c>
      <c r="L43" s="956">
        <v>4654</v>
      </c>
      <c r="M43" s="956">
        <v>634</v>
      </c>
      <c r="N43" s="956">
        <f t="shared" si="7"/>
        <v>15213</v>
      </c>
      <c r="O43" s="956">
        <v>111</v>
      </c>
      <c r="P43" s="956">
        <v>13809</v>
      </c>
      <c r="Q43" s="956">
        <v>1293</v>
      </c>
      <c r="R43" s="956">
        <f t="shared" si="8"/>
        <v>169</v>
      </c>
      <c r="S43" s="956">
        <v>8</v>
      </c>
      <c r="T43" s="956">
        <v>73</v>
      </c>
      <c r="U43" s="956">
        <v>88</v>
      </c>
      <c r="V43" s="971">
        <f t="shared" si="9"/>
        <v>6996</v>
      </c>
      <c r="W43" s="971">
        <v>10</v>
      </c>
      <c r="X43" s="971">
        <v>6986</v>
      </c>
      <c r="Y43" s="973" t="s">
        <v>170</v>
      </c>
    </row>
    <row r="44" spans="1:25" s="970" customFormat="1" ht="11.25" customHeight="1">
      <c r="A44" s="969" t="s">
        <v>171</v>
      </c>
      <c r="B44" s="956">
        <f t="shared" si="3"/>
        <v>80446</v>
      </c>
      <c r="C44" s="956">
        <f t="shared" si="11"/>
        <v>273</v>
      </c>
      <c r="D44" s="956">
        <f t="shared" si="11"/>
        <v>69928</v>
      </c>
      <c r="E44" s="956">
        <f t="shared" si="11"/>
        <v>10245</v>
      </c>
      <c r="F44" s="956">
        <f t="shared" si="12"/>
        <v>54507</v>
      </c>
      <c r="G44" s="956">
        <v>119</v>
      </c>
      <c r="H44" s="956">
        <v>47611</v>
      </c>
      <c r="I44" s="956">
        <v>6777</v>
      </c>
      <c r="J44" s="956">
        <f t="shared" si="6"/>
        <v>5122</v>
      </c>
      <c r="K44" s="956">
        <v>50</v>
      </c>
      <c r="L44" s="956">
        <v>4319</v>
      </c>
      <c r="M44" s="956">
        <v>753</v>
      </c>
      <c r="N44" s="956">
        <f t="shared" si="7"/>
        <v>20411</v>
      </c>
      <c r="O44" s="956">
        <v>97</v>
      </c>
      <c r="P44" s="956">
        <v>17910</v>
      </c>
      <c r="Q44" s="956">
        <v>2404</v>
      </c>
      <c r="R44" s="956">
        <f t="shared" si="8"/>
        <v>406</v>
      </c>
      <c r="S44" s="956">
        <v>7</v>
      </c>
      <c r="T44" s="956">
        <v>88</v>
      </c>
      <c r="U44" s="956">
        <v>311</v>
      </c>
      <c r="V44" s="971">
        <f t="shared" si="9"/>
        <v>9080</v>
      </c>
      <c r="W44" s="971">
        <v>200</v>
      </c>
      <c r="X44" s="971">
        <v>8880</v>
      </c>
      <c r="Y44" s="973" t="s">
        <v>172</v>
      </c>
    </row>
    <row r="45" spans="1:25" s="970" customFormat="1" ht="11.25" customHeight="1">
      <c r="A45" s="969" t="s">
        <v>67</v>
      </c>
      <c r="B45" s="956">
        <f t="shared" si="3"/>
        <v>24918</v>
      </c>
      <c r="C45" s="956">
        <f t="shared" si="11"/>
        <v>229</v>
      </c>
      <c r="D45" s="956">
        <f t="shared" si="11"/>
        <v>18552</v>
      </c>
      <c r="E45" s="956">
        <f t="shared" si="11"/>
        <v>6137</v>
      </c>
      <c r="F45" s="956">
        <f t="shared" si="12"/>
        <v>12234</v>
      </c>
      <c r="G45" s="956">
        <v>59</v>
      </c>
      <c r="H45" s="956">
        <v>11907</v>
      </c>
      <c r="I45" s="956">
        <v>268</v>
      </c>
      <c r="J45" s="956">
        <f t="shared" si="6"/>
        <v>1244</v>
      </c>
      <c r="K45" s="956">
        <v>40</v>
      </c>
      <c r="L45" s="956">
        <v>1083</v>
      </c>
      <c r="M45" s="956">
        <v>121</v>
      </c>
      <c r="N45" s="956">
        <f t="shared" si="7"/>
        <v>10844</v>
      </c>
      <c r="O45" s="956">
        <v>124</v>
      </c>
      <c r="P45" s="956">
        <v>5489</v>
      </c>
      <c r="Q45" s="956">
        <v>5231</v>
      </c>
      <c r="R45" s="956">
        <f t="shared" si="8"/>
        <v>596</v>
      </c>
      <c r="S45" s="956">
        <v>6</v>
      </c>
      <c r="T45" s="956">
        <v>73</v>
      </c>
      <c r="U45" s="956">
        <v>517</v>
      </c>
      <c r="V45" s="971">
        <f t="shared" si="9"/>
        <v>3044</v>
      </c>
      <c r="W45" s="971">
        <v>28</v>
      </c>
      <c r="X45" s="971">
        <v>3016</v>
      </c>
      <c r="Y45" s="973" t="s">
        <v>68</v>
      </c>
    </row>
    <row r="46" spans="1:25" s="970" customFormat="1" ht="11.25" customHeight="1">
      <c r="A46" s="969" t="s">
        <v>65</v>
      </c>
      <c r="B46" s="956">
        <f t="shared" si="3"/>
        <v>24351</v>
      </c>
      <c r="C46" s="956">
        <f t="shared" si="11"/>
        <v>295</v>
      </c>
      <c r="D46" s="956">
        <f t="shared" si="11"/>
        <v>23411</v>
      </c>
      <c r="E46" s="956">
        <f t="shared" si="11"/>
        <v>645</v>
      </c>
      <c r="F46" s="956">
        <f t="shared" si="12"/>
        <v>16717</v>
      </c>
      <c r="G46" s="956">
        <v>103</v>
      </c>
      <c r="H46" s="956">
        <v>16413</v>
      </c>
      <c r="I46" s="956">
        <v>201</v>
      </c>
      <c r="J46" s="956">
        <f t="shared" si="6"/>
        <v>1921</v>
      </c>
      <c r="K46" s="956">
        <v>62</v>
      </c>
      <c r="L46" s="956">
        <v>1576</v>
      </c>
      <c r="M46" s="956">
        <v>283</v>
      </c>
      <c r="N46" s="956">
        <f t="shared" si="7"/>
        <v>5631</v>
      </c>
      <c r="O46" s="956">
        <v>120</v>
      </c>
      <c r="P46" s="956">
        <v>5382</v>
      </c>
      <c r="Q46" s="956">
        <v>129</v>
      </c>
      <c r="R46" s="956">
        <f t="shared" si="8"/>
        <v>82</v>
      </c>
      <c r="S46" s="956">
        <v>10</v>
      </c>
      <c r="T46" s="956">
        <v>40</v>
      </c>
      <c r="U46" s="956">
        <v>32</v>
      </c>
      <c r="V46" s="971">
        <f t="shared" si="9"/>
        <v>3187</v>
      </c>
      <c r="W46" s="971">
        <v>44</v>
      </c>
      <c r="X46" s="972">
        <v>3143</v>
      </c>
      <c r="Y46" s="976" t="s">
        <v>66</v>
      </c>
    </row>
    <row r="47" spans="1:25" s="970" customFormat="1" ht="11.25" customHeight="1">
      <c r="A47" s="977" t="s">
        <v>691</v>
      </c>
      <c r="B47" s="978">
        <v>0</v>
      </c>
      <c r="C47" s="978">
        <v>0</v>
      </c>
      <c r="D47" s="978">
        <v>0</v>
      </c>
      <c r="E47" s="978">
        <v>0</v>
      </c>
      <c r="F47" s="978">
        <v>0</v>
      </c>
      <c r="G47" s="978">
        <v>0</v>
      </c>
      <c r="H47" s="978">
        <v>0</v>
      </c>
      <c r="I47" s="978">
        <v>0</v>
      </c>
      <c r="J47" s="978">
        <v>0</v>
      </c>
      <c r="K47" s="978">
        <v>0</v>
      </c>
      <c r="L47" s="978">
        <v>0</v>
      </c>
      <c r="M47" s="978">
        <v>0</v>
      </c>
      <c r="N47" s="978">
        <v>0</v>
      </c>
      <c r="O47" s="978">
        <v>0</v>
      </c>
      <c r="P47" s="978">
        <v>0</v>
      </c>
      <c r="Q47" s="978">
        <v>0</v>
      </c>
      <c r="R47" s="978">
        <v>0</v>
      </c>
      <c r="S47" s="978">
        <v>0</v>
      </c>
      <c r="T47" s="978">
        <v>0</v>
      </c>
      <c r="U47" s="978">
        <v>0</v>
      </c>
      <c r="V47" s="979">
        <f t="shared" si="9"/>
        <v>6402</v>
      </c>
      <c r="W47" s="980">
        <v>9</v>
      </c>
      <c r="X47" s="981">
        <v>6393</v>
      </c>
      <c r="Y47" s="982" t="s">
        <v>692</v>
      </c>
    </row>
    <row r="48" spans="1:25" s="9" customFormat="1" ht="14.1" customHeight="1">
      <c r="A48" s="983" t="s">
        <v>693</v>
      </c>
      <c r="B48" s="15"/>
      <c r="C48" s="15"/>
      <c r="D48" s="15"/>
      <c r="E48" s="15"/>
      <c r="F48" s="984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6"/>
      <c r="U48" s="16"/>
      <c r="V48" s="17"/>
      <c r="W48" s="15"/>
      <c r="X48" s="16"/>
      <c r="Y48" s="985" t="s">
        <v>694</v>
      </c>
    </row>
    <row r="49" spans="1:25" s="9" customFormat="1" ht="12" customHeight="1">
      <c r="A49" s="18" t="s">
        <v>695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9"/>
      <c r="N49" s="19"/>
      <c r="O49" s="19"/>
      <c r="P49" s="16"/>
      <c r="Q49" s="19"/>
      <c r="R49" s="20"/>
      <c r="S49" s="15"/>
      <c r="T49" s="16"/>
      <c r="U49" s="16"/>
      <c r="V49" s="17"/>
      <c r="W49" s="15"/>
      <c r="X49" s="16"/>
      <c r="Y49" s="21"/>
    </row>
    <row r="50" spans="1:25" s="9" customFormat="1" ht="12" customHeight="1">
      <c r="A50" s="18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9"/>
      <c r="N50" s="19"/>
      <c r="O50" s="19"/>
      <c r="P50" s="16"/>
      <c r="Q50" s="19"/>
      <c r="R50" s="20"/>
      <c r="S50" s="15"/>
      <c r="T50" s="16"/>
      <c r="U50" s="16"/>
      <c r="V50" s="17"/>
      <c r="W50" s="15"/>
      <c r="X50" s="16"/>
      <c r="Y50" s="21"/>
    </row>
    <row r="51" spans="1:25" s="10" customFormat="1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4"/>
      <c r="U51" s="24"/>
      <c r="V51" s="23"/>
      <c r="W51" s="23"/>
      <c r="X51" s="24"/>
      <c r="Y51" s="25"/>
    </row>
    <row r="52" spans="1:25" s="10" customForma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4"/>
      <c r="U52" s="24"/>
      <c r="V52" s="23"/>
      <c r="W52" s="23"/>
      <c r="X52" s="24"/>
      <c r="Y52" s="25"/>
    </row>
    <row r="53" spans="1:25" s="10" customForma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4"/>
      <c r="U53" s="24"/>
      <c r="V53" s="23"/>
      <c r="W53" s="23"/>
      <c r="X53" s="24"/>
      <c r="Y53" s="25"/>
    </row>
    <row r="54" spans="1:25" s="11" customForma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4"/>
      <c r="U54" s="24"/>
      <c r="V54" s="23"/>
      <c r="W54" s="23"/>
      <c r="X54" s="24"/>
      <c r="Y54" s="25"/>
    </row>
    <row r="55" spans="1:25" s="11" customForma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4"/>
      <c r="U55" s="24"/>
      <c r="V55" s="23"/>
      <c r="W55" s="23"/>
      <c r="X55" s="24"/>
      <c r="Y55" s="25"/>
    </row>
    <row r="56" spans="1:25" s="11" customForma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4"/>
      <c r="U56" s="24"/>
      <c r="V56" s="23"/>
      <c r="W56" s="23"/>
      <c r="X56" s="24"/>
      <c r="Y56" s="25"/>
    </row>
    <row r="57" spans="1:25" s="11" customForma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4"/>
      <c r="U57" s="24"/>
      <c r="V57" s="23"/>
      <c r="W57" s="23"/>
      <c r="X57" s="24"/>
      <c r="Y57" s="25"/>
    </row>
    <row r="58" spans="1:25" s="11" customForma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4"/>
      <c r="U58" s="24"/>
      <c r="V58" s="23"/>
      <c r="W58" s="23"/>
      <c r="X58" s="24"/>
      <c r="Y58" s="25"/>
    </row>
    <row r="59" spans="1:25" s="11" customForma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4"/>
      <c r="U59" s="24"/>
      <c r="V59" s="23"/>
      <c r="W59" s="23"/>
      <c r="X59" s="24"/>
      <c r="Y59" s="25"/>
    </row>
    <row r="60" spans="1:25" s="11" customForma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4"/>
      <c r="U60" s="24"/>
      <c r="V60" s="23"/>
      <c r="W60" s="23"/>
      <c r="X60" s="24"/>
      <c r="Y60" s="25"/>
    </row>
    <row r="61" spans="1:25" s="11" customForma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4"/>
      <c r="U61" s="24"/>
      <c r="V61" s="23"/>
      <c r="W61" s="23"/>
      <c r="X61" s="24"/>
      <c r="Y61" s="25"/>
    </row>
    <row r="62" spans="1:25" s="11" customForma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4"/>
      <c r="U62" s="24"/>
      <c r="V62" s="23"/>
      <c r="W62" s="23"/>
      <c r="X62" s="24"/>
      <c r="Y62" s="25"/>
    </row>
    <row r="63" spans="1:25" s="11" customForma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4"/>
      <c r="U63" s="24"/>
      <c r="V63" s="23"/>
      <c r="W63" s="23"/>
      <c r="X63" s="24"/>
      <c r="Y63" s="25"/>
    </row>
    <row r="64" spans="1:25" s="11" customForma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4"/>
      <c r="U64" s="24"/>
      <c r="V64" s="23"/>
      <c r="W64" s="23"/>
      <c r="X64" s="24"/>
      <c r="Y64" s="25"/>
    </row>
    <row r="65" spans="1:25" s="11" customForma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4"/>
      <c r="U65" s="24"/>
      <c r="V65" s="23"/>
      <c r="W65" s="23"/>
      <c r="X65" s="24"/>
      <c r="Y65" s="25"/>
    </row>
    <row r="66" spans="1:25" s="11" customForma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4"/>
      <c r="U66" s="24"/>
      <c r="V66" s="23"/>
      <c r="W66" s="23"/>
      <c r="X66" s="24"/>
      <c r="Y66" s="25"/>
    </row>
    <row r="67" spans="1:25" s="11" customForma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4"/>
      <c r="U67" s="24"/>
      <c r="V67" s="23"/>
      <c r="W67" s="23"/>
      <c r="X67" s="24"/>
      <c r="Y67" s="25"/>
    </row>
    <row r="68" spans="1:25" s="11" customForma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4"/>
      <c r="U68" s="24"/>
      <c r="V68" s="23"/>
      <c r="W68" s="23"/>
      <c r="X68" s="24"/>
      <c r="Y68" s="25"/>
    </row>
    <row r="69" spans="1:25" s="11" customForma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4"/>
      <c r="U69" s="24"/>
      <c r="V69" s="23"/>
      <c r="W69" s="23"/>
      <c r="X69" s="24"/>
      <c r="Y69" s="25"/>
    </row>
    <row r="70" spans="1:25" s="11" customForma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4"/>
      <c r="U70" s="24"/>
      <c r="V70" s="23"/>
      <c r="W70" s="23"/>
      <c r="X70" s="24"/>
      <c r="Y70" s="25"/>
    </row>
    <row r="71" spans="1:25" s="11" customForma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4"/>
      <c r="U71" s="24"/>
      <c r="V71" s="23"/>
      <c r="W71" s="23"/>
      <c r="X71" s="24"/>
      <c r="Y71" s="25"/>
    </row>
    <row r="72" spans="1:25" s="11" customForma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4"/>
      <c r="U72" s="24"/>
      <c r="V72" s="23"/>
      <c r="W72" s="23"/>
      <c r="X72" s="24"/>
      <c r="Y72" s="25"/>
    </row>
    <row r="73" spans="1:25" s="11" customForma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4"/>
      <c r="U73" s="24"/>
      <c r="V73" s="23"/>
      <c r="W73" s="23"/>
      <c r="X73" s="24"/>
      <c r="Y73" s="25"/>
    </row>
    <row r="74" spans="1:25" s="11" customForma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4"/>
      <c r="U74" s="24"/>
      <c r="V74" s="23"/>
      <c r="W74" s="23"/>
      <c r="X74" s="24"/>
      <c r="Y74" s="25"/>
    </row>
    <row r="75" spans="1:25" s="11" customForma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4"/>
      <c r="U75" s="24"/>
      <c r="V75" s="23"/>
      <c r="W75" s="23"/>
      <c r="X75" s="24"/>
      <c r="Y75" s="25"/>
    </row>
    <row r="76" spans="1:25" s="11" customForma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4"/>
      <c r="U76" s="24"/>
      <c r="V76" s="23"/>
      <c r="W76" s="23"/>
      <c r="X76" s="24"/>
      <c r="Y76" s="25"/>
    </row>
    <row r="77" spans="1:25" s="11" customForma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4"/>
      <c r="U77" s="24"/>
      <c r="V77" s="23"/>
      <c r="W77" s="23"/>
      <c r="X77" s="24"/>
      <c r="Y77" s="25"/>
    </row>
    <row r="78" spans="1:25" s="11" customForma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4"/>
      <c r="U78" s="24"/>
      <c r="V78" s="23"/>
      <c r="W78" s="23"/>
      <c r="X78" s="24"/>
      <c r="Y78" s="25"/>
    </row>
    <row r="79" spans="1:25" s="11" customForma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4"/>
      <c r="U79" s="24"/>
      <c r="V79" s="23"/>
      <c r="W79" s="23"/>
      <c r="X79" s="24"/>
      <c r="Y79" s="25"/>
    </row>
    <row r="80" spans="1:25" s="11" customForma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4"/>
      <c r="U80" s="24"/>
      <c r="V80" s="23"/>
      <c r="W80" s="23"/>
      <c r="X80" s="24"/>
      <c r="Y80" s="25"/>
    </row>
    <row r="81" spans="1:25" s="11" customForma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4"/>
      <c r="U81" s="24"/>
      <c r="V81" s="23"/>
      <c r="W81" s="23"/>
      <c r="X81" s="24"/>
      <c r="Y81" s="25"/>
    </row>
    <row r="82" spans="1:25" s="11" customForma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4"/>
      <c r="U82" s="24"/>
      <c r="V82" s="23"/>
      <c r="W82" s="23"/>
      <c r="X82" s="24"/>
      <c r="Y82" s="25"/>
    </row>
    <row r="83" spans="1:25" s="11" customForma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4"/>
      <c r="U83" s="24"/>
      <c r="V83" s="23"/>
      <c r="W83" s="23"/>
      <c r="X83" s="24"/>
      <c r="Y83" s="25"/>
    </row>
    <row r="84" spans="1:25" s="11" customForma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4"/>
      <c r="U84" s="24"/>
      <c r="V84" s="23"/>
      <c r="W84" s="23"/>
      <c r="X84" s="24"/>
      <c r="Y84" s="25"/>
    </row>
    <row r="85" spans="1:25" s="11" customForma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4"/>
      <c r="U85" s="24"/>
      <c r="V85" s="23"/>
      <c r="W85" s="23"/>
      <c r="X85" s="24"/>
      <c r="Y85" s="25"/>
    </row>
    <row r="86" spans="1:25" s="11" customForma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4"/>
      <c r="U86" s="24"/>
      <c r="V86" s="23"/>
      <c r="W86" s="23"/>
      <c r="X86" s="24"/>
      <c r="Y86" s="25"/>
    </row>
    <row r="87" spans="1:25" s="11" customForma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4"/>
      <c r="U87" s="24"/>
      <c r="V87" s="23"/>
      <c r="W87" s="23"/>
      <c r="X87" s="24"/>
      <c r="Y87" s="25"/>
    </row>
    <row r="88" spans="1:25" s="11" customForma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4"/>
      <c r="U88" s="24"/>
      <c r="V88" s="23"/>
      <c r="W88" s="23"/>
      <c r="X88" s="24"/>
      <c r="Y88" s="25"/>
    </row>
    <row r="89" spans="1:25" s="11" customForma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4"/>
      <c r="U89" s="24"/>
      <c r="V89" s="23"/>
      <c r="W89" s="23"/>
      <c r="X89" s="24"/>
      <c r="Y89" s="25"/>
    </row>
    <row r="90" spans="1:25" s="11" customForma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4"/>
      <c r="U90" s="24"/>
      <c r="V90" s="23"/>
      <c r="W90" s="23"/>
      <c r="X90" s="24"/>
      <c r="Y90" s="25"/>
    </row>
    <row r="91" spans="1:25" s="11" customForma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4"/>
      <c r="U91" s="24"/>
      <c r="V91" s="23"/>
      <c r="W91" s="23"/>
      <c r="X91" s="24"/>
      <c r="Y91" s="25"/>
    </row>
    <row r="92" spans="1:25" s="11" customForma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4"/>
      <c r="U92" s="24"/>
      <c r="V92" s="23"/>
      <c r="W92" s="23"/>
      <c r="X92" s="24"/>
      <c r="Y92" s="25"/>
    </row>
    <row r="93" spans="1:25" s="11" customForma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4"/>
      <c r="U93" s="24"/>
      <c r="V93" s="23"/>
      <c r="W93" s="23"/>
      <c r="X93" s="24"/>
      <c r="Y93" s="25"/>
    </row>
    <row r="94" spans="1:25" s="11" customForma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4"/>
      <c r="U94" s="24"/>
      <c r="V94" s="23"/>
      <c r="W94" s="23"/>
      <c r="X94" s="24"/>
      <c r="Y94" s="25"/>
    </row>
    <row r="95" spans="1:25" s="11" customForma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4"/>
      <c r="U95" s="24"/>
      <c r="V95" s="23"/>
      <c r="W95" s="23"/>
      <c r="X95" s="24"/>
      <c r="Y95" s="25"/>
    </row>
    <row r="96" spans="1:25" s="11" customForma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4"/>
      <c r="U96" s="24"/>
      <c r="V96" s="23"/>
      <c r="W96" s="23"/>
      <c r="X96" s="24"/>
      <c r="Y96" s="25"/>
    </row>
    <row r="97" spans="1:25" s="11" customForma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4"/>
      <c r="U97" s="24"/>
      <c r="V97" s="23"/>
      <c r="W97" s="23"/>
      <c r="X97" s="24"/>
      <c r="Y97" s="25"/>
    </row>
    <row r="98" spans="1:25" s="11" customForma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4"/>
      <c r="U98" s="24"/>
      <c r="V98" s="23"/>
      <c r="W98" s="23"/>
      <c r="X98" s="24"/>
      <c r="Y98" s="25"/>
    </row>
    <row r="99" spans="1:25" s="11" customForma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4"/>
      <c r="U99" s="24"/>
      <c r="V99" s="23"/>
      <c r="W99" s="23"/>
      <c r="X99" s="24"/>
      <c r="Y99" s="25"/>
    </row>
    <row r="100" spans="1:25" s="11" customForma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4"/>
      <c r="U100" s="24"/>
      <c r="V100" s="23"/>
      <c r="W100" s="23"/>
      <c r="X100" s="24"/>
      <c r="Y100" s="25"/>
    </row>
    <row r="101" spans="1:25" s="11" customForma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4"/>
      <c r="U101" s="24"/>
      <c r="V101" s="23"/>
      <c r="W101" s="23"/>
      <c r="X101" s="24"/>
      <c r="Y101" s="25"/>
    </row>
    <row r="102" spans="1:25" s="11" customForma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4"/>
      <c r="U102" s="24"/>
      <c r="V102" s="23"/>
      <c r="W102" s="23"/>
      <c r="X102" s="24"/>
      <c r="Y102" s="25"/>
    </row>
    <row r="103" spans="1:25" s="11" customForma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4"/>
      <c r="U103" s="24"/>
      <c r="V103" s="23"/>
      <c r="W103" s="23"/>
      <c r="X103" s="24"/>
      <c r="Y103" s="25"/>
    </row>
    <row r="104" spans="1:25" s="11" customForma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4"/>
      <c r="U104" s="24"/>
      <c r="V104" s="23"/>
      <c r="W104" s="23"/>
      <c r="X104" s="24"/>
      <c r="Y104" s="25"/>
    </row>
    <row r="105" spans="1:25" s="11" customForma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4"/>
      <c r="U105" s="24"/>
      <c r="V105" s="23"/>
      <c r="W105" s="23"/>
      <c r="X105" s="24"/>
      <c r="Y105" s="25"/>
    </row>
    <row r="106" spans="1:25" s="11" customForma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4"/>
      <c r="U106" s="24"/>
      <c r="V106" s="23"/>
      <c r="W106" s="23"/>
      <c r="X106" s="24"/>
      <c r="Y106" s="25"/>
    </row>
    <row r="107" spans="1:25" s="11" customForma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4"/>
      <c r="U107" s="24"/>
      <c r="V107" s="23"/>
      <c r="W107" s="23"/>
      <c r="X107" s="24"/>
      <c r="Y107" s="25"/>
    </row>
    <row r="108" spans="1:25" s="11" customForma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4"/>
      <c r="U108" s="24"/>
      <c r="V108" s="23"/>
      <c r="W108" s="23"/>
      <c r="X108" s="24"/>
      <c r="Y108" s="25"/>
    </row>
    <row r="109" spans="1:25" s="11" customForma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4"/>
      <c r="U109" s="24"/>
      <c r="V109" s="23"/>
      <c r="W109" s="23"/>
      <c r="X109" s="24"/>
      <c r="Y109" s="25"/>
    </row>
    <row r="110" spans="1:25" s="11" customForma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4"/>
      <c r="U110" s="24"/>
      <c r="V110" s="23"/>
      <c r="W110" s="23"/>
      <c r="X110" s="24"/>
      <c r="Y110" s="25"/>
    </row>
    <row r="111" spans="1:25" s="11" customForma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4"/>
      <c r="U111" s="24"/>
      <c r="V111" s="23"/>
      <c r="W111" s="23"/>
      <c r="X111" s="24"/>
      <c r="Y111" s="25"/>
    </row>
    <row r="112" spans="1:25" s="11" customForma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4"/>
      <c r="U112" s="24"/>
      <c r="V112" s="23"/>
      <c r="W112" s="23"/>
      <c r="X112" s="24"/>
      <c r="Y112" s="25"/>
    </row>
    <row r="113" spans="1:25" s="11" customForma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4"/>
      <c r="U113" s="24"/>
      <c r="V113" s="23"/>
      <c r="W113" s="23"/>
      <c r="X113" s="24"/>
      <c r="Y113" s="25"/>
    </row>
    <row r="114" spans="1:25" s="11" customForma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4"/>
      <c r="U114" s="24"/>
      <c r="V114" s="23"/>
      <c r="W114" s="23"/>
      <c r="X114" s="24"/>
      <c r="Y114" s="25"/>
    </row>
    <row r="115" spans="1:25" s="11" customForma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4"/>
      <c r="U115" s="24"/>
      <c r="V115" s="23"/>
      <c r="W115" s="23"/>
      <c r="X115" s="24"/>
      <c r="Y115" s="25"/>
    </row>
    <row r="116" spans="1:25" s="11" customForma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4"/>
      <c r="U116" s="24"/>
      <c r="V116" s="23"/>
      <c r="W116" s="23"/>
      <c r="X116" s="24"/>
      <c r="Y116" s="25"/>
    </row>
    <row r="117" spans="1:25" s="11" customForma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4"/>
      <c r="U117" s="24"/>
      <c r="V117" s="23"/>
      <c r="W117" s="23"/>
      <c r="X117" s="24"/>
      <c r="Y117" s="25"/>
    </row>
    <row r="118" spans="1:25" s="11" customForma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4"/>
      <c r="U118" s="24"/>
      <c r="V118" s="23"/>
      <c r="W118" s="23"/>
      <c r="X118" s="24"/>
      <c r="Y118" s="25"/>
    </row>
    <row r="119" spans="1:25" s="11" customForma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4"/>
      <c r="U119" s="24"/>
      <c r="V119" s="23"/>
      <c r="W119" s="23"/>
      <c r="X119" s="24"/>
      <c r="Y119" s="25"/>
    </row>
    <row r="120" spans="1:25" s="11" customForma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4"/>
      <c r="U120" s="24"/>
      <c r="V120" s="23"/>
      <c r="W120" s="23"/>
      <c r="X120" s="24"/>
      <c r="Y120" s="25"/>
    </row>
    <row r="121" spans="1:25" s="11" customForma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4"/>
      <c r="U121" s="24"/>
      <c r="V121" s="23"/>
      <c r="W121" s="23"/>
      <c r="X121" s="24"/>
      <c r="Y121" s="25"/>
    </row>
    <row r="122" spans="1:25" s="11" customForma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4"/>
      <c r="U122" s="24"/>
      <c r="V122" s="23"/>
      <c r="W122" s="23"/>
      <c r="X122" s="24"/>
      <c r="Y122" s="25"/>
    </row>
    <row r="123" spans="1:25" s="11" customForma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4"/>
      <c r="U123" s="24"/>
      <c r="V123" s="23"/>
      <c r="W123" s="23"/>
      <c r="X123" s="24"/>
      <c r="Y123" s="25"/>
    </row>
    <row r="124" spans="1:25" s="11" customForma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4"/>
      <c r="U124" s="24"/>
      <c r="V124" s="23"/>
      <c r="W124" s="23"/>
      <c r="X124" s="24"/>
      <c r="Y124" s="25"/>
    </row>
    <row r="125" spans="1:25" s="11" customForma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4"/>
      <c r="U125" s="24"/>
      <c r="V125" s="23"/>
      <c r="W125" s="23"/>
      <c r="X125" s="24"/>
      <c r="Y125" s="25"/>
    </row>
    <row r="126" spans="1:25" s="11" customForma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4"/>
      <c r="U126" s="24"/>
      <c r="V126" s="23"/>
      <c r="W126" s="23"/>
      <c r="X126" s="24"/>
      <c r="Y126" s="25"/>
    </row>
    <row r="127" spans="1:25" s="11" customForma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4"/>
      <c r="U127" s="24"/>
      <c r="V127" s="23"/>
      <c r="W127" s="23"/>
      <c r="X127" s="24"/>
      <c r="Y127" s="25"/>
    </row>
    <row r="128" spans="1:25" s="11" customForma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4"/>
      <c r="U128" s="24"/>
      <c r="V128" s="23"/>
      <c r="W128" s="23"/>
      <c r="X128" s="24"/>
      <c r="Y128" s="25"/>
    </row>
    <row r="129" spans="1:25" s="11" customForma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4"/>
      <c r="U129" s="24"/>
      <c r="V129" s="23"/>
      <c r="W129" s="23"/>
      <c r="X129" s="24"/>
      <c r="Y129" s="25"/>
    </row>
    <row r="130" spans="1:25" s="11" customForma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4"/>
      <c r="U130" s="24"/>
      <c r="V130" s="23"/>
      <c r="W130" s="23"/>
      <c r="X130" s="24"/>
      <c r="Y130" s="25"/>
    </row>
    <row r="131" spans="1:25" s="11" customForma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4"/>
      <c r="U131" s="24"/>
      <c r="V131" s="23"/>
      <c r="W131" s="23"/>
      <c r="X131" s="24"/>
      <c r="Y131" s="25"/>
    </row>
    <row r="132" spans="1:25" s="11" customForma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4"/>
      <c r="U132" s="24"/>
      <c r="V132" s="23"/>
      <c r="W132" s="23"/>
      <c r="X132" s="24"/>
      <c r="Y132" s="25"/>
    </row>
    <row r="133" spans="1:25" s="11" customForma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4"/>
      <c r="U133" s="24"/>
      <c r="V133" s="23"/>
      <c r="W133" s="23"/>
      <c r="X133" s="24"/>
      <c r="Y133" s="25"/>
    </row>
    <row r="134" spans="1:25" s="11" customForma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4"/>
      <c r="U134" s="24"/>
      <c r="V134" s="23"/>
      <c r="W134" s="23"/>
      <c r="X134" s="24"/>
      <c r="Y134" s="25"/>
    </row>
    <row r="135" spans="1:25" s="11" customForma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4"/>
      <c r="U135" s="24"/>
      <c r="V135" s="23"/>
      <c r="W135" s="23"/>
      <c r="X135" s="24"/>
      <c r="Y135" s="25"/>
    </row>
    <row r="136" spans="1:25" s="11" customForma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4"/>
      <c r="U136" s="24"/>
      <c r="V136" s="23"/>
      <c r="W136" s="23"/>
      <c r="X136" s="24"/>
      <c r="Y136" s="25"/>
    </row>
    <row r="137" spans="1:25" s="11" customForma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4"/>
      <c r="U137" s="24"/>
      <c r="V137" s="23"/>
      <c r="W137" s="23"/>
      <c r="X137" s="24"/>
      <c r="Y137" s="25"/>
    </row>
    <row r="138" spans="1:25" s="11" customForma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4"/>
      <c r="U138" s="24"/>
      <c r="V138" s="23"/>
      <c r="W138" s="23"/>
      <c r="X138" s="24"/>
      <c r="Y138" s="25"/>
    </row>
    <row r="139" spans="1:25" s="11" customForma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4"/>
      <c r="U139" s="24"/>
      <c r="V139" s="23"/>
      <c r="W139" s="23"/>
      <c r="X139" s="24"/>
      <c r="Y139" s="25"/>
    </row>
    <row r="140" spans="1:25" s="11" customForma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4"/>
      <c r="U140" s="24"/>
      <c r="V140" s="23"/>
      <c r="W140" s="23"/>
      <c r="X140" s="24"/>
      <c r="Y140" s="25"/>
    </row>
    <row r="141" spans="1:25" s="11" customForma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4"/>
      <c r="U141" s="24"/>
      <c r="V141" s="23"/>
      <c r="W141" s="23"/>
      <c r="X141" s="24"/>
      <c r="Y141" s="25"/>
    </row>
    <row r="142" spans="1:25" s="11" customForma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4"/>
      <c r="U142" s="24"/>
      <c r="V142" s="23"/>
      <c r="W142" s="23"/>
      <c r="X142" s="24"/>
      <c r="Y142" s="25"/>
    </row>
    <row r="143" spans="1:25" s="11" customForma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4"/>
      <c r="U143" s="24"/>
      <c r="V143" s="23"/>
      <c r="W143" s="23"/>
      <c r="X143" s="24"/>
      <c r="Y143" s="25"/>
    </row>
    <row r="144" spans="1:25" s="11" customForma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4"/>
      <c r="U144" s="24"/>
      <c r="V144" s="23"/>
      <c r="W144" s="23"/>
      <c r="X144" s="24"/>
      <c r="Y144" s="25"/>
    </row>
    <row r="145" spans="1:25" s="11" customForma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4"/>
      <c r="U145" s="24"/>
      <c r="V145" s="23"/>
      <c r="W145" s="23"/>
      <c r="X145" s="24"/>
      <c r="Y145" s="25"/>
    </row>
    <row r="146" spans="1:25" s="11" customForma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4"/>
      <c r="U146" s="24"/>
      <c r="V146" s="23"/>
      <c r="W146" s="23"/>
      <c r="X146" s="24"/>
      <c r="Y146" s="25"/>
    </row>
    <row r="147" spans="1:25" s="11" customForma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4"/>
      <c r="U147" s="24"/>
      <c r="V147" s="23"/>
      <c r="W147" s="23"/>
      <c r="X147" s="24"/>
      <c r="Y147" s="25"/>
    </row>
    <row r="148" spans="1:25" s="11" customForma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4"/>
      <c r="U148" s="24"/>
      <c r="V148" s="23"/>
      <c r="W148" s="23"/>
      <c r="X148" s="24"/>
      <c r="Y148" s="25"/>
    </row>
    <row r="149" spans="1:25" s="11" customForma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4"/>
      <c r="U149" s="24"/>
      <c r="V149" s="23"/>
      <c r="W149" s="23"/>
      <c r="X149" s="24"/>
      <c r="Y149" s="25"/>
    </row>
    <row r="150" spans="1:25" s="11" customForma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4"/>
      <c r="U150" s="24"/>
      <c r="V150" s="23"/>
      <c r="W150" s="23"/>
      <c r="X150" s="24"/>
      <c r="Y150" s="25"/>
    </row>
    <row r="151" spans="1:25" s="11" customForma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4"/>
      <c r="U151" s="24"/>
      <c r="V151" s="23"/>
      <c r="W151" s="23"/>
      <c r="X151" s="24"/>
      <c r="Y151" s="25"/>
    </row>
    <row r="152" spans="1:25" s="11" customForma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4"/>
      <c r="U152" s="24"/>
      <c r="V152" s="23"/>
      <c r="W152" s="23"/>
      <c r="X152" s="24"/>
      <c r="Y152" s="25"/>
    </row>
    <row r="153" spans="1:25" s="11" customForma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4"/>
      <c r="U153" s="24"/>
      <c r="V153" s="23"/>
      <c r="W153" s="23"/>
      <c r="X153" s="24"/>
      <c r="Y153" s="25"/>
    </row>
    <row r="154" spans="1:25" s="11" customForma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4"/>
      <c r="U154" s="24"/>
      <c r="V154" s="23"/>
      <c r="W154" s="23"/>
      <c r="X154" s="24"/>
      <c r="Y154" s="25"/>
    </row>
    <row r="155" spans="1:25" s="11" customForma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4"/>
      <c r="U155" s="24"/>
      <c r="V155" s="23"/>
      <c r="W155" s="23"/>
      <c r="X155" s="24"/>
      <c r="Y155" s="25"/>
    </row>
    <row r="156" spans="1:25" s="11" customForma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4"/>
      <c r="U156" s="24"/>
      <c r="V156" s="23"/>
      <c r="W156" s="23"/>
      <c r="X156" s="24"/>
      <c r="Y156" s="25"/>
    </row>
    <row r="157" spans="1:25" s="11" customForma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4"/>
      <c r="U157" s="24"/>
      <c r="V157" s="23"/>
      <c r="W157" s="23"/>
      <c r="X157" s="24"/>
      <c r="Y157" s="25"/>
    </row>
    <row r="158" spans="1:25" s="11" customForma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4"/>
      <c r="U158" s="24"/>
      <c r="V158" s="23"/>
      <c r="W158" s="23"/>
      <c r="X158" s="24"/>
      <c r="Y158" s="25"/>
    </row>
    <row r="159" spans="1:25" s="11" customForma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4"/>
      <c r="U159" s="24"/>
      <c r="V159" s="23"/>
      <c r="W159" s="23"/>
      <c r="X159" s="24"/>
      <c r="Y159" s="25"/>
    </row>
    <row r="160" spans="1:25" s="11" customForma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4"/>
      <c r="U160" s="24"/>
      <c r="V160" s="23"/>
      <c r="W160" s="23"/>
      <c r="X160" s="24"/>
      <c r="Y160" s="25"/>
    </row>
    <row r="161" spans="1:25" s="11" customForma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4"/>
      <c r="U161" s="24"/>
      <c r="V161" s="23"/>
      <c r="W161" s="23"/>
      <c r="X161" s="24"/>
      <c r="Y161" s="25"/>
    </row>
    <row r="162" spans="1:25" s="11" customForma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4"/>
      <c r="U162" s="24"/>
      <c r="V162" s="23"/>
      <c r="W162" s="23"/>
      <c r="X162" s="24"/>
      <c r="Y162" s="25"/>
    </row>
    <row r="163" spans="1:25" s="11" customForma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4"/>
      <c r="U163" s="24"/>
      <c r="V163" s="23"/>
      <c r="W163" s="23"/>
      <c r="X163" s="24"/>
      <c r="Y163" s="25"/>
    </row>
    <row r="164" spans="1:25" s="11" customForma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4"/>
      <c r="U164" s="24"/>
      <c r="V164" s="23"/>
      <c r="W164" s="23"/>
      <c r="X164" s="24"/>
      <c r="Y164" s="25"/>
    </row>
    <row r="165" spans="1:25" s="11" customForma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4"/>
      <c r="U165" s="24"/>
      <c r="V165" s="23"/>
      <c r="W165" s="23"/>
      <c r="X165" s="24"/>
      <c r="Y165" s="25"/>
    </row>
    <row r="166" spans="1:25" s="11" customForma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4"/>
      <c r="U166" s="24"/>
      <c r="V166" s="23"/>
      <c r="W166" s="23"/>
      <c r="X166" s="24"/>
      <c r="Y166" s="25"/>
    </row>
    <row r="167" spans="1:25" s="11" customForma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4"/>
      <c r="U167" s="24"/>
      <c r="V167" s="23"/>
      <c r="W167" s="23"/>
      <c r="X167" s="24"/>
      <c r="Y167" s="25"/>
    </row>
    <row r="168" spans="1:25" s="11" customForma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4"/>
      <c r="U168" s="24"/>
      <c r="V168" s="23"/>
      <c r="W168" s="23"/>
      <c r="X168" s="24"/>
      <c r="Y168" s="25"/>
    </row>
    <row r="169" spans="1:25" s="11" customForma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4"/>
      <c r="U169" s="24"/>
      <c r="V169" s="23"/>
      <c r="W169" s="23"/>
      <c r="X169" s="24"/>
      <c r="Y169" s="25"/>
    </row>
    <row r="170" spans="1:25" s="11" customForma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4"/>
      <c r="U170" s="24"/>
      <c r="V170" s="23"/>
      <c r="W170" s="23"/>
      <c r="X170" s="24"/>
      <c r="Y170" s="25"/>
    </row>
    <row r="171" spans="1:25" s="11" customForma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4"/>
      <c r="U171" s="24"/>
      <c r="V171" s="23"/>
      <c r="W171" s="23"/>
      <c r="X171" s="24"/>
      <c r="Y171" s="25"/>
    </row>
    <row r="172" spans="1:25" s="11" customForma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4"/>
      <c r="U172" s="24"/>
      <c r="V172" s="23"/>
      <c r="W172" s="23"/>
      <c r="X172" s="24"/>
      <c r="Y172" s="25"/>
    </row>
    <row r="173" spans="1:25" s="11" customForma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4"/>
      <c r="U173" s="24"/>
      <c r="V173" s="23"/>
      <c r="W173" s="23"/>
      <c r="X173" s="24"/>
      <c r="Y173" s="25"/>
    </row>
    <row r="174" spans="1:25" s="11" customForma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4"/>
      <c r="U174" s="24"/>
      <c r="V174" s="23"/>
      <c r="W174" s="23"/>
      <c r="X174" s="24"/>
      <c r="Y174" s="25"/>
    </row>
    <row r="175" spans="1:25" s="11" customForma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4"/>
      <c r="U175" s="24"/>
      <c r="V175" s="23"/>
      <c r="W175" s="23"/>
      <c r="X175" s="24"/>
      <c r="Y175" s="25"/>
    </row>
    <row r="176" spans="1:25" s="11" customForma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4"/>
      <c r="U176" s="24"/>
      <c r="V176" s="23"/>
      <c r="W176" s="23"/>
      <c r="X176" s="24"/>
      <c r="Y176" s="25"/>
    </row>
    <row r="177" spans="1:25" s="11" customForma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4"/>
      <c r="U177" s="24"/>
      <c r="V177" s="23"/>
      <c r="W177" s="23"/>
      <c r="X177" s="24"/>
      <c r="Y177" s="25"/>
    </row>
    <row r="178" spans="1:25" s="11" customForma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4"/>
      <c r="U178" s="24"/>
      <c r="V178" s="23"/>
      <c r="W178" s="23"/>
      <c r="X178" s="24"/>
      <c r="Y178" s="25"/>
    </row>
    <row r="179" spans="1:25" s="11" customForma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4"/>
      <c r="U179" s="24"/>
      <c r="V179" s="23"/>
      <c r="W179" s="23"/>
      <c r="X179" s="24"/>
      <c r="Y179" s="25"/>
    </row>
    <row r="180" spans="1:25" s="11" customForma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4"/>
      <c r="U180" s="24"/>
      <c r="V180" s="23"/>
      <c r="W180" s="23"/>
      <c r="X180" s="24"/>
      <c r="Y180" s="25"/>
    </row>
    <row r="181" spans="1:25" s="11" customForma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4"/>
      <c r="U181" s="24"/>
      <c r="V181" s="23"/>
      <c r="W181" s="23"/>
      <c r="X181" s="24"/>
      <c r="Y181" s="25"/>
    </row>
    <row r="182" spans="1:25" s="11" customForma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4"/>
      <c r="U182" s="24"/>
      <c r="V182" s="23"/>
      <c r="W182" s="23"/>
      <c r="X182" s="24"/>
      <c r="Y182" s="25"/>
    </row>
    <row r="183" spans="1:25" s="11" customForma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4"/>
      <c r="U183" s="24"/>
      <c r="V183" s="23"/>
      <c r="W183" s="23"/>
      <c r="X183" s="24"/>
      <c r="Y183" s="25"/>
    </row>
    <row r="184" spans="1:25" s="11" customForma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4"/>
      <c r="U184" s="24"/>
      <c r="V184" s="23"/>
      <c r="W184" s="23"/>
      <c r="X184" s="24"/>
      <c r="Y184" s="25"/>
    </row>
    <row r="185" spans="1:25" s="11" customForma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4"/>
      <c r="U185" s="24"/>
      <c r="V185" s="23"/>
      <c r="W185" s="23"/>
      <c r="X185" s="24"/>
      <c r="Y185" s="25"/>
    </row>
    <row r="186" spans="1:25" s="11" customForma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4"/>
      <c r="U186" s="24"/>
      <c r="V186" s="23"/>
      <c r="W186" s="23"/>
      <c r="X186" s="24"/>
      <c r="Y186" s="25"/>
    </row>
    <row r="187" spans="1:25" s="11" customForma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4"/>
      <c r="U187" s="24"/>
      <c r="V187" s="23"/>
      <c r="W187" s="23"/>
      <c r="X187" s="24"/>
      <c r="Y187" s="25"/>
    </row>
    <row r="188" spans="1:25" s="11" customForma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4"/>
      <c r="U188" s="24"/>
      <c r="V188" s="23"/>
      <c r="W188" s="23"/>
      <c r="X188" s="24"/>
      <c r="Y188" s="25"/>
    </row>
    <row r="189" spans="1:25" s="11" customForma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4"/>
      <c r="U189" s="24"/>
      <c r="V189" s="23"/>
      <c r="W189" s="23"/>
      <c r="X189" s="24"/>
      <c r="Y189" s="25"/>
    </row>
    <row r="190" spans="1:25" s="11" customForma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4"/>
      <c r="U190" s="24"/>
      <c r="V190" s="23"/>
      <c r="W190" s="23"/>
      <c r="X190" s="24"/>
      <c r="Y190" s="25"/>
    </row>
    <row r="191" spans="1:25" s="11" customForma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4"/>
      <c r="U191" s="24"/>
      <c r="V191" s="23"/>
      <c r="W191" s="23"/>
      <c r="X191" s="24"/>
      <c r="Y191" s="25"/>
    </row>
    <row r="192" spans="1:25" s="11" customForma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4"/>
      <c r="U192" s="24"/>
      <c r="V192" s="23"/>
      <c r="W192" s="23"/>
      <c r="X192" s="24"/>
      <c r="Y192" s="25"/>
    </row>
    <row r="193" spans="1:25" s="11" customForma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4"/>
      <c r="U193" s="24"/>
      <c r="V193" s="23"/>
      <c r="W193" s="23"/>
      <c r="X193" s="24"/>
      <c r="Y193" s="25"/>
    </row>
    <row r="194" spans="1:25" s="11" customForma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4"/>
      <c r="U194" s="24"/>
      <c r="V194" s="23"/>
      <c r="W194" s="23"/>
      <c r="X194" s="24"/>
      <c r="Y194" s="25"/>
    </row>
    <row r="195" spans="1:25" s="11" customForma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4"/>
      <c r="U195" s="24"/>
      <c r="V195" s="23"/>
      <c r="W195" s="23"/>
      <c r="X195" s="24"/>
      <c r="Y195" s="25"/>
    </row>
    <row r="196" spans="1:25" s="11" customForma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4"/>
      <c r="U196" s="24"/>
      <c r="V196" s="23"/>
      <c r="W196" s="23"/>
      <c r="X196" s="24"/>
      <c r="Y196" s="25"/>
    </row>
    <row r="197" spans="1:25" s="11" customForma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4"/>
      <c r="U197" s="24"/>
      <c r="V197" s="23"/>
      <c r="W197" s="23"/>
      <c r="X197" s="24"/>
      <c r="Y197" s="25"/>
    </row>
    <row r="198" spans="1:25" s="11" customForma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4"/>
      <c r="U198" s="24"/>
      <c r="V198" s="23"/>
      <c r="W198" s="23"/>
      <c r="X198" s="24"/>
      <c r="Y198" s="25"/>
    </row>
    <row r="199" spans="1:25" s="11" customForma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4"/>
      <c r="U199" s="24"/>
      <c r="V199" s="23"/>
      <c r="W199" s="23"/>
      <c r="X199" s="24"/>
      <c r="Y199" s="25"/>
    </row>
    <row r="200" spans="1:25" s="11" customForma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4"/>
      <c r="U200" s="24"/>
      <c r="V200" s="23"/>
      <c r="W200" s="23"/>
      <c r="X200" s="24"/>
      <c r="Y200" s="25"/>
    </row>
    <row r="201" spans="1:25" s="11" customForma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4"/>
      <c r="U201" s="24"/>
      <c r="V201" s="23"/>
      <c r="W201" s="23"/>
      <c r="X201" s="24"/>
      <c r="Y201" s="25"/>
    </row>
    <row r="202" spans="1:25" s="11" customForma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4"/>
      <c r="U202" s="24"/>
      <c r="V202" s="23"/>
      <c r="W202" s="23"/>
      <c r="X202" s="24"/>
      <c r="Y202" s="25"/>
    </row>
    <row r="203" spans="1:25" s="11" customForma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4"/>
      <c r="U203" s="24"/>
      <c r="V203" s="23"/>
      <c r="W203" s="23"/>
      <c r="X203" s="24"/>
      <c r="Y203" s="25"/>
    </row>
    <row r="204" spans="1:25" s="11" customForma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4"/>
      <c r="U204" s="24"/>
      <c r="V204" s="23"/>
      <c r="W204" s="23"/>
      <c r="X204" s="24"/>
      <c r="Y204" s="25"/>
    </row>
    <row r="205" spans="1:25" s="11" customForma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4"/>
      <c r="U205" s="24"/>
      <c r="V205" s="23"/>
      <c r="W205" s="23"/>
      <c r="X205" s="24"/>
      <c r="Y205" s="25"/>
    </row>
    <row r="206" spans="1:25" s="11" customForma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4"/>
      <c r="U206" s="24"/>
      <c r="V206" s="23"/>
      <c r="W206" s="23"/>
      <c r="X206" s="24"/>
      <c r="Y206" s="25"/>
    </row>
    <row r="207" spans="1:25" s="11" customForma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4"/>
      <c r="U207" s="24"/>
      <c r="V207" s="23"/>
      <c r="W207" s="23"/>
      <c r="X207" s="24"/>
      <c r="Y207" s="25"/>
    </row>
    <row r="208" spans="1:25" s="11" customForma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4"/>
      <c r="U208" s="24"/>
      <c r="V208" s="23"/>
      <c r="W208" s="23"/>
      <c r="X208" s="24"/>
      <c r="Y208" s="25"/>
    </row>
    <row r="209" spans="1:25" s="11" customForma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4"/>
      <c r="U209" s="24"/>
      <c r="V209" s="23"/>
      <c r="W209" s="23"/>
      <c r="X209" s="24"/>
      <c r="Y209" s="25"/>
    </row>
    <row r="210" spans="1:25" s="11" customForma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4"/>
      <c r="U210" s="24"/>
      <c r="V210" s="23"/>
      <c r="W210" s="23"/>
      <c r="X210" s="24"/>
      <c r="Y210" s="25"/>
    </row>
    <row r="211" spans="1:25" s="11" customForma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4"/>
      <c r="U211" s="24"/>
      <c r="V211" s="23"/>
      <c r="W211" s="23"/>
      <c r="X211" s="24"/>
      <c r="Y211" s="25"/>
    </row>
    <row r="212" spans="1:25" s="11" customForma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4"/>
      <c r="U212" s="24"/>
      <c r="V212" s="23"/>
      <c r="W212" s="23"/>
      <c r="X212" s="24"/>
      <c r="Y212" s="25"/>
    </row>
    <row r="213" spans="1:25" s="11" customForma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4"/>
      <c r="U213" s="24"/>
      <c r="V213" s="23"/>
      <c r="W213" s="23"/>
      <c r="X213" s="24"/>
      <c r="Y213" s="25"/>
    </row>
    <row r="214" spans="1:25" s="11" customForma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4"/>
      <c r="U214" s="24"/>
      <c r="V214" s="23"/>
      <c r="W214" s="23"/>
      <c r="X214" s="24"/>
      <c r="Y214" s="25"/>
    </row>
    <row r="215" spans="1:25" s="11" customForma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4"/>
      <c r="U215" s="24"/>
      <c r="V215" s="23"/>
      <c r="W215" s="23"/>
      <c r="X215" s="24"/>
      <c r="Y215" s="25"/>
    </row>
    <row r="216" spans="1:25" s="11" customForma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4"/>
      <c r="U216" s="24"/>
      <c r="V216" s="23"/>
      <c r="W216" s="23"/>
      <c r="X216" s="24"/>
      <c r="Y216" s="25"/>
    </row>
  </sheetData>
  <mergeCells count="1">
    <mergeCell ref="J3:L3"/>
  </mergeCells>
  <phoneticPr fontId="2" type="noConversion"/>
  <printOptions gridLinesSet="0"/>
  <pageMargins left="0.78740157480314965" right="0.46" top="0.78740157480314965" bottom="0.39370078740157483" header="0" footer="0"/>
  <pageSetup paperSize="9" scale="99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/>
  </sheetPr>
  <dimension ref="A1:P58"/>
  <sheetViews>
    <sheetView zoomScaleNormal="70" workbookViewId="0">
      <selection sqref="A1:G1"/>
    </sheetView>
  </sheetViews>
  <sheetFormatPr defaultRowHeight="15.75"/>
  <cols>
    <col min="1" max="1" width="8.21875" style="886" customWidth="1"/>
    <col min="2" max="2" width="14.5546875" style="887" customWidth="1"/>
    <col min="3" max="3" width="4.88671875" style="888" customWidth="1"/>
    <col min="4" max="4" width="14.44140625" style="887" customWidth="1"/>
    <col min="5" max="5" width="4.88671875" style="888" customWidth="1"/>
    <col min="6" max="6" width="13.109375" style="888" customWidth="1"/>
    <col min="7" max="7" width="5.5546875" style="888" customWidth="1"/>
    <col min="8" max="8" width="9.88671875" style="889" customWidth="1"/>
    <col min="9" max="9" width="4" style="882" customWidth="1"/>
    <col min="10" max="10" width="9.88671875" style="882" customWidth="1"/>
    <col min="11" max="11" width="4.109375" style="882" customWidth="1"/>
    <col min="12" max="12" width="10.33203125" style="882" customWidth="1"/>
    <col min="13" max="13" width="3.88671875" style="882" customWidth="1"/>
    <col min="14" max="14" width="10.33203125" style="882" customWidth="1"/>
    <col min="15" max="15" width="4" style="882" customWidth="1"/>
    <col min="16" max="16" width="9.109375" style="890" customWidth="1"/>
    <col min="17" max="255" width="8.88671875" style="891"/>
    <col min="256" max="256" width="8.21875" style="891" customWidth="1"/>
    <col min="257" max="257" width="14.5546875" style="891" customWidth="1"/>
    <col min="258" max="258" width="4.88671875" style="891" customWidth="1"/>
    <col min="259" max="259" width="14.44140625" style="891" customWidth="1"/>
    <col min="260" max="260" width="4.88671875" style="891" customWidth="1"/>
    <col min="261" max="261" width="13.109375" style="891" customWidth="1"/>
    <col min="262" max="262" width="5.5546875" style="891" customWidth="1"/>
    <col min="263" max="263" width="5" style="891" customWidth="1"/>
    <col min="264" max="264" width="9.88671875" style="891" customWidth="1"/>
    <col min="265" max="265" width="4" style="891" customWidth="1"/>
    <col min="266" max="266" width="9.88671875" style="891" customWidth="1"/>
    <col min="267" max="267" width="4.109375" style="891" customWidth="1"/>
    <col min="268" max="268" width="10.33203125" style="891" customWidth="1"/>
    <col min="269" max="269" width="3.88671875" style="891" customWidth="1"/>
    <col min="270" max="270" width="10.33203125" style="891" customWidth="1"/>
    <col min="271" max="271" width="4" style="891" customWidth="1"/>
    <col min="272" max="272" width="9.109375" style="891" customWidth="1"/>
    <col min="273" max="511" width="8.88671875" style="891"/>
    <col min="512" max="512" width="8.21875" style="891" customWidth="1"/>
    <col min="513" max="513" width="14.5546875" style="891" customWidth="1"/>
    <col min="514" max="514" width="4.88671875" style="891" customWidth="1"/>
    <col min="515" max="515" width="14.44140625" style="891" customWidth="1"/>
    <col min="516" max="516" width="4.88671875" style="891" customWidth="1"/>
    <col min="517" max="517" width="13.109375" style="891" customWidth="1"/>
    <col min="518" max="518" width="5.5546875" style="891" customWidth="1"/>
    <col min="519" max="519" width="5" style="891" customWidth="1"/>
    <col min="520" max="520" width="9.88671875" style="891" customWidth="1"/>
    <col min="521" max="521" width="4" style="891" customWidth="1"/>
    <col min="522" max="522" width="9.88671875" style="891" customWidth="1"/>
    <col min="523" max="523" width="4.109375" style="891" customWidth="1"/>
    <col min="524" max="524" width="10.33203125" style="891" customWidth="1"/>
    <col min="525" max="525" width="3.88671875" style="891" customWidth="1"/>
    <col min="526" max="526" width="10.33203125" style="891" customWidth="1"/>
    <col min="527" max="527" width="4" style="891" customWidth="1"/>
    <col min="528" max="528" width="9.109375" style="891" customWidth="1"/>
    <col min="529" max="767" width="8.88671875" style="891"/>
    <col min="768" max="768" width="8.21875" style="891" customWidth="1"/>
    <col min="769" max="769" width="14.5546875" style="891" customWidth="1"/>
    <col min="770" max="770" width="4.88671875" style="891" customWidth="1"/>
    <col min="771" max="771" width="14.44140625" style="891" customWidth="1"/>
    <col min="772" max="772" width="4.88671875" style="891" customWidth="1"/>
    <col min="773" max="773" width="13.109375" style="891" customWidth="1"/>
    <col min="774" max="774" width="5.5546875" style="891" customWidth="1"/>
    <col min="775" max="775" width="5" style="891" customWidth="1"/>
    <col min="776" max="776" width="9.88671875" style="891" customWidth="1"/>
    <col min="777" max="777" width="4" style="891" customWidth="1"/>
    <col min="778" max="778" width="9.88671875" style="891" customWidth="1"/>
    <col min="779" max="779" width="4.109375" style="891" customWidth="1"/>
    <col min="780" max="780" width="10.33203125" style="891" customWidth="1"/>
    <col min="781" max="781" width="3.88671875" style="891" customWidth="1"/>
    <col min="782" max="782" width="10.33203125" style="891" customWidth="1"/>
    <col min="783" max="783" width="4" style="891" customWidth="1"/>
    <col min="784" max="784" width="9.109375" style="891" customWidth="1"/>
    <col min="785" max="1023" width="8.88671875" style="891"/>
    <col min="1024" max="1024" width="8.21875" style="891" customWidth="1"/>
    <col min="1025" max="1025" width="14.5546875" style="891" customWidth="1"/>
    <col min="1026" max="1026" width="4.88671875" style="891" customWidth="1"/>
    <col min="1027" max="1027" width="14.44140625" style="891" customWidth="1"/>
    <col min="1028" max="1028" width="4.88671875" style="891" customWidth="1"/>
    <col min="1029" max="1029" width="13.109375" style="891" customWidth="1"/>
    <col min="1030" max="1030" width="5.5546875" style="891" customWidth="1"/>
    <col min="1031" max="1031" width="5" style="891" customWidth="1"/>
    <col min="1032" max="1032" width="9.88671875" style="891" customWidth="1"/>
    <col min="1033" max="1033" width="4" style="891" customWidth="1"/>
    <col min="1034" max="1034" width="9.88671875" style="891" customWidth="1"/>
    <col min="1035" max="1035" width="4.109375" style="891" customWidth="1"/>
    <col min="1036" max="1036" width="10.33203125" style="891" customWidth="1"/>
    <col min="1037" max="1037" width="3.88671875" style="891" customWidth="1"/>
    <col min="1038" max="1038" width="10.33203125" style="891" customWidth="1"/>
    <col min="1039" max="1039" width="4" style="891" customWidth="1"/>
    <col min="1040" max="1040" width="9.109375" style="891" customWidth="1"/>
    <col min="1041" max="1279" width="8.88671875" style="891"/>
    <col min="1280" max="1280" width="8.21875" style="891" customWidth="1"/>
    <col min="1281" max="1281" width="14.5546875" style="891" customWidth="1"/>
    <col min="1282" max="1282" width="4.88671875" style="891" customWidth="1"/>
    <col min="1283" max="1283" width="14.44140625" style="891" customWidth="1"/>
    <col min="1284" max="1284" width="4.88671875" style="891" customWidth="1"/>
    <col min="1285" max="1285" width="13.109375" style="891" customWidth="1"/>
    <col min="1286" max="1286" width="5.5546875" style="891" customWidth="1"/>
    <col min="1287" max="1287" width="5" style="891" customWidth="1"/>
    <col min="1288" max="1288" width="9.88671875" style="891" customWidth="1"/>
    <col min="1289" max="1289" width="4" style="891" customWidth="1"/>
    <col min="1290" max="1290" width="9.88671875" style="891" customWidth="1"/>
    <col min="1291" max="1291" width="4.109375" style="891" customWidth="1"/>
    <col min="1292" max="1292" width="10.33203125" style="891" customWidth="1"/>
    <col min="1293" max="1293" width="3.88671875" style="891" customWidth="1"/>
    <col min="1294" max="1294" width="10.33203125" style="891" customWidth="1"/>
    <col min="1295" max="1295" width="4" style="891" customWidth="1"/>
    <col min="1296" max="1296" width="9.109375" style="891" customWidth="1"/>
    <col min="1297" max="1535" width="8.88671875" style="891"/>
    <col min="1536" max="1536" width="8.21875" style="891" customWidth="1"/>
    <col min="1537" max="1537" width="14.5546875" style="891" customWidth="1"/>
    <col min="1538" max="1538" width="4.88671875" style="891" customWidth="1"/>
    <col min="1539" max="1539" width="14.44140625" style="891" customWidth="1"/>
    <col min="1540" max="1540" width="4.88671875" style="891" customWidth="1"/>
    <col min="1541" max="1541" width="13.109375" style="891" customWidth="1"/>
    <col min="1542" max="1542" width="5.5546875" style="891" customWidth="1"/>
    <col min="1543" max="1543" width="5" style="891" customWidth="1"/>
    <col min="1544" max="1544" width="9.88671875" style="891" customWidth="1"/>
    <col min="1545" max="1545" width="4" style="891" customWidth="1"/>
    <col min="1546" max="1546" width="9.88671875" style="891" customWidth="1"/>
    <col min="1547" max="1547" width="4.109375" style="891" customWidth="1"/>
    <col min="1548" max="1548" width="10.33203125" style="891" customWidth="1"/>
    <col min="1549" max="1549" width="3.88671875" style="891" customWidth="1"/>
    <col min="1550" max="1550" width="10.33203125" style="891" customWidth="1"/>
    <col min="1551" max="1551" width="4" style="891" customWidth="1"/>
    <col min="1552" max="1552" width="9.109375" style="891" customWidth="1"/>
    <col min="1553" max="1791" width="8.88671875" style="891"/>
    <col min="1792" max="1792" width="8.21875" style="891" customWidth="1"/>
    <col min="1793" max="1793" width="14.5546875" style="891" customWidth="1"/>
    <col min="1794" max="1794" width="4.88671875" style="891" customWidth="1"/>
    <col min="1795" max="1795" width="14.44140625" style="891" customWidth="1"/>
    <col min="1796" max="1796" width="4.88671875" style="891" customWidth="1"/>
    <col min="1797" max="1797" width="13.109375" style="891" customWidth="1"/>
    <col min="1798" max="1798" width="5.5546875" style="891" customWidth="1"/>
    <col min="1799" max="1799" width="5" style="891" customWidth="1"/>
    <col min="1800" max="1800" width="9.88671875" style="891" customWidth="1"/>
    <col min="1801" max="1801" width="4" style="891" customWidth="1"/>
    <col min="1802" max="1802" width="9.88671875" style="891" customWidth="1"/>
    <col min="1803" max="1803" width="4.109375" style="891" customWidth="1"/>
    <col min="1804" max="1804" width="10.33203125" style="891" customWidth="1"/>
    <col min="1805" max="1805" width="3.88671875" style="891" customWidth="1"/>
    <col min="1806" max="1806" width="10.33203125" style="891" customWidth="1"/>
    <col min="1807" max="1807" width="4" style="891" customWidth="1"/>
    <col min="1808" max="1808" width="9.109375" style="891" customWidth="1"/>
    <col min="1809" max="2047" width="8.88671875" style="891"/>
    <col min="2048" max="2048" width="8.21875" style="891" customWidth="1"/>
    <col min="2049" max="2049" width="14.5546875" style="891" customWidth="1"/>
    <col min="2050" max="2050" width="4.88671875" style="891" customWidth="1"/>
    <col min="2051" max="2051" width="14.44140625" style="891" customWidth="1"/>
    <col min="2052" max="2052" width="4.88671875" style="891" customWidth="1"/>
    <col min="2053" max="2053" width="13.109375" style="891" customWidth="1"/>
    <col min="2054" max="2054" width="5.5546875" style="891" customWidth="1"/>
    <col min="2055" max="2055" width="5" style="891" customWidth="1"/>
    <col min="2056" max="2056" width="9.88671875" style="891" customWidth="1"/>
    <col min="2057" max="2057" width="4" style="891" customWidth="1"/>
    <col min="2058" max="2058" width="9.88671875" style="891" customWidth="1"/>
    <col min="2059" max="2059" width="4.109375" style="891" customWidth="1"/>
    <col min="2060" max="2060" width="10.33203125" style="891" customWidth="1"/>
    <col min="2061" max="2061" width="3.88671875" style="891" customWidth="1"/>
    <col min="2062" max="2062" width="10.33203125" style="891" customWidth="1"/>
    <col min="2063" max="2063" width="4" style="891" customWidth="1"/>
    <col min="2064" max="2064" width="9.109375" style="891" customWidth="1"/>
    <col min="2065" max="2303" width="8.88671875" style="891"/>
    <col min="2304" max="2304" width="8.21875" style="891" customWidth="1"/>
    <col min="2305" max="2305" width="14.5546875" style="891" customWidth="1"/>
    <col min="2306" max="2306" width="4.88671875" style="891" customWidth="1"/>
    <col min="2307" max="2307" width="14.44140625" style="891" customWidth="1"/>
    <col min="2308" max="2308" width="4.88671875" style="891" customWidth="1"/>
    <col min="2309" max="2309" width="13.109375" style="891" customWidth="1"/>
    <col min="2310" max="2310" width="5.5546875" style="891" customWidth="1"/>
    <col min="2311" max="2311" width="5" style="891" customWidth="1"/>
    <col min="2312" max="2312" width="9.88671875" style="891" customWidth="1"/>
    <col min="2313" max="2313" width="4" style="891" customWidth="1"/>
    <col min="2314" max="2314" width="9.88671875" style="891" customWidth="1"/>
    <col min="2315" max="2315" width="4.109375" style="891" customWidth="1"/>
    <col min="2316" max="2316" width="10.33203125" style="891" customWidth="1"/>
    <col min="2317" max="2317" width="3.88671875" style="891" customWidth="1"/>
    <col min="2318" max="2318" width="10.33203125" style="891" customWidth="1"/>
    <col min="2319" max="2319" width="4" style="891" customWidth="1"/>
    <col min="2320" max="2320" width="9.109375" style="891" customWidth="1"/>
    <col min="2321" max="2559" width="8.88671875" style="891"/>
    <col min="2560" max="2560" width="8.21875" style="891" customWidth="1"/>
    <col min="2561" max="2561" width="14.5546875" style="891" customWidth="1"/>
    <col min="2562" max="2562" width="4.88671875" style="891" customWidth="1"/>
    <col min="2563" max="2563" width="14.44140625" style="891" customWidth="1"/>
    <col min="2564" max="2564" width="4.88671875" style="891" customWidth="1"/>
    <col min="2565" max="2565" width="13.109375" style="891" customWidth="1"/>
    <col min="2566" max="2566" width="5.5546875" style="891" customWidth="1"/>
    <col min="2567" max="2567" width="5" style="891" customWidth="1"/>
    <col min="2568" max="2568" width="9.88671875" style="891" customWidth="1"/>
    <col min="2569" max="2569" width="4" style="891" customWidth="1"/>
    <col min="2570" max="2570" width="9.88671875" style="891" customWidth="1"/>
    <col min="2571" max="2571" width="4.109375" style="891" customWidth="1"/>
    <col min="2572" max="2572" width="10.33203125" style="891" customWidth="1"/>
    <col min="2573" max="2573" width="3.88671875" style="891" customWidth="1"/>
    <col min="2574" max="2574" width="10.33203125" style="891" customWidth="1"/>
    <col min="2575" max="2575" width="4" style="891" customWidth="1"/>
    <col min="2576" max="2576" width="9.109375" style="891" customWidth="1"/>
    <col min="2577" max="2815" width="8.88671875" style="891"/>
    <col min="2816" max="2816" width="8.21875" style="891" customWidth="1"/>
    <col min="2817" max="2817" width="14.5546875" style="891" customWidth="1"/>
    <col min="2818" max="2818" width="4.88671875" style="891" customWidth="1"/>
    <col min="2819" max="2819" width="14.44140625" style="891" customWidth="1"/>
    <col min="2820" max="2820" width="4.88671875" style="891" customWidth="1"/>
    <col min="2821" max="2821" width="13.109375" style="891" customWidth="1"/>
    <col min="2822" max="2822" width="5.5546875" style="891" customWidth="1"/>
    <col min="2823" max="2823" width="5" style="891" customWidth="1"/>
    <col min="2824" max="2824" width="9.88671875" style="891" customWidth="1"/>
    <col min="2825" max="2825" width="4" style="891" customWidth="1"/>
    <col min="2826" max="2826" width="9.88671875" style="891" customWidth="1"/>
    <col min="2827" max="2827" width="4.109375" style="891" customWidth="1"/>
    <col min="2828" max="2828" width="10.33203125" style="891" customWidth="1"/>
    <col min="2829" max="2829" width="3.88671875" style="891" customWidth="1"/>
    <col min="2830" max="2830" width="10.33203125" style="891" customWidth="1"/>
    <col min="2831" max="2831" width="4" style="891" customWidth="1"/>
    <col min="2832" max="2832" width="9.109375" style="891" customWidth="1"/>
    <col min="2833" max="3071" width="8.88671875" style="891"/>
    <col min="3072" max="3072" width="8.21875" style="891" customWidth="1"/>
    <col min="3073" max="3073" width="14.5546875" style="891" customWidth="1"/>
    <col min="3074" max="3074" width="4.88671875" style="891" customWidth="1"/>
    <col min="3075" max="3075" width="14.44140625" style="891" customWidth="1"/>
    <col min="3076" max="3076" width="4.88671875" style="891" customWidth="1"/>
    <col min="3077" max="3077" width="13.109375" style="891" customWidth="1"/>
    <col min="3078" max="3078" width="5.5546875" style="891" customWidth="1"/>
    <col min="3079" max="3079" width="5" style="891" customWidth="1"/>
    <col min="3080" max="3080" width="9.88671875" style="891" customWidth="1"/>
    <col min="3081" max="3081" width="4" style="891" customWidth="1"/>
    <col min="3082" max="3082" width="9.88671875" style="891" customWidth="1"/>
    <col min="3083" max="3083" width="4.109375" style="891" customWidth="1"/>
    <col min="3084" max="3084" width="10.33203125" style="891" customWidth="1"/>
    <col min="3085" max="3085" width="3.88671875" style="891" customWidth="1"/>
    <col min="3086" max="3086" width="10.33203125" style="891" customWidth="1"/>
    <col min="3087" max="3087" width="4" style="891" customWidth="1"/>
    <col min="3088" max="3088" width="9.109375" style="891" customWidth="1"/>
    <col min="3089" max="3327" width="8.88671875" style="891"/>
    <col min="3328" max="3328" width="8.21875" style="891" customWidth="1"/>
    <col min="3329" max="3329" width="14.5546875" style="891" customWidth="1"/>
    <col min="3330" max="3330" width="4.88671875" style="891" customWidth="1"/>
    <col min="3331" max="3331" width="14.44140625" style="891" customWidth="1"/>
    <col min="3332" max="3332" width="4.88671875" style="891" customWidth="1"/>
    <col min="3333" max="3333" width="13.109375" style="891" customWidth="1"/>
    <col min="3334" max="3334" width="5.5546875" style="891" customWidth="1"/>
    <col min="3335" max="3335" width="5" style="891" customWidth="1"/>
    <col min="3336" max="3336" width="9.88671875" style="891" customWidth="1"/>
    <col min="3337" max="3337" width="4" style="891" customWidth="1"/>
    <col min="3338" max="3338" width="9.88671875" style="891" customWidth="1"/>
    <col min="3339" max="3339" width="4.109375" style="891" customWidth="1"/>
    <col min="3340" max="3340" width="10.33203125" style="891" customWidth="1"/>
    <col min="3341" max="3341" width="3.88671875" style="891" customWidth="1"/>
    <col min="3342" max="3342" width="10.33203125" style="891" customWidth="1"/>
    <col min="3343" max="3343" width="4" style="891" customWidth="1"/>
    <col min="3344" max="3344" width="9.109375" style="891" customWidth="1"/>
    <col min="3345" max="3583" width="8.88671875" style="891"/>
    <col min="3584" max="3584" width="8.21875" style="891" customWidth="1"/>
    <col min="3585" max="3585" width="14.5546875" style="891" customWidth="1"/>
    <col min="3586" max="3586" width="4.88671875" style="891" customWidth="1"/>
    <col min="3587" max="3587" width="14.44140625" style="891" customWidth="1"/>
    <col min="3588" max="3588" width="4.88671875" style="891" customWidth="1"/>
    <col min="3589" max="3589" width="13.109375" style="891" customWidth="1"/>
    <col min="3590" max="3590" width="5.5546875" style="891" customWidth="1"/>
    <col min="3591" max="3591" width="5" style="891" customWidth="1"/>
    <col min="3592" max="3592" width="9.88671875" style="891" customWidth="1"/>
    <col min="3593" max="3593" width="4" style="891" customWidth="1"/>
    <col min="3594" max="3594" width="9.88671875" style="891" customWidth="1"/>
    <col min="3595" max="3595" width="4.109375" style="891" customWidth="1"/>
    <col min="3596" max="3596" width="10.33203125" style="891" customWidth="1"/>
    <col min="3597" max="3597" width="3.88671875" style="891" customWidth="1"/>
    <col min="3598" max="3598" width="10.33203125" style="891" customWidth="1"/>
    <col min="3599" max="3599" width="4" style="891" customWidth="1"/>
    <col min="3600" max="3600" width="9.109375" style="891" customWidth="1"/>
    <col min="3601" max="3839" width="8.88671875" style="891"/>
    <col min="3840" max="3840" width="8.21875" style="891" customWidth="1"/>
    <col min="3841" max="3841" width="14.5546875" style="891" customWidth="1"/>
    <col min="3842" max="3842" width="4.88671875" style="891" customWidth="1"/>
    <col min="3843" max="3843" width="14.44140625" style="891" customWidth="1"/>
    <col min="3844" max="3844" width="4.88671875" style="891" customWidth="1"/>
    <col min="3845" max="3845" width="13.109375" style="891" customWidth="1"/>
    <col min="3846" max="3846" width="5.5546875" style="891" customWidth="1"/>
    <col min="3847" max="3847" width="5" style="891" customWidth="1"/>
    <col min="3848" max="3848" width="9.88671875" style="891" customWidth="1"/>
    <col min="3849" max="3849" width="4" style="891" customWidth="1"/>
    <col min="3850" max="3850" width="9.88671875" style="891" customWidth="1"/>
    <col min="3851" max="3851" width="4.109375" style="891" customWidth="1"/>
    <col min="3852" max="3852" width="10.33203125" style="891" customWidth="1"/>
    <col min="3853" max="3853" width="3.88671875" style="891" customWidth="1"/>
    <col min="3854" max="3854" width="10.33203125" style="891" customWidth="1"/>
    <col min="3855" max="3855" width="4" style="891" customWidth="1"/>
    <col min="3856" max="3856" width="9.109375" style="891" customWidth="1"/>
    <col min="3857" max="4095" width="8.88671875" style="891"/>
    <col min="4096" max="4096" width="8.21875" style="891" customWidth="1"/>
    <col min="4097" max="4097" width="14.5546875" style="891" customWidth="1"/>
    <col min="4098" max="4098" width="4.88671875" style="891" customWidth="1"/>
    <col min="4099" max="4099" width="14.44140625" style="891" customWidth="1"/>
    <col min="4100" max="4100" width="4.88671875" style="891" customWidth="1"/>
    <col min="4101" max="4101" width="13.109375" style="891" customWidth="1"/>
    <col min="4102" max="4102" width="5.5546875" style="891" customWidth="1"/>
    <col min="4103" max="4103" width="5" style="891" customWidth="1"/>
    <col min="4104" max="4104" width="9.88671875" style="891" customWidth="1"/>
    <col min="4105" max="4105" width="4" style="891" customWidth="1"/>
    <col min="4106" max="4106" width="9.88671875" style="891" customWidth="1"/>
    <col min="4107" max="4107" width="4.109375" style="891" customWidth="1"/>
    <col min="4108" max="4108" width="10.33203125" style="891" customWidth="1"/>
    <col min="4109" max="4109" width="3.88671875" style="891" customWidth="1"/>
    <col min="4110" max="4110" width="10.33203125" style="891" customWidth="1"/>
    <col min="4111" max="4111" width="4" style="891" customWidth="1"/>
    <col min="4112" max="4112" width="9.109375" style="891" customWidth="1"/>
    <col min="4113" max="4351" width="8.88671875" style="891"/>
    <col min="4352" max="4352" width="8.21875" style="891" customWidth="1"/>
    <col min="4353" max="4353" width="14.5546875" style="891" customWidth="1"/>
    <col min="4354" max="4354" width="4.88671875" style="891" customWidth="1"/>
    <col min="4355" max="4355" width="14.44140625" style="891" customWidth="1"/>
    <col min="4356" max="4356" width="4.88671875" style="891" customWidth="1"/>
    <col min="4357" max="4357" width="13.109375" style="891" customWidth="1"/>
    <col min="4358" max="4358" width="5.5546875" style="891" customWidth="1"/>
    <col min="4359" max="4359" width="5" style="891" customWidth="1"/>
    <col min="4360" max="4360" width="9.88671875" style="891" customWidth="1"/>
    <col min="4361" max="4361" width="4" style="891" customWidth="1"/>
    <col min="4362" max="4362" width="9.88671875" style="891" customWidth="1"/>
    <col min="4363" max="4363" width="4.109375" style="891" customWidth="1"/>
    <col min="4364" max="4364" width="10.33203125" style="891" customWidth="1"/>
    <col min="4365" max="4365" width="3.88671875" style="891" customWidth="1"/>
    <col min="4366" max="4366" width="10.33203125" style="891" customWidth="1"/>
    <col min="4367" max="4367" width="4" style="891" customWidth="1"/>
    <col min="4368" max="4368" width="9.109375" style="891" customWidth="1"/>
    <col min="4369" max="4607" width="8.88671875" style="891"/>
    <col min="4608" max="4608" width="8.21875" style="891" customWidth="1"/>
    <col min="4609" max="4609" width="14.5546875" style="891" customWidth="1"/>
    <col min="4610" max="4610" width="4.88671875" style="891" customWidth="1"/>
    <col min="4611" max="4611" width="14.44140625" style="891" customWidth="1"/>
    <col min="4612" max="4612" width="4.88671875" style="891" customWidth="1"/>
    <col min="4613" max="4613" width="13.109375" style="891" customWidth="1"/>
    <col min="4614" max="4614" width="5.5546875" style="891" customWidth="1"/>
    <col min="4615" max="4615" width="5" style="891" customWidth="1"/>
    <col min="4616" max="4616" width="9.88671875" style="891" customWidth="1"/>
    <col min="4617" max="4617" width="4" style="891" customWidth="1"/>
    <col min="4618" max="4618" width="9.88671875" style="891" customWidth="1"/>
    <col min="4619" max="4619" width="4.109375" style="891" customWidth="1"/>
    <col min="4620" max="4620" width="10.33203125" style="891" customWidth="1"/>
    <col min="4621" max="4621" width="3.88671875" style="891" customWidth="1"/>
    <col min="4622" max="4622" width="10.33203125" style="891" customWidth="1"/>
    <col min="4623" max="4623" width="4" style="891" customWidth="1"/>
    <col min="4624" max="4624" width="9.109375" style="891" customWidth="1"/>
    <col min="4625" max="4863" width="8.88671875" style="891"/>
    <col min="4864" max="4864" width="8.21875" style="891" customWidth="1"/>
    <col min="4865" max="4865" width="14.5546875" style="891" customWidth="1"/>
    <col min="4866" max="4866" width="4.88671875" style="891" customWidth="1"/>
    <col min="4867" max="4867" width="14.44140625" style="891" customWidth="1"/>
    <col min="4868" max="4868" width="4.88671875" style="891" customWidth="1"/>
    <col min="4869" max="4869" width="13.109375" style="891" customWidth="1"/>
    <col min="4870" max="4870" width="5.5546875" style="891" customWidth="1"/>
    <col min="4871" max="4871" width="5" style="891" customWidth="1"/>
    <col min="4872" max="4872" width="9.88671875" style="891" customWidth="1"/>
    <col min="4873" max="4873" width="4" style="891" customWidth="1"/>
    <col min="4874" max="4874" width="9.88671875" style="891" customWidth="1"/>
    <col min="4875" max="4875" width="4.109375" style="891" customWidth="1"/>
    <col min="4876" max="4876" width="10.33203125" style="891" customWidth="1"/>
    <col min="4877" max="4877" width="3.88671875" style="891" customWidth="1"/>
    <col min="4878" max="4878" width="10.33203125" style="891" customWidth="1"/>
    <col min="4879" max="4879" width="4" style="891" customWidth="1"/>
    <col min="4880" max="4880" width="9.109375" style="891" customWidth="1"/>
    <col min="4881" max="5119" width="8.88671875" style="891"/>
    <col min="5120" max="5120" width="8.21875" style="891" customWidth="1"/>
    <col min="5121" max="5121" width="14.5546875" style="891" customWidth="1"/>
    <col min="5122" max="5122" width="4.88671875" style="891" customWidth="1"/>
    <col min="5123" max="5123" width="14.44140625" style="891" customWidth="1"/>
    <col min="5124" max="5124" width="4.88671875" style="891" customWidth="1"/>
    <col min="5125" max="5125" width="13.109375" style="891" customWidth="1"/>
    <col min="5126" max="5126" width="5.5546875" style="891" customWidth="1"/>
    <col min="5127" max="5127" width="5" style="891" customWidth="1"/>
    <col min="5128" max="5128" width="9.88671875" style="891" customWidth="1"/>
    <col min="5129" max="5129" width="4" style="891" customWidth="1"/>
    <col min="5130" max="5130" width="9.88671875" style="891" customWidth="1"/>
    <col min="5131" max="5131" width="4.109375" style="891" customWidth="1"/>
    <col min="5132" max="5132" width="10.33203125" style="891" customWidth="1"/>
    <col min="5133" max="5133" width="3.88671875" style="891" customWidth="1"/>
    <col min="5134" max="5134" width="10.33203125" style="891" customWidth="1"/>
    <col min="5135" max="5135" width="4" style="891" customWidth="1"/>
    <col min="5136" max="5136" width="9.109375" style="891" customWidth="1"/>
    <col min="5137" max="5375" width="8.88671875" style="891"/>
    <col min="5376" max="5376" width="8.21875" style="891" customWidth="1"/>
    <col min="5377" max="5377" width="14.5546875" style="891" customWidth="1"/>
    <col min="5378" max="5378" width="4.88671875" style="891" customWidth="1"/>
    <col min="5379" max="5379" width="14.44140625" style="891" customWidth="1"/>
    <col min="5380" max="5380" width="4.88671875" style="891" customWidth="1"/>
    <col min="5381" max="5381" width="13.109375" style="891" customWidth="1"/>
    <col min="5382" max="5382" width="5.5546875" style="891" customWidth="1"/>
    <col min="5383" max="5383" width="5" style="891" customWidth="1"/>
    <col min="5384" max="5384" width="9.88671875" style="891" customWidth="1"/>
    <col min="5385" max="5385" width="4" style="891" customWidth="1"/>
    <col min="5386" max="5386" width="9.88671875" style="891" customWidth="1"/>
    <col min="5387" max="5387" width="4.109375" style="891" customWidth="1"/>
    <col min="5388" max="5388" width="10.33203125" style="891" customWidth="1"/>
    <col min="5389" max="5389" width="3.88671875" style="891" customWidth="1"/>
    <col min="5390" max="5390" width="10.33203125" style="891" customWidth="1"/>
    <col min="5391" max="5391" width="4" style="891" customWidth="1"/>
    <col min="5392" max="5392" width="9.109375" style="891" customWidth="1"/>
    <col min="5393" max="5631" width="8.88671875" style="891"/>
    <col min="5632" max="5632" width="8.21875" style="891" customWidth="1"/>
    <col min="5633" max="5633" width="14.5546875" style="891" customWidth="1"/>
    <col min="5634" max="5634" width="4.88671875" style="891" customWidth="1"/>
    <col min="5635" max="5635" width="14.44140625" style="891" customWidth="1"/>
    <col min="5636" max="5636" width="4.88671875" style="891" customWidth="1"/>
    <col min="5637" max="5637" width="13.109375" style="891" customWidth="1"/>
    <col min="5638" max="5638" width="5.5546875" style="891" customWidth="1"/>
    <col min="5639" max="5639" width="5" style="891" customWidth="1"/>
    <col min="5640" max="5640" width="9.88671875" style="891" customWidth="1"/>
    <col min="5641" max="5641" width="4" style="891" customWidth="1"/>
    <col min="5642" max="5642" width="9.88671875" style="891" customWidth="1"/>
    <col min="5643" max="5643" width="4.109375" style="891" customWidth="1"/>
    <col min="5644" max="5644" width="10.33203125" style="891" customWidth="1"/>
    <col min="5645" max="5645" width="3.88671875" style="891" customWidth="1"/>
    <col min="5646" max="5646" width="10.33203125" style="891" customWidth="1"/>
    <col min="5647" max="5647" width="4" style="891" customWidth="1"/>
    <col min="5648" max="5648" width="9.109375" style="891" customWidth="1"/>
    <col min="5649" max="5887" width="8.88671875" style="891"/>
    <col min="5888" max="5888" width="8.21875" style="891" customWidth="1"/>
    <col min="5889" max="5889" width="14.5546875" style="891" customWidth="1"/>
    <col min="5890" max="5890" width="4.88671875" style="891" customWidth="1"/>
    <col min="5891" max="5891" width="14.44140625" style="891" customWidth="1"/>
    <col min="5892" max="5892" width="4.88671875" style="891" customWidth="1"/>
    <col min="5893" max="5893" width="13.109375" style="891" customWidth="1"/>
    <col min="5894" max="5894" width="5.5546875" style="891" customWidth="1"/>
    <col min="5895" max="5895" width="5" style="891" customWidth="1"/>
    <col min="5896" max="5896" width="9.88671875" style="891" customWidth="1"/>
    <col min="5897" max="5897" width="4" style="891" customWidth="1"/>
    <col min="5898" max="5898" width="9.88671875" style="891" customWidth="1"/>
    <col min="5899" max="5899" width="4.109375" style="891" customWidth="1"/>
    <col min="5900" max="5900" width="10.33203125" style="891" customWidth="1"/>
    <col min="5901" max="5901" width="3.88671875" style="891" customWidth="1"/>
    <col min="5902" max="5902" width="10.33203125" style="891" customWidth="1"/>
    <col min="5903" max="5903" width="4" style="891" customWidth="1"/>
    <col min="5904" max="5904" width="9.109375" style="891" customWidth="1"/>
    <col min="5905" max="6143" width="8.88671875" style="891"/>
    <col min="6144" max="6144" width="8.21875" style="891" customWidth="1"/>
    <col min="6145" max="6145" width="14.5546875" style="891" customWidth="1"/>
    <col min="6146" max="6146" width="4.88671875" style="891" customWidth="1"/>
    <col min="6147" max="6147" width="14.44140625" style="891" customWidth="1"/>
    <col min="6148" max="6148" width="4.88671875" style="891" customWidth="1"/>
    <col min="6149" max="6149" width="13.109375" style="891" customWidth="1"/>
    <col min="6150" max="6150" width="5.5546875" style="891" customWidth="1"/>
    <col min="6151" max="6151" width="5" style="891" customWidth="1"/>
    <col min="6152" max="6152" width="9.88671875" style="891" customWidth="1"/>
    <col min="6153" max="6153" width="4" style="891" customWidth="1"/>
    <col min="6154" max="6154" width="9.88671875" style="891" customWidth="1"/>
    <col min="6155" max="6155" width="4.109375" style="891" customWidth="1"/>
    <col min="6156" max="6156" width="10.33203125" style="891" customWidth="1"/>
    <col min="6157" max="6157" width="3.88671875" style="891" customWidth="1"/>
    <col min="6158" max="6158" width="10.33203125" style="891" customWidth="1"/>
    <col min="6159" max="6159" width="4" style="891" customWidth="1"/>
    <col min="6160" max="6160" width="9.109375" style="891" customWidth="1"/>
    <col min="6161" max="6399" width="8.88671875" style="891"/>
    <col min="6400" max="6400" width="8.21875" style="891" customWidth="1"/>
    <col min="6401" max="6401" width="14.5546875" style="891" customWidth="1"/>
    <col min="6402" max="6402" width="4.88671875" style="891" customWidth="1"/>
    <col min="6403" max="6403" width="14.44140625" style="891" customWidth="1"/>
    <col min="6404" max="6404" width="4.88671875" style="891" customWidth="1"/>
    <col min="6405" max="6405" width="13.109375" style="891" customWidth="1"/>
    <col min="6406" max="6406" width="5.5546875" style="891" customWidth="1"/>
    <col min="6407" max="6407" width="5" style="891" customWidth="1"/>
    <col min="6408" max="6408" width="9.88671875" style="891" customWidth="1"/>
    <col min="6409" max="6409" width="4" style="891" customWidth="1"/>
    <col min="6410" max="6410" width="9.88671875" style="891" customWidth="1"/>
    <col min="6411" max="6411" width="4.109375" style="891" customWidth="1"/>
    <col min="6412" max="6412" width="10.33203125" style="891" customWidth="1"/>
    <col min="6413" max="6413" width="3.88671875" style="891" customWidth="1"/>
    <col min="6414" max="6414" width="10.33203125" style="891" customWidth="1"/>
    <col min="6415" max="6415" width="4" style="891" customWidth="1"/>
    <col min="6416" max="6416" width="9.109375" style="891" customWidth="1"/>
    <col min="6417" max="6655" width="8.88671875" style="891"/>
    <col min="6656" max="6656" width="8.21875" style="891" customWidth="1"/>
    <col min="6657" max="6657" width="14.5546875" style="891" customWidth="1"/>
    <col min="6658" max="6658" width="4.88671875" style="891" customWidth="1"/>
    <col min="6659" max="6659" width="14.44140625" style="891" customWidth="1"/>
    <col min="6660" max="6660" width="4.88671875" style="891" customWidth="1"/>
    <col min="6661" max="6661" width="13.109375" style="891" customWidth="1"/>
    <col min="6662" max="6662" width="5.5546875" style="891" customWidth="1"/>
    <col min="6663" max="6663" width="5" style="891" customWidth="1"/>
    <col min="6664" max="6664" width="9.88671875" style="891" customWidth="1"/>
    <col min="6665" max="6665" width="4" style="891" customWidth="1"/>
    <col min="6666" max="6666" width="9.88671875" style="891" customWidth="1"/>
    <col min="6667" max="6667" width="4.109375" style="891" customWidth="1"/>
    <col min="6668" max="6668" width="10.33203125" style="891" customWidth="1"/>
    <col min="6669" max="6669" width="3.88671875" style="891" customWidth="1"/>
    <col min="6670" max="6670" width="10.33203125" style="891" customWidth="1"/>
    <col min="6671" max="6671" width="4" style="891" customWidth="1"/>
    <col min="6672" max="6672" width="9.109375" style="891" customWidth="1"/>
    <col min="6673" max="6911" width="8.88671875" style="891"/>
    <col min="6912" max="6912" width="8.21875" style="891" customWidth="1"/>
    <col min="6913" max="6913" width="14.5546875" style="891" customWidth="1"/>
    <col min="6914" max="6914" width="4.88671875" style="891" customWidth="1"/>
    <col min="6915" max="6915" width="14.44140625" style="891" customWidth="1"/>
    <col min="6916" max="6916" width="4.88671875" style="891" customWidth="1"/>
    <col min="6917" max="6917" width="13.109375" style="891" customWidth="1"/>
    <col min="6918" max="6918" width="5.5546875" style="891" customWidth="1"/>
    <col min="6919" max="6919" width="5" style="891" customWidth="1"/>
    <col min="6920" max="6920" width="9.88671875" style="891" customWidth="1"/>
    <col min="6921" max="6921" width="4" style="891" customWidth="1"/>
    <col min="6922" max="6922" width="9.88671875" style="891" customWidth="1"/>
    <col min="6923" max="6923" width="4.109375" style="891" customWidth="1"/>
    <col min="6924" max="6924" width="10.33203125" style="891" customWidth="1"/>
    <col min="6925" max="6925" width="3.88671875" style="891" customWidth="1"/>
    <col min="6926" max="6926" width="10.33203125" style="891" customWidth="1"/>
    <col min="6927" max="6927" width="4" style="891" customWidth="1"/>
    <col min="6928" max="6928" width="9.109375" style="891" customWidth="1"/>
    <col min="6929" max="7167" width="8.88671875" style="891"/>
    <col min="7168" max="7168" width="8.21875" style="891" customWidth="1"/>
    <col min="7169" max="7169" width="14.5546875" style="891" customWidth="1"/>
    <col min="7170" max="7170" width="4.88671875" style="891" customWidth="1"/>
    <col min="7171" max="7171" width="14.44140625" style="891" customWidth="1"/>
    <col min="7172" max="7172" width="4.88671875" style="891" customWidth="1"/>
    <col min="7173" max="7173" width="13.109375" style="891" customWidth="1"/>
    <col min="7174" max="7174" width="5.5546875" style="891" customWidth="1"/>
    <col min="7175" max="7175" width="5" style="891" customWidth="1"/>
    <col min="7176" max="7176" width="9.88671875" style="891" customWidth="1"/>
    <col min="7177" max="7177" width="4" style="891" customWidth="1"/>
    <col min="7178" max="7178" width="9.88671875" style="891" customWidth="1"/>
    <col min="7179" max="7179" width="4.109375" style="891" customWidth="1"/>
    <col min="7180" max="7180" width="10.33203125" style="891" customWidth="1"/>
    <col min="7181" max="7181" width="3.88671875" style="891" customWidth="1"/>
    <col min="7182" max="7182" width="10.33203125" style="891" customWidth="1"/>
    <col min="7183" max="7183" width="4" style="891" customWidth="1"/>
    <col min="7184" max="7184" width="9.109375" style="891" customWidth="1"/>
    <col min="7185" max="7423" width="8.88671875" style="891"/>
    <col min="7424" max="7424" width="8.21875" style="891" customWidth="1"/>
    <col min="7425" max="7425" width="14.5546875" style="891" customWidth="1"/>
    <col min="7426" max="7426" width="4.88671875" style="891" customWidth="1"/>
    <col min="7427" max="7427" width="14.44140625" style="891" customWidth="1"/>
    <col min="7428" max="7428" width="4.88671875" style="891" customWidth="1"/>
    <col min="7429" max="7429" width="13.109375" style="891" customWidth="1"/>
    <col min="7430" max="7430" width="5.5546875" style="891" customWidth="1"/>
    <col min="7431" max="7431" width="5" style="891" customWidth="1"/>
    <col min="7432" max="7432" width="9.88671875" style="891" customWidth="1"/>
    <col min="7433" max="7433" width="4" style="891" customWidth="1"/>
    <col min="7434" max="7434" width="9.88671875" style="891" customWidth="1"/>
    <col min="7435" max="7435" width="4.109375" style="891" customWidth="1"/>
    <col min="7436" max="7436" width="10.33203125" style="891" customWidth="1"/>
    <col min="7437" max="7437" width="3.88671875" style="891" customWidth="1"/>
    <col min="7438" max="7438" width="10.33203125" style="891" customWidth="1"/>
    <col min="7439" max="7439" width="4" style="891" customWidth="1"/>
    <col min="7440" max="7440" width="9.109375" style="891" customWidth="1"/>
    <col min="7441" max="7679" width="8.88671875" style="891"/>
    <col min="7680" max="7680" width="8.21875" style="891" customWidth="1"/>
    <col min="7681" max="7681" width="14.5546875" style="891" customWidth="1"/>
    <col min="7682" max="7682" width="4.88671875" style="891" customWidth="1"/>
    <col min="7683" max="7683" width="14.44140625" style="891" customWidth="1"/>
    <col min="7684" max="7684" width="4.88671875" style="891" customWidth="1"/>
    <col min="7685" max="7685" width="13.109375" style="891" customWidth="1"/>
    <col min="7686" max="7686" width="5.5546875" style="891" customWidth="1"/>
    <col min="7687" max="7687" width="5" style="891" customWidth="1"/>
    <col min="7688" max="7688" width="9.88671875" style="891" customWidth="1"/>
    <col min="7689" max="7689" width="4" style="891" customWidth="1"/>
    <col min="7690" max="7690" width="9.88671875" style="891" customWidth="1"/>
    <col min="7691" max="7691" width="4.109375" style="891" customWidth="1"/>
    <col min="7692" max="7692" width="10.33203125" style="891" customWidth="1"/>
    <col min="7693" max="7693" width="3.88671875" style="891" customWidth="1"/>
    <col min="7694" max="7694" width="10.33203125" style="891" customWidth="1"/>
    <col min="7695" max="7695" width="4" style="891" customWidth="1"/>
    <col min="7696" max="7696" width="9.109375" style="891" customWidth="1"/>
    <col min="7697" max="7935" width="8.88671875" style="891"/>
    <col min="7936" max="7936" width="8.21875" style="891" customWidth="1"/>
    <col min="7937" max="7937" width="14.5546875" style="891" customWidth="1"/>
    <col min="7938" max="7938" width="4.88671875" style="891" customWidth="1"/>
    <col min="7939" max="7939" width="14.44140625" style="891" customWidth="1"/>
    <col min="7940" max="7940" width="4.88671875" style="891" customWidth="1"/>
    <col min="7941" max="7941" width="13.109375" style="891" customWidth="1"/>
    <col min="7942" max="7942" width="5.5546875" style="891" customWidth="1"/>
    <col min="7943" max="7943" width="5" style="891" customWidth="1"/>
    <col min="7944" max="7944" width="9.88671875" style="891" customWidth="1"/>
    <col min="7945" max="7945" width="4" style="891" customWidth="1"/>
    <col min="7946" max="7946" width="9.88671875" style="891" customWidth="1"/>
    <col min="7947" max="7947" width="4.109375" style="891" customWidth="1"/>
    <col min="7948" max="7948" width="10.33203125" style="891" customWidth="1"/>
    <col min="7949" max="7949" width="3.88671875" style="891" customWidth="1"/>
    <col min="7950" max="7950" width="10.33203125" style="891" customWidth="1"/>
    <col min="7951" max="7951" width="4" style="891" customWidth="1"/>
    <col min="7952" max="7952" width="9.109375" style="891" customWidth="1"/>
    <col min="7953" max="8191" width="8.88671875" style="891"/>
    <col min="8192" max="8192" width="8.21875" style="891" customWidth="1"/>
    <col min="8193" max="8193" width="14.5546875" style="891" customWidth="1"/>
    <col min="8194" max="8194" width="4.88671875" style="891" customWidth="1"/>
    <col min="8195" max="8195" width="14.44140625" style="891" customWidth="1"/>
    <col min="8196" max="8196" width="4.88671875" style="891" customWidth="1"/>
    <col min="8197" max="8197" width="13.109375" style="891" customWidth="1"/>
    <col min="8198" max="8198" width="5.5546875" style="891" customWidth="1"/>
    <col min="8199" max="8199" width="5" style="891" customWidth="1"/>
    <col min="8200" max="8200" width="9.88671875" style="891" customWidth="1"/>
    <col min="8201" max="8201" width="4" style="891" customWidth="1"/>
    <col min="8202" max="8202" width="9.88671875" style="891" customWidth="1"/>
    <col min="8203" max="8203" width="4.109375" style="891" customWidth="1"/>
    <col min="8204" max="8204" width="10.33203125" style="891" customWidth="1"/>
    <col min="8205" max="8205" width="3.88671875" style="891" customWidth="1"/>
    <col min="8206" max="8206" width="10.33203125" style="891" customWidth="1"/>
    <col min="8207" max="8207" width="4" style="891" customWidth="1"/>
    <col min="8208" max="8208" width="9.109375" style="891" customWidth="1"/>
    <col min="8209" max="8447" width="8.88671875" style="891"/>
    <col min="8448" max="8448" width="8.21875" style="891" customWidth="1"/>
    <col min="8449" max="8449" width="14.5546875" style="891" customWidth="1"/>
    <col min="8450" max="8450" width="4.88671875" style="891" customWidth="1"/>
    <col min="8451" max="8451" width="14.44140625" style="891" customWidth="1"/>
    <col min="8452" max="8452" width="4.88671875" style="891" customWidth="1"/>
    <col min="8453" max="8453" width="13.109375" style="891" customWidth="1"/>
    <col min="8454" max="8454" width="5.5546875" style="891" customWidth="1"/>
    <col min="8455" max="8455" width="5" style="891" customWidth="1"/>
    <col min="8456" max="8456" width="9.88671875" style="891" customWidth="1"/>
    <col min="8457" max="8457" width="4" style="891" customWidth="1"/>
    <col min="8458" max="8458" width="9.88671875" style="891" customWidth="1"/>
    <col min="8459" max="8459" width="4.109375" style="891" customWidth="1"/>
    <col min="8460" max="8460" width="10.33203125" style="891" customWidth="1"/>
    <col min="8461" max="8461" width="3.88671875" style="891" customWidth="1"/>
    <col min="8462" max="8462" width="10.33203125" style="891" customWidth="1"/>
    <col min="8463" max="8463" width="4" style="891" customWidth="1"/>
    <col min="8464" max="8464" width="9.109375" style="891" customWidth="1"/>
    <col min="8465" max="8703" width="8.88671875" style="891"/>
    <col min="8704" max="8704" width="8.21875" style="891" customWidth="1"/>
    <col min="8705" max="8705" width="14.5546875" style="891" customWidth="1"/>
    <col min="8706" max="8706" width="4.88671875" style="891" customWidth="1"/>
    <col min="8707" max="8707" width="14.44140625" style="891" customWidth="1"/>
    <col min="8708" max="8708" width="4.88671875" style="891" customWidth="1"/>
    <col min="8709" max="8709" width="13.109375" style="891" customWidth="1"/>
    <col min="8710" max="8710" width="5.5546875" style="891" customWidth="1"/>
    <col min="8711" max="8711" width="5" style="891" customWidth="1"/>
    <col min="8712" max="8712" width="9.88671875" style="891" customWidth="1"/>
    <col min="8713" max="8713" width="4" style="891" customWidth="1"/>
    <col min="8714" max="8714" width="9.88671875" style="891" customWidth="1"/>
    <col min="8715" max="8715" width="4.109375" style="891" customWidth="1"/>
    <col min="8716" max="8716" width="10.33203125" style="891" customWidth="1"/>
    <col min="8717" max="8717" width="3.88671875" style="891" customWidth="1"/>
    <col min="8718" max="8718" width="10.33203125" style="891" customWidth="1"/>
    <col min="8719" max="8719" width="4" style="891" customWidth="1"/>
    <col min="8720" max="8720" width="9.109375" style="891" customWidth="1"/>
    <col min="8721" max="8959" width="8.88671875" style="891"/>
    <col min="8960" max="8960" width="8.21875" style="891" customWidth="1"/>
    <col min="8961" max="8961" width="14.5546875" style="891" customWidth="1"/>
    <col min="8962" max="8962" width="4.88671875" style="891" customWidth="1"/>
    <col min="8963" max="8963" width="14.44140625" style="891" customWidth="1"/>
    <col min="8964" max="8964" width="4.88671875" style="891" customWidth="1"/>
    <col min="8965" max="8965" width="13.109375" style="891" customWidth="1"/>
    <col min="8966" max="8966" width="5.5546875" style="891" customWidth="1"/>
    <col min="8967" max="8967" width="5" style="891" customWidth="1"/>
    <col min="8968" max="8968" width="9.88671875" style="891" customWidth="1"/>
    <col min="8969" max="8969" width="4" style="891" customWidth="1"/>
    <col min="8970" max="8970" width="9.88671875" style="891" customWidth="1"/>
    <col min="8971" max="8971" width="4.109375" style="891" customWidth="1"/>
    <col min="8972" max="8972" width="10.33203125" style="891" customWidth="1"/>
    <col min="8973" max="8973" width="3.88671875" style="891" customWidth="1"/>
    <col min="8974" max="8974" width="10.33203125" style="891" customWidth="1"/>
    <col min="8975" max="8975" width="4" style="891" customWidth="1"/>
    <col min="8976" max="8976" width="9.109375" style="891" customWidth="1"/>
    <col min="8977" max="9215" width="8.88671875" style="891"/>
    <col min="9216" max="9216" width="8.21875" style="891" customWidth="1"/>
    <col min="9217" max="9217" width="14.5546875" style="891" customWidth="1"/>
    <col min="9218" max="9218" width="4.88671875" style="891" customWidth="1"/>
    <col min="9219" max="9219" width="14.44140625" style="891" customWidth="1"/>
    <col min="9220" max="9220" width="4.88671875" style="891" customWidth="1"/>
    <col min="9221" max="9221" width="13.109375" style="891" customWidth="1"/>
    <col min="9222" max="9222" width="5.5546875" style="891" customWidth="1"/>
    <col min="9223" max="9223" width="5" style="891" customWidth="1"/>
    <col min="9224" max="9224" width="9.88671875" style="891" customWidth="1"/>
    <col min="9225" max="9225" width="4" style="891" customWidth="1"/>
    <col min="9226" max="9226" width="9.88671875" style="891" customWidth="1"/>
    <col min="9227" max="9227" width="4.109375" style="891" customWidth="1"/>
    <col min="9228" max="9228" width="10.33203125" style="891" customWidth="1"/>
    <col min="9229" max="9229" width="3.88671875" style="891" customWidth="1"/>
    <col min="9230" max="9230" width="10.33203125" style="891" customWidth="1"/>
    <col min="9231" max="9231" width="4" style="891" customWidth="1"/>
    <col min="9232" max="9232" width="9.109375" style="891" customWidth="1"/>
    <col min="9233" max="9471" width="8.88671875" style="891"/>
    <col min="9472" max="9472" width="8.21875" style="891" customWidth="1"/>
    <col min="9473" max="9473" width="14.5546875" style="891" customWidth="1"/>
    <col min="9474" max="9474" width="4.88671875" style="891" customWidth="1"/>
    <col min="9475" max="9475" width="14.44140625" style="891" customWidth="1"/>
    <col min="9476" max="9476" width="4.88671875" style="891" customWidth="1"/>
    <col min="9477" max="9477" width="13.109375" style="891" customWidth="1"/>
    <col min="9478" max="9478" width="5.5546875" style="891" customWidth="1"/>
    <col min="9479" max="9479" width="5" style="891" customWidth="1"/>
    <col min="9480" max="9480" width="9.88671875" style="891" customWidth="1"/>
    <col min="9481" max="9481" width="4" style="891" customWidth="1"/>
    <col min="9482" max="9482" width="9.88671875" style="891" customWidth="1"/>
    <col min="9483" max="9483" width="4.109375" style="891" customWidth="1"/>
    <col min="9484" max="9484" width="10.33203125" style="891" customWidth="1"/>
    <col min="9485" max="9485" width="3.88671875" style="891" customWidth="1"/>
    <col min="9486" max="9486" width="10.33203125" style="891" customWidth="1"/>
    <col min="9487" max="9487" width="4" style="891" customWidth="1"/>
    <col min="9488" max="9488" width="9.109375" style="891" customWidth="1"/>
    <col min="9489" max="9727" width="8.88671875" style="891"/>
    <col min="9728" max="9728" width="8.21875" style="891" customWidth="1"/>
    <col min="9729" max="9729" width="14.5546875" style="891" customWidth="1"/>
    <col min="9730" max="9730" width="4.88671875" style="891" customWidth="1"/>
    <col min="9731" max="9731" width="14.44140625" style="891" customWidth="1"/>
    <col min="9732" max="9732" width="4.88671875" style="891" customWidth="1"/>
    <col min="9733" max="9733" width="13.109375" style="891" customWidth="1"/>
    <col min="9734" max="9734" width="5.5546875" style="891" customWidth="1"/>
    <col min="9735" max="9735" width="5" style="891" customWidth="1"/>
    <col min="9736" max="9736" width="9.88671875" style="891" customWidth="1"/>
    <col min="9737" max="9737" width="4" style="891" customWidth="1"/>
    <col min="9738" max="9738" width="9.88671875" style="891" customWidth="1"/>
    <col min="9739" max="9739" width="4.109375" style="891" customWidth="1"/>
    <col min="9740" max="9740" width="10.33203125" style="891" customWidth="1"/>
    <col min="9741" max="9741" width="3.88671875" style="891" customWidth="1"/>
    <col min="9742" max="9742" width="10.33203125" style="891" customWidth="1"/>
    <col min="9743" max="9743" width="4" style="891" customWidth="1"/>
    <col min="9744" max="9744" width="9.109375" style="891" customWidth="1"/>
    <col min="9745" max="9983" width="8.88671875" style="891"/>
    <col min="9984" max="9984" width="8.21875" style="891" customWidth="1"/>
    <col min="9985" max="9985" width="14.5546875" style="891" customWidth="1"/>
    <col min="9986" max="9986" width="4.88671875" style="891" customWidth="1"/>
    <col min="9987" max="9987" width="14.44140625" style="891" customWidth="1"/>
    <col min="9988" max="9988" width="4.88671875" style="891" customWidth="1"/>
    <col min="9989" max="9989" width="13.109375" style="891" customWidth="1"/>
    <col min="9990" max="9990" width="5.5546875" style="891" customWidth="1"/>
    <col min="9991" max="9991" width="5" style="891" customWidth="1"/>
    <col min="9992" max="9992" width="9.88671875" style="891" customWidth="1"/>
    <col min="9993" max="9993" width="4" style="891" customWidth="1"/>
    <col min="9994" max="9994" width="9.88671875" style="891" customWidth="1"/>
    <col min="9995" max="9995" width="4.109375" style="891" customWidth="1"/>
    <col min="9996" max="9996" width="10.33203125" style="891" customWidth="1"/>
    <col min="9997" max="9997" width="3.88671875" style="891" customWidth="1"/>
    <col min="9998" max="9998" width="10.33203125" style="891" customWidth="1"/>
    <col min="9999" max="9999" width="4" style="891" customWidth="1"/>
    <col min="10000" max="10000" width="9.109375" style="891" customWidth="1"/>
    <col min="10001" max="10239" width="8.88671875" style="891"/>
    <col min="10240" max="10240" width="8.21875" style="891" customWidth="1"/>
    <col min="10241" max="10241" width="14.5546875" style="891" customWidth="1"/>
    <col min="10242" max="10242" width="4.88671875" style="891" customWidth="1"/>
    <col min="10243" max="10243" width="14.44140625" style="891" customWidth="1"/>
    <col min="10244" max="10244" width="4.88671875" style="891" customWidth="1"/>
    <col min="10245" max="10245" width="13.109375" style="891" customWidth="1"/>
    <col min="10246" max="10246" width="5.5546875" style="891" customWidth="1"/>
    <col min="10247" max="10247" width="5" style="891" customWidth="1"/>
    <col min="10248" max="10248" width="9.88671875" style="891" customWidth="1"/>
    <col min="10249" max="10249" width="4" style="891" customWidth="1"/>
    <col min="10250" max="10250" width="9.88671875" style="891" customWidth="1"/>
    <col min="10251" max="10251" width="4.109375" style="891" customWidth="1"/>
    <col min="10252" max="10252" width="10.33203125" style="891" customWidth="1"/>
    <col min="10253" max="10253" width="3.88671875" style="891" customWidth="1"/>
    <col min="10254" max="10254" width="10.33203125" style="891" customWidth="1"/>
    <col min="10255" max="10255" width="4" style="891" customWidth="1"/>
    <col min="10256" max="10256" width="9.109375" style="891" customWidth="1"/>
    <col min="10257" max="10495" width="8.88671875" style="891"/>
    <col min="10496" max="10496" width="8.21875" style="891" customWidth="1"/>
    <col min="10497" max="10497" width="14.5546875" style="891" customWidth="1"/>
    <col min="10498" max="10498" width="4.88671875" style="891" customWidth="1"/>
    <col min="10499" max="10499" width="14.44140625" style="891" customWidth="1"/>
    <col min="10500" max="10500" width="4.88671875" style="891" customWidth="1"/>
    <col min="10501" max="10501" width="13.109375" style="891" customWidth="1"/>
    <col min="10502" max="10502" width="5.5546875" style="891" customWidth="1"/>
    <col min="10503" max="10503" width="5" style="891" customWidth="1"/>
    <col min="10504" max="10504" width="9.88671875" style="891" customWidth="1"/>
    <col min="10505" max="10505" width="4" style="891" customWidth="1"/>
    <col min="10506" max="10506" width="9.88671875" style="891" customWidth="1"/>
    <col min="10507" max="10507" width="4.109375" style="891" customWidth="1"/>
    <col min="10508" max="10508" width="10.33203125" style="891" customWidth="1"/>
    <col min="10509" max="10509" width="3.88671875" style="891" customWidth="1"/>
    <col min="10510" max="10510" width="10.33203125" style="891" customWidth="1"/>
    <col min="10511" max="10511" width="4" style="891" customWidth="1"/>
    <col min="10512" max="10512" width="9.109375" style="891" customWidth="1"/>
    <col min="10513" max="10751" width="8.88671875" style="891"/>
    <col min="10752" max="10752" width="8.21875" style="891" customWidth="1"/>
    <col min="10753" max="10753" width="14.5546875" style="891" customWidth="1"/>
    <col min="10754" max="10754" width="4.88671875" style="891" customWidth="1"/>
    <col min="10755" max="10755" width="14.44140625" style="891" customWidth="1"/>
    <col min="10756" max="10756" width="4.88671875" style="891" customWidth="1"/>
    <col min="10757" max="10757" width="13.109375" style="891" customWidth="1"/>
    <col min="10758" max="10758" width="5.5546875" style="891" customWidth="1"/>
    <col min="10759" max="10759" width="5" style="891" customWidth="1"/>
    <col min="10760" max="10760" width="9.88671875" style="891" customWidth="1"/>
    <col min="10761" max="10761" width="4" style="891" customWidth="1"/>
    <col min="10762" max="10762" width="9.88671875" style="891" customWidth="1"/>
    <col min="10763" max="10763" width="4.109375" style="891" customWidth="1"/>
    <col min="10764" max="10764" width="10.33203125" style="891" customWidth="1"/>
    <col min="10765" max="10765" width="3.88671875" style="891" customWidth="1"/>
    <col min="10766" max="10766" width="10.33203125" style="891" customWidth="1"/>
    <col min="10767" max="10767" width="4" style="891" customWidth="1"/>
    <col min="10768" max="10768" width="9.109375" style="891" customWidth="1"/>
    <col min="10769" max="11007" width="8.88671875" style="891"/>
    <col min="11008" max="11008" width="8.21875" style="891" customWidth="1"/>
    <col min="11009" max="11009" width="14.5546875" style="891" customWidth="1"/>
    <col min="11010" max="11010" width="4.88671875" style="891" customWidth="1"/>
    <col min="11011" max="11011" width="14.44140625" style="891" customWidth="1"/>
    <col min="11012" max="11012" width="4.88671875" style="891" customWidth="1"/>
    <col min="11013" max="11013" width="13.109375" style="891" customWidth="1"/>
    <col min="11014" max="11014" width="5.5546875" style="891" customWidth="1"/>
    <col min="11015" max="11015" width="5" style="891" customWidth="1"/>
    <col min="11016" max="11016" width="9.88671875" style="891" customWidth="1"/>
    <col min="11017" max="11017" width="4" style="891" customWidth="1"/>
    <col min="11018" max="11018" width="9.88671875" style="891" customWidth="1"/>
    <col min="11019" max="11019" width="4.109375" style="891" customWidth="1"/>
    <col min="11020" max="11020" width="10.33203125" style="891" customWidth="1"/>
    <col min="11021" max="11021" width="3.88671875" style="891" customWidth="1"/>
    <col min="11022" max="11022" width="10.33203125" style="891" customWidth="1"/>
    <col min="11023" max="11023" width="4" style="891" customWidth="1"/>
    <col min="11024" max="11024" width="9.109375" style="891" customWidth="1"/>
    <col min="11025" max="11263" width="8.88671875" style="891"/>
    <col min="11264" max="11264" width="8.21875" style="891" customWidth="1"/>
    <col min="11265" max="11265" width="14.5546875" style="891" customWidth="1"/>
    <col min="11266" max="11266" width="4.88671875" style="891" customWidth="1"/>
    <col min="11267" max="11267" width="14.44140625" style="891" customWidth="1"/>
    <col min="11268" max="11268" width="4.88671875" style="891" customWidth="1"/>
    <col min="11269" max="11269" width="13.109375" style="891" customWidth="1"/>
    <col min="11270" max="11270" width="5.5546875" style="891" customWidth="1"/>
    <col min="11271" max="11271" width="5" style="891" customWidth="1"/>
    <col min="11272" max="11272" width="9.88671875" style="891" customWidth="1"/>
    <col min="11273" max="11273" width="4" style="891" customWidth="1"/>
    <col min="11274" max="11274" width="9.88671875" style="891" customWidth="1"/>
    <col min="11275" max="11275" width="4.109375" style="891" customWidth="1"/>
    <col min="11276" max="11276" width="10.33203125" style="891" customWidth="1"/>
    <col min="11277" max="11277" width="3.88671875" style="891" customWidth="1"/>
    <col min="11278" max="11278" width="10.33203125" style="891" customWidth="1"/>
    <col min="11279" max="11279" width="4" style="891" customWidth="1"/>
    <col min="11280" max="11280" width="9.109375" style="891" customWidth="1"/>
    <col min="11281" max="11519" width="8.88671875" style="891"/>
    <col min="11520" max="11520" width="8.21875" style="891" customWidth="1"/>
    <col min="11521" max="11521" width="14.5546875" style="891" customWidth="1"/>
    <col min="11522" max="11522" width="4.88671875" style="891" customWidth="1"/>
    <col min="11523" max="11523" width="14.44140625" style="891" customWidth="1"/>
    <col min="11524" max="11524" width="4.88671875" style="891" customWidth="1"/>
    <col min="11525" max="11525" width="13.109375" style="891" customWidth="1"/>
    <col min="11526" max="11526" width="5.5546875" style="891" customWidth="1"/>
    <col min="11527" max="11527" width="5" style="891" customWidth="1"/>
    <col min="11528" max="11528" width="9.88671875" style="891" customWidth="1"/>
    <col min="11529" max="11529" width="4" style="891" customWidth="1"/>
    <col min="11530" max="11530" width="9.88671875" style="891" customWidth="1"/>
    <col min="11531" max="11531" width="4.109375" style="891" customWidth="1"/>
    <col min="11532" max="11532" width="10.33203125" style="891" customWidth="1"/>
    <col min="11533" max="11533" width="3.88671875" style="891" customWidth="1"/>
    <col min="11534" max="11534" width="10.33203125" style="891" customWidth="1"/>
    <col min="11535" max="11535" width="4" style="891" customWidth="1"/>
    <col min="11536" max="11536" width="9.109375" style="891" customWidth="1"/>
    <col min="11537" max="11775" width="8.88671875" style="891"/>
    <col min="11776" max="11776" width="8.21875" style="891" customWidth="1"/>
    <col min="11777" max="11777" width="14.5546875" style="891" customWidth="1"/>
    <col min="11778" max="11778" width="4.88671875" style="891" customWidth="1"/>
    <col min="11779" max="11779" width="14.44140625" style="891" customWidth="1"/>
    <col min="11780" max="11780" width="4.88671875" style="891" customWidth="1"/>
    <col min="11781" max="11781" width="13.109375" style="891" customWidth="1"/>
    <col min="11782" max="11782" width="5.5546875" style="891" customWidth="1"/>
    <col min="11783" max="11783" width="5" style="891" customWidth="1"/>
    <col min="11784" max="11784" width="9.88671875" style="891" customWidth="1"/>
    <col min="11785" max="11785" width="4" style="891" customWidth="1"/>
    <col min="11786" max="11786" width="9.88671875" style="891" customWidth="1"/>
    <col min="11787" max="11787" width="4.109375" style="891" customWidth="1"/>
    <col min="11788" max="11788" width="10.33203125" style="891" customWidth="1"/>
    <col min="11789" max="11789" width="3.88671875" style="891" customWidth="1"/>
    <col min="11790" max="11790" width="10.33203125" style="891" customWidth="1"/>
    <col min="11791" max="11791" width="4" style="891" customWidth="1"/>
    <col min="11792" max="11792" width="9.109375" style="891" customWidth="1"/>
    <col min="11793" max="12031" width="8.88671875" style="891"/>
    <col min="12032" max="12032" width="8.21875" style="891" customWidth="1"/>
    <col min="12033" max="12033" width="14.5546875" style="891" customWidth="1"/>
    <col min="12034" max="12034" width="4.88671875" style="891" customWidth="1"/>
    <col min="12035" max="12035" width="14.44140625" style="891" customWidth="1"/>
    <col min="12036" max="12036" width="4.88671875" style="891" customWidth="1"/>
    <col min="12037" max="12037" width="13.109375" style="891" customWidth="1"/>
    <col min="12038" max="12038" width="5.5546875" style="891" customWidth="1"/>
    <col min="12039" max="12039" width="5" style="891" customWidth="1"/>
    <col min="12040" max="12040" width="9.88671875" style="891" customWidth="1"/>
    <col min="12041" max="12041" width="4" style="891" customWidth="1"/>
    <col min="12042" max="12042" width="9.88671875" style="891" customWidth="1"/>
    <col min="12043" max="12043" width="4.109375" style="891" customWidth="1"/>
    <col min="12044" max="12044" width="10.33203125" style="891" customWidth="1"/>
    <col min="12045" max="12045" width="3.88671875" style="891" customWidth="1"/>
    <col min="12046" max="12046" width="10.33203125" style="891" customWidth="1"/>
    <col min="12047" max="12047" width="4" style="891" customWidth="1"/>
    <col min="12048" max="12048" width="9.109375" style="891" customWidth="1"/>
    <col min="12049" max="12287" width="8.88671875" style="891"/>
    <col min="12288" max="12288" width="8.21875" style="891" customWidth="1"/>
    <col min="12289" max="12289" width="14.5546875" style="891" customWidth="1"/>
    <col min="12290" max="12290" width="4.88671875" style="891" customWidth="1"/>
    <col min="12291" max="12291" width="14.44140625" style="891" customWidth="1"/>
    <col min="12292" max="12292" width="4.88671875" style="891" customWidth="1"/>
    <col min="12293" max="12293" width="13.109375" style="891" customWidth="1"/>
    <col min="12294" max="12294" width="5.5546875" style="891" customWidth="1"/>
    <col min="12295" max="12295" width="5" style="891" customWidth="1"/>
    <col min="12296" max="12296" width="9.88671875" style="891" customWidth="1"/>
    <col min="12297" max="12297" width="4" style="891" customWidth="1"/>
    <col min="12298" max="12298" width="9.88671875" style="891" customWidth="1"/>
    <col min="12299" max="12299" width="4.109375" style="891" customWidth="1"/>
    <col min="12300" max="12300" width="10.33203125" style="891" customWidth="1"/>
    <col min="12301" max="12301" width="3.88671875" style="891" customWidth="1"/>
    <col min="12302" max="12302" width="10.33203125" style="891" customWidth="1"/>
    <col min="12303" max="12303" width="4" style="891" customWidth="1"/>
    <col min="12304" max="12304" width="9.109375" style="891" customWidth="1"/>
    <col min="12305" max="12543" width="8.88671875" style="891"/>
    <col min="12544" max="12544" width="8.21875" style="891" customWidth="1"/>
    <col min="12545" max="12545" width="14.5546875" style="891" customWidth="1"/>
    <col min="12546" max="12546" width="4.88671875" style="891" customWidth="1"/>
    <col min="12547" max="12547" width="14.44140625" style="891" customWidth="1"/>
    <col min="12548" max="12548" width="4.88671875" style="891" customWidth="1"/>
    <col min="12549" max="12549" width="13.109375" style="891" customWidth="1"/>
    <col min="12550" max="12550" width="5.5546875" style="891" customWidth="1"/>
    <col min="12551" max="12551" width="5" style="891" customWidth="1"/>
    <col min="12552" max="12552" width="9.88671875" style="891" customWidth="1"/>
    <col min="12553" max="12553" width="4" style="891" customWidth="1"/>
    <col min="12554" max="12554" width="9.88671875" style="891" customWidth="1"/>
    <col min="12555" max="12555" width="4.109375" style="891" customWidth="1"/>
    <col min="12556" max="12556" width="10.33203125" style="891" customWidth="1"/>
    <col min="12557" max="12557" width="3.88671875" style="891" customWidth="1"/>
    <col min="12558" max="12558" width="10.33203125" style="891" customWidth="1"/>
    <col min="12559" max="12559" width="4" style="891" customWidth="1"/>
    <col min="12560" max="12560" width="9.109375" style="891" customWidth="1"/>
    <col min="12561" max="12799" width="8.88671875" style="891"/>
    <col min="12800" max="12800" width="8.21875" style="891" customWidth="1"/>
    <col min="12801" max="12801" width="14.5546875" style="891" customWidth="1"/>
    <col min="12802" max="12802" width="4.88671875" style="891" customWidth="1"/>
    <col min="12803" max="12803" width="14.44140625" style="891" customWidth="1"/>
    <col min="12804" max="12804" width="4.88671875" style="891" customWidth="1"/>
    <col min="12805" max="12805" width="13.109375" style="891" customWidth="1"/>
    <col min="12806" max="12806" width="5.5546875" style="891" customWidth="1"/>
    <col min="12807" max="12807" width="5" style="891" customWidth="1"/>
    <col min="12808" max="12808" width="9.88671875" style="891" customWidth="1"/>
    <col min="12809" max="12809" width="4" style="891" customWidth="1"/>
    <col min="12810" max="12810" width="9.88671875" style="891" customWidth="1"/>
    <col min="12811" max="12811" width="4.109375" style="891" customWidth="1"/>
    <col min="12812" max="12812" width="10.33203125" style="891" customWidth="1"/>
    <col min="12813" max="12813" width="3.88671875" style="891" customWidth="1"/>
    <col min="12814" max="12814" width="10.33203125" style="891" customWidth="1"/>
    <col min="12815" max="12815" width="4" style="891" customWidth="1"/>
    <col min="12816" max="12816" width="9.109375" style="891" customWidth="1"/>
    <col min="12817" max="13055" width="8.88671875" style="891"/>
    <col min="13056" max="13056" width="8.21875" style="891" customWidth="1"/>
    <col min="13057" max="13057" width="14.5546875" style="891" customWidth="1"/>
    <col min="13058" max="13058" width="4.88671875" style="891" customWidth="1"/>
    <col min="13059" max="13059" width="14.44140625" style="891" customWidth="1"/>
    <col min="13060" max="13060" width="4.88671875" style="891" customWidth="1"/>
    <col min="13061" max="13061" width="13.109375" style="891" customWidth="1"/>
    <col min="13062" max="13062" width="5.5546875" style="891" customWidth="1"/>
    <col min="13063" max="13063" width="5" style="891" customWidth="1"/>
    <col min="13064" max="13064" width="9.88671875" style="891" customWidth="1"/>
    <col min="13065" max="13065" width="4" style="891" customWidth="1"/>
    <col min="13066" max="13066" width="9.88671875" style="891" customWidth="1"/>
    <col min="13067" max="13067" width="4.109375" style="891" customWidth="1"/>
    <col min="13068" max="13068" width="10.33203125" style="891" customWidth="1"/>
    <col min="13069" max="13069" width="3.88671875" style="891" customWidth="1"/>
    <col min="13070" max="13070" width="10.33203125" style="891" customWidth="1"/>
    <col min="13071" max="13071" width="4" style="891" customWidth="1"/>
    <col min="13072" max="13072" width="9.109375" style="891" customWidth="1"/>
    <col min="13073" max="13311" width="8.88671875" style="891"/>
    <col min="13312" max="13312" width="8.21875" style="891" customWidth="1"/>
    <col min="13313" max="13313" width="14.5546875" style="891" customWidth="1"/>
    <col min="13314" max="13314" width="4.88671875" style="891" customWidth="1"/>
    <col min="13315" max="13315" width="14.44140625" style="891" customWidth="1"/>
    <col min="13316" max="13316" width="4.88671875" style="891" customWidth="1"/>
    <col min="13317" max="13317" width="13.109375" style="891" customWidth="1"/>
    <col min="13318" max="13318" width="5.5546875" style="891" customWidth="1"/>
    <col min="13319" max="13319" width="5" style="891" customWidth="1"/>
    <col min="13320" max="13320" width="9.88671875" style="891" customWidth="1"/>
    <col min="13321" max="13321" width="4" style="891" customWidth="1"/>
    <col min="13322" max="13322" width="9.88671875" style="891" customWidth="1"/>
    <col min="13323" max="13323" width="4.109375" style="891" customWidth="1"/>
    <col min="13324" max="13324" width="10.33203125" style="891" customWidth="1"/>
    <col min="13325" max="13325" width="3.88671875" style="891" customWidth="1"/>
    <col min="13326" max="13326" width="10.33203125" style="891" customWidth="1"/>
    <col min="13327" max="13327" width="4" style="891" customWidth="1"/>
    <col min="13328" max="13328" width="9.109375" style="891" customWidth="1"/>
    <col min="13329" max="13567" width="8.88671875" style="891"/>
    <col min="13568" max="13568" width="8.21875" style="891" customWidth="1"/>
    <col min="13569" max="13569" width="14.5546875" style="891" customWidth="1"/>
    <col min="13570" max="13570" width="4.88671875" style="891" customWidth="1"/>
    <col min="13571" max="13571" width="14.44140625" style="891" customWidth="1"/>
    <col min="13572" max="13572" width="4.88671875" style="891" customWidth="1"/>
    <col min="13573" max="13573" width="13.109375" style="891" customWidth="1"/>
    <col min="13574" max="13574" width="5.5546875" style="891" customWidth="1"/>
    <col min="13575" max="13575" width="5" style="891" customWidth="1"/>
    <col min="13576" max="13576" width="9.88671875" style="891" customWidth="1"/>
    <col min="13577" max="13577" width="4" style="891" customWidth="1"/>
    <col min="13578" max="13578" width="9.88671875" style="891" customWidth="1"/>
    <col min="13579" max="13579" width="4.109375" style="891" customWidth="1"/>
    <col min="13580" max="13580" width="10.33203125" style="891" customWidth="1"/>
    <col min="13581" max="13581" width="3.88671875" style="891" customWidth="1"/>
    <col min="13582" max="13582" width="10.33203125" style="891" customWidth="1"/>
    <col min="13583" max="13583" width="4" style="891" customWidth="1"/>
    <col min="13584" max="13584" width="9.109375" style="891" customWidth="1"/>
    <col min="13585" max="13823" width="8.88671875" style="891"/>
    <col min="13824" max="13824" width="8.21875" style="891" customWidth="1"/>
    <col min="13825" max="13825" width="14.5546875" style="891" customWidth="1"/>
    <col min="13826" max="13826" width="4.88671875" style="891" customWidth="1"/>
    <col min="13827" max="13827" width="14.44140625" style="891" customWidth="1"/>
    <col min="13828" max="13828" width="4.88671875" style="891" customWidth="1"/>
    <col min="13829" max="13829" width="13.109375" style="891" customWidth="1"/>
    <col min="13830" max="13830" width="5.5546875" style="891" customWidth="1"/>
    <col min="13831" max="13831" width="5" style="891" customWidth="1"/>
    <col min="13832" max="13832" width="9.88671875" style="891" customWidth="1"/>
    <col min="13833" max="13833" width="4" style="891" customWidth="1"/>
    <col min="13834" max="13834" width="9.88671875" style="891" customWidth="1"/>
    <col min="13835" max="13835" width="4.109375" style="891" customWidth="1"/>
    <col min="13836" max="13836" width="10.33203125" style="891" customWidth="1"/>
    <col min="13837" max="13837" width="3.88671875" style="891" customWidth="1"/>
    <col min="13838" max="13838" width="10.33203125" style="891" customWidth="1"/>
    <col min="13839" max="13839" width="4" style="891" customWidth="1"/>
    <col min="13840" max="13840" width="9.109375" style="891" customWidth="1"/>
    <col min="13841" max="14079" width="8.88671875" style="891"/>
    <col min="14080" max="14080" width="8.21875" style="891" customWidth="1"/>
    <col min="14081" max="14081" width="14.5546875" style="891" customWidth="1"/>
    <col min="14082" max="14082" width="4.88671875" style="891" customWidth="1"/>
    <col min="14083" max="14083" width="14.44140625" style="891" customWidth="1"/>
    <col min="14084" max="14084" width="4.88671875" style="891" customWidth="1"/>
    <col min="14085" max="14085" width="13.109375" style="891" customWidth="1"/>
    <col min="14086" max="14086" width="5.5546875" style="891" customWidth="1"/>
    <col min="14087" max="14087" width="5" style="891" customWidth="1"/>
    <col min="14088" max="14088" width="9.88671875" style="891" customWidth="1"/>
    <col min="14089" max="14089" width="4" style="891" customWidth="1"/>
    <col min="14090" max="14090" width="9.88671875" style="891" customWidth="1"/>
    <col min="14091" max="14091" width="4.109375" style="891" customWidth="1"/>
    <col min="14092" max="14092" width="10.33203125" style="891" customWidth="1"/>
    <col min="14093" max="14093" width="3.88671875" style="891" customWidth="1"/>
    <col min="14094" max="14094" width="10.33203125" style="891" customWidth="1"/>
    <col min="14095" max="14095" width="4" style="891" customWidth="1"/>
    <col min="14096" max="14096" width="9.109375" style="891" customWidth="1"/>
    <col min="14097" max="14335" width="8.88671875" style="891"/>
    <col min="14336" max="14336" width="8.21875" style="891" customWidth="1"/>
    <col min="14337" max="14337" width="14.5546875" style="891" customWidth="1"/>
    <col min="14338" max="14338" width="4.88671875" style="891" customWidth="1"/>
    <col min="14339" max="14339" width="14.44140625" style="891" customWidth="1"/>
    <col min="14340" max="14340" width="4.88671875" style="891" customWidth="1"/>
    <col min="14341" max="14341" width="13.109375" style="891" customWidth="1"/>
    <col min="14342" max="14342" width="5.5546875" style="891" customWidth="1"/>
    <col min="14343" max="14343" width="5" style="891" customWidth="1"/>
    <col min="14344" max="14344" width="9.88671875" style="891" customWidth="1"/>
    <col min="14345" max="14345" width="4" style="891" customWidth="1"/>
    <col min="14346" max="14346" width="9.88671875" style="891" customWidth="1"/>
    <col min="14347" max="14347" width="4.109375" style="891" customWidth="1"/>
    <col min="14348" max="14348" width="10.33203125" style="891" customWidth="1"/>
    <col min="14349" max="14349" width="3.88671875" style="891" customWidth="1"/>
    <col min="14350" max="14350" width="10.33203125" style="891" customWidth="1"/>
    <col min="14351" max="14351" width="4" style="891" customWidth="1"/>
    <col min="14352" max="14352" width="9.109375" style="891" customWidth="1"/>
    <col min="14353" max="14591" width="8.88671875" style="891"/>
    <col min="14592" max="14592" width="8.21875" style="891" customWidth="1"/>
    <col min="14593" max="14593" width="14.5546875" style="891" customWidth="1"/>
    <col min="14594" max="14594" width="4.88671875" style="891" customWidth="1"/>
    <col min="14595" max="14595" width="14.44140625" style="891" customWidth="1"/>
    <col min="14596" max="14596" width="4.88671875" style="891" customWidth="1"/>
    <col min="14597" max="14597" width="13.109375" style="891" customWidth="1"/>
    <col min="14598" max="14598" width="5.5546875" style="891" customWidth="1"/>
    <col min="14599" max="14599" width="5" style="891" customWidth="1"/>
    <col min="14600" max="14600" width="9.88671875" style="891" customWidth="1"/>
    <col min="14601" max="14601" width="4" style="891" customWidth="1"/>
    <col min="14602" max="14602" width="9.88671875" style="891" customWidth="1"/>
    <col min="14603" max="14603" width="4.109375" style="891" customWidth="1"/>
    <col min="14604" max="14604" width="10.33203125" style="891" customWidth="1"/>
    <col min="14605" max="14605" width="3.88671875" style="891" customWidth="1"/>
    <col min="14606" max="14606" width="10.33203125" style="891" customWidth="1"/>
    <col min="14607" max="14607" width="4" style="891" customWidth="1"/>
    <col min="14608" max="14608" width="9.109375" style="891" customWidth="1"/>
    <col min="14609" max="14847" width="8.88671875" style="891"/>
    <col min="14848" max="14848" width="8.21875" style="891" customWidth="1"/>
    <col min="14849" max="14849" width="14.5546875" style="891" customWidth="1"/>
    <col min="14850" max="14850" width="4.88671875" style="891" customWidth="1"/>
    <col min="14851" max="14851" width="14.44140625" style="891" customWidth="1"/>
    <col min="14852" max="14852" width="4.88671875" style="891" customWidth="1"/>
    <col min="14853" max="14853" width="13.109375" style="891" customWidth="1"/>
    <col min="14854" max="14854" width="5.5546875" style="891" customWidth="1"/>
    <col min="14855" max="14855" width="5" style="891" customWidth="1"/>
    <col min="14856" max="14856" width="9.88671875" style="891" customWidth="1"/>
    <col min="14857" max="14857" width="4" style="891" customWidth="1"/>
    <col min="14858" max="14858" width="9.88671875" style="891" customWidth="1"/>
    <col min="14859" max="14859" width="4.109375" style="891" customWidth="1"/>
    <col min="14860" max="14860" width="10.33203125" style="891" customWidth="1"/>
    <col min="14861" max="14861" width="3.88671875" style="891" customWidth="1"/>
    <col min="14862" max="14862" width="10.33203125" style="891" customWidth="1"/>
    <col min="14863" max="14863" width="4" style="891" customWidth="1"/>
    <col min="14864" max="14864" width="9.109375" style="891" customWidth="1"/>
    <col min="14865" max="15103" width="8.88671875" style="891"/>
    <col min="15104" max="15104" width="8.21875" style="891" customWidth="1"/>
    <col min="15105" max="15105" width="14.5546875" style="891" customWidth="1"/>
    <col min="15106" max="15106" width="4.88671875" style="891" customWidth="1"/>
    <col min="15107" max="15107" width="14.44140625" style="891" customWidth="1"/>
    <col min="15108" max="15108" width="4.88671875" style="891" customWidth="1"/>
    <col min="15109" max="15109" width="13.109375" style="891" customWidth="1"/>
    <col min="15110" max="15110" width="5.5546875" style="891" customWidth="1"/>
    <col min="15111" max="15111" width="5" style="891" customWidth="1"/>
    <col min="15112" max="15112" width="9.88671875" style="891" customWidth="1"/>
    <col min="15113" max="15113" width="4" style="891" customWidth="1"/>
    <col min="15114" max="15114" width="9.88671875" style="891" customWidth="1"/>
    <col min="15115" max="15115" width="4.109375" style="891" customWidth="1"/>
    <col min="15116" max="15116" width="10.33203125" style="891" customWidth="1"/>
    <col min="15117" max="15117" width="3.88671875" style="891" customWidth="1"/>
    <col min="15118" max="15118" width="10.33203125" style="891" customWidth="1"/>
    <col min="15119" max="15119" width="4" style="891" customWidth="1"/>
    <col min="15120" max="15120" width="9.109375" style="891" customWidth="1"/>
    <col min="15121" max="15359" width="8.88671875" style="891"/>
    <col min="15360" max="15360" width="8.21875" style="891" customWidth="1"/>
    <col min="15361" max="15361" width="14.5546875" style="891" customWidth="1"/>
    <col min="15362" max="15362" width="4.88671875" style="891" customWidth="1"/>
    <col min="15363" max="15363" width="14.44140625" style="891" customWidth="1"/>
    <col min="15364" max="15364" width="4.88671875" style="891" customWidth="1"/>
    <col min="15365" max="15365" width="13.109375" style="891" customWidth="1"/>
    <col min="15366" max="15366" width="5.5546875" style="891" customWidth="1"/>
    <col min="15367" max="15367" width="5" style="891" customWidth="1"/>
    <col min="15368" max="15368" width="9.88671875" style="891" customWidth="1"/>
    <col min="15369" max="15369" width="4" style="891" customWidth="1"/>
    <col min="15370" max="15370" width="9.88671875" style="891" customWidth="1"/>
    <col min="15371" max="15371" width="4.109375" style="891" customWidth="1"/>
    <col min="15372" max="15372" width="10.33203125" style="891" customWidth="1"/>
    <col min="15373" max="15373" width="3.88671875" style="891" customWidth="1"/>
    <col min="15374" max="15374" width="10.33203125" style="891" customWidth="1"/>
    <col min="15375" max="15375" width="4" style="891" customWidth="1"/>
    <col min="15376" max="15376" width="9.109375" style="891" customWidth="1"/>
    <col min="15377" max="15615" width="8.88671875" style="891"/>
    <col min="15616" max="15616" width="8.21875" style="891" customWidth="1"/>
    <col min="15617" max="15617" width="14.5546875" style="891" customWidth="1"/>
    <col min="15618" max="15618" width="4.88671875" style="891" customWidth="1"/>
    <col min="15619" max="15619" width="14.44140625" style="891" customWidth="1"/>
    <col min="15620" max="15620" width="4.88671875" style="891" customWidth="1"/>
    <col min="15621" max="15621" width="13.109375" style="891" customWidth="1"/>
    <col min="15622" max="15622" width="5.5546875" style="891" customWidth="1"/>
    <col min="15623" max="15623" width="5" style="891" customWidth="1"/>
    <col min="15624" max="15624" width="9.88671875" style="891" customWidth="1"/>
    <col min="15625" max="15625" width="4" style="891" customWidth="1"/>
    <col min="15626" max="15626" width="9.88671875" style="891" customWidth="1"/>
    <col min="15627" max="15627" width="4.109375" style="891" customWidth="1"/>
    <col min="15628" max="15628" width="10.33203125" style="891" customWidth="1"/>
    <col min="15629" max="15629" width="3.88671875" style="891" customWidth="1"/>
    <col min="15630" max="15630" width="10.33203125" style="891" customWidth="1"/>
    <col min="15631" max="15631" width="4" style="891" customWidth="1"/>
    <col min="15632" max="15632" width="9.109375" style="891" customWidth="1"/>
    <col min="15633" max="15871" width="8.88671875" style="891"/>
    <col min="15872" max="15872" width="8.21875" style="891" customWidth="1"/>
    <col min="15873" max="15873" width="14.5546875" style="891" customWidth="1"/>
    <col min="15874" max="15874" width="4.88671875" style="891" customWidth="1"/>
    <col min="15875" max="15875" width="14.44140625" style="891" customWidth="1"/>
    <col min="15876" max="15876" width="4.88671875" style="891" customWidth="1"/>
    <col min="15877" max="15877" width="13.109375" style="891" customWidth="1"/>
    <col min="15878" max="15878" width="5.5546875" style="891" customWidth="1"/>
    <col min="15879" max="15879" width="5" style="891" customWidth="1"/>
    <col min="15880" max="15880" width="9.88671875" style="891" customWidth="1"/>
    <col min="15881" max="15881" width="4" style="891" customWidth="1"/>
    <col min="15882" max="15882" width="9.88671875" style="891" customWidth="1"/>
    <col min="15883" max="15883" width="4.109375" style="891" customWidth="1"/>
    <col min="15884" max="15884" width="10.33203125" style="891" customWidth="1"/>
    <col min="15885" max="15885" width="3.88671875" style="891" customWidth="1"/>
    <col min="15886" max="15886" width="10.33203125" style="891" customWidth="1"/>
    <col min="15887" max="15887" width="4" style="891" customWidth="1"/>
    <col min="15888" max="15888" width="9.109375" style="891" customWidth="1"/>
    <col min="15889" max="16127" width="8.88671875" style="891"/>
    <col min="16128" max="16128" width="8.21875" style="891" customWidth="1"/>
    <col min="16129" max="16129" width="14.5546875" style="891" customWidth="1"/>
    <col min="16130" max="16130" width="4.88671875" style="891" customWidth="1"/>
    <col min="16131" max="16131" width="14.44140625" style="891" customWidth="1"/>
    <col min="16132" max="16132" width="4.88671875" style="891" customWidth="1"/>
    <col min="16133" max="16133" width="13.109375" style="891" customWidth="1"/>
    <col min="16134" max="16134" width="5.5546875" style="891" customWidth="1"/>
    <col min="16135" max="16135" width="5" style="891" customWidth="1"/>
    <col min="16136" max="16136" width="9.88671875" style="891" customWidth="1"/>
    <col min="16137" max="16137" width="4" style="891" customWidth="1"/>
    <col min="16138" max="16138" width="9.88671875" style="891" customWidth="1"/>
    <col min="16139" max="16139" width="4.109375" style="891" customWidth="1"/>
    <col min="16140" max="16140" width="10.33203125" style="891" customWidth="1"/>
    <col min="16141" max="16141" width="3.88671875" style="891" customWidth="1"/>
    <col min="16142" max="16142" width="10.33203125" style="891" customWidth="1"/>
    <col min="16143" max="16143" width="4" style="891" customWidth="1"/>
    <col min="16144" max="16144" width="9.109375" style="891" customWidth="1"/>
    <col min="16145" max="16384" width="8.88671875" style="891"/>
  </cols>
  <sheetData>
    <row r="1" spans="1:16" s="894" customFormat="1" ht="27" customHeight="1">
      <c r="A1" s="1396" t="s">
        <v>646</v>
      </c>
      <c r="B1" s="1396"/>
      <c r="C1" s="1396"/>
      <c r="D1" s="1396"/>
      <c r="E1" s="1396"/>
      <c r="F1" s="1396"/>
      <c r="G1" s="1396"/>
      <c r="H1" s="892" t="s">
        <v>615</v>
      </c>
      <c r="I1" s="893"/>
      <c r="J1" s="893"/>
      <c r="K1" s="893"/>
      <c r="L1" s="893"/>
      <c r="M1" s="893"/>
      <c r="N1" s="893"/>
      <c r="O1" s="893"/>
      <c r="P1" s="892"/>
    </row>
    <row r="2" spans="1:16" s="820" customFormat="1" ht="27" customHeight="1" thickBot="1">
      <c r="A2" s="814" t="s">
        <v>616</v>
      </c>
      <c r="B2" s="815"/>
      <c r="C2" s="816"/>
      <c r="D2" s="817"/>
      <c r="E2" s="816"/>
      <c r="F2" s="816"/>
      <c r="G2" s="816"/>
      <c r="H2" s="818"/>
      <c r="I2" s="819"/>
      <c r="J2" s="819"/>
      <c r="K2" s="819"/>
      <c r="L2" s="819"/>
      <c r="M2" s="819"/>
      <c r="N2" s="819"/>
      <c r="O2" s="819"/>
      <c r="P2" s="895" t="s">
        <v>617</v>
      </c>
    </row>
    <row r="3" spans="1:16" s="823" customFormat="1" ht="15.95" customHeight="1" thickTop="1">
      <c r="A3" s="821"/>
      <c r="B3" s="1397" t="s">
        <v>618</v>
      </c>
      <c r="C3" s="1394"/>
      <c r="D3" s="1394"/>
      <c r="E3" s="1394"/>
      <c r="F3" s="1394"/>
      <c r="G3" s="1394"/>
      <c r="H3" s="1394" t="s">
        <v>619</v>
      </c>
      <c r="I3" s="1395"/>
      <c r="J3" s="1394" t="s">
        <v>620</v>
      </c>
      <c r="K3" s="1395"/>
      <c r="L3" s="1394" t="s">
        <v>621</v>
      </c>
      <c r="M3" s="1395"/>
      <c r="N3" s="1394" t="s">
        <v>622</v>
      </c>
      <c r="O3" s="1395"/>
      <c r="P3" s="822"/>
    </row>
    <row r="4" spans="1:16" s="823" customFormat="1" ht="15.95" customHeight="1">
      <c r="A4" s="824" t="s">
        <v>623</v>
      </c>
      <c r="B4" s="825" t="s">
        <v>624</v>
      </c>
      <c r="C4" s="826"/>
      <c r="D4" s="826"/>
      <c r="E4" s="826"/>
      <c r="F4" s="826"/>
      <c r="G4" s="826"/>
      <c r="H4" s="1398" t="s">
        <v>212</v>
      </c>
      <c r="I4" s="1399"/>
      <c r="J4" s="1398"/>
      <c r="K4" s="1399"/>
      <c r="L4" s="1398" t="s">
        <v>213</v>
      </c>
      <c r="M4" s="1399"/>
      <c r="N4" s="1398"/>
      <c r="O4" s="1399"/>
      <c r="P4" s="821" t="s">
        <v>625</v>
      </c>
    </row>
    <row r="5" spans="1:16" s="823" customFormat="1" ht="15.95" customHeight="1">
      <c r="A5" s="824" t="s">
        <v>143</v>
      </c>
      <c r="B5" s="1400" t="s">
        <v>626</v>
      </c>
      <c r="C5" s="1401"/>
      <c r="D5" s="1400" t="s">
        <v>627</v>
      </c>
      <c r="E5" s="1401"/>
      <c r="F5" s="1400" t="s">
        <v>628</v>
      </c>
      <c r="G5" s="1401"/>
      <c r="H5" s="1402" t="s">
        <v>82</v>
      </c>
      <c r="I5" s="1403"/>
      <c r="J5" s="1402" t="s">
        <v>629</v>
      </c>
      <c r="K5" s="1403"/>
      <c r="L5" s="1402" t="s">
        <v>630</v>
      </c>
      <c r="M5" s="1403"/>
      <c r="N5" s="1402" t="s">
        <v>631</v>
      </c>
      <c r="O5" s="1403"/>
      <c r="P5" s="821" t="s">
        <v>632</v>
      </c>
    </row>
    <row r="6" spans="1:16" s="823" customFormat="1" ht="15.95" customHeight="1">
      <c r="A6" s="827"/>
      <c r="B6" s="1406" t="s">
        <v>633</v>
      </c>
      <c r="C6" s="1404"/>
      <c r="D6" s="1406" t="s">
        <v>634</v>
      </c>
      <c r="E6" s="1404"/>
      <c r="F6" s="1406" t="s">
        <v>635</v>
      </c>
      <c r="G6" s="1404"/>
      <c r="H6" s="1404" t="s">
        <v>636</v>
      </c>
      <c r="I6" s="1405"/>
      <c r="J6" s="1404" t="s">
        <v>637</v>
      </c>
      <c r="K6" s="1405"/>
      <c r="L6" s="1404" t="s">
        <v>638</v>
      </c>
      <c r="M6" s="1405"/>
      <c r="N6" s="1404" t="s">
        <v>639</v>
      </c>
      <c r="O6" s="1405"/>
      <c r="P6" s="828"/>
    </row>
    <row r="7" spans="1:16" s="823" customFormat="1" ht="3.75" customHeight="1">
      <c r="A7" s="829"/>
      <c r="B7" s="830"/>
      <c r="C7" s="830"/>
      <c r="D7" s="830"/>
      <c r="E7" s="830"/>
      <c r="F7" s="830"/>
      <c r="G7" s="830"/>
      <c r="H7" s="830"/>
      <c r="I7" s="830"/>
      <c r="J7" s="830"/>
      <c r="K7" s="830"/>
      <c r="L7" s="830"/>
      <c r="M7" s="830"/>
      <c r="N7" s="830"/>
      <c r="O7" s="831"/>
      <c r="P7" s="822"/>
    </row>
    <row r="8" spans="1:16" s="837" customFormat="1" ht="13.5" customHeight="1">
      <c r="A8" s="832">
        <v>2007</v>
      </c>
      <c r="B8" s="833">
        <v>11465307</v>
      </c>
      <c r="C8" s="834"/>
      <c r="D8" s="833">
        <v>9675995</v>
      </c>
      <c r="E8" s="834"/>
      <c r="F8" s="833">
        <v>1789312</v>
      </c>
      <c r="G8" s="834"/>
      <c r="H8" s="835">
        <v>11106211</v>
      </c>
      <c r="I8" s="834"/>
      <c r="J8" s="833">
        <v>1032332.9373086824</v>
      </c>
      <c r="K8" s="834"/>
      <c r="L8" s="833">
        <v>4183926</v>
      </c>
      <c r="M8" s="834"/>
      <c r="N8" s="833">
        <v>2740322.7074283818</v>
      </c>
      <c r="O8" s="834"/>
      <c r="P8" s="836" t="s">
        <v>173</v>
      </c>
    </row>
    <row r="9" spans="1:16" s="837" customFormat="1" ht="13.5" customHeight="1">
      <c r="A9" s="838">
        <v>2008</v>
      </c>
      <c r="B9" s="839">
        <v>11723657</v>
      </c>
      <c r="C9" s="839"/>
      <c r="D9" s="839">
        <v>9744336</v>
      </c>
      <c r="E9" s="839"/>
      <c r="F9" s="839">
        <v>1979321</v>
      </c>
      <c r="G9" s="839"/>
      <c r="H9" s="839">
        <v>11292264</v>
      </c>
      <c r="I9" s="839"/>
      <c r="J9" s="833">
        <v>1038202.5406951166</v>
      </c>
      <c r="K9" s="839"/>
      <c r="L9" s="839">
        <v>4284475</v>
      </c>
      <c r="M9" s="839"/>
      <c r="N9" s="833">
        <v>2736311.2575052949</v>
      </c>
      <c r="O9" s="834"/>
      <c r="P9" s="836" t="s">
        <v>189</v>
      </c>
    </row>
    <row r="10" spans="1:16" s="837" customFormat="1" ht="13.5" customHeight="1">
      <c r="A10" s="838">
        <v>2009</v>
      </c>
      <c r="B10" s="839">
        <v>11905904.414000001</v>
      </c>
      <c r="C10" s="839"/>
      <c r="D10" s="839">
        <v>9877868.0859999992</v>
      </c>
      <c r="E10" s="839"/>
      <c r="F10" s="839">
        <v>2028036.3279999997</v>
      </c>
      <c r="G10" s="839"/>
      <c r="H10" s="839">
        <v>11460610</v>
      </c>
      <c r="I10" s="839"/>
      <c r="J10" s="833">
        <v>1038854.3379453626</v>
      </c>
      <c r="K10" s="839"/>
      <c r="L10" s="839">
        <v>4359467</v>
      </c>
      <c r="M10" s="839"/>
      <c r="N10" s="833">
        <v>2731045.8856552877</v>
      </c>
      <c r="O10" s="834"/>
      <c r="P10" s="836" t="s">
        <v>191</v>
      </c>
    </row>
    <row r="11" spans="1:16" s="837" customFormat="1" ht="13.5" customHeight="1">
      <c r="A11" s="838">
        <v>2010</v>
      </c>
      <c r="B11" s="839">
        <v>12876722.836000003</v>
      </c>
      <c r="C11" s="839"/>
      <c r="D11" s="839">
        <v>10486852.331</v>
      </c>
      <c r="E11" s="839"/>
      <c r="F11" s="839">
        <v>2389870.5049999999</v>
      </c>
      <c r="G11" s="839"/>
      <c r="H11" s="839">
        <v>11786622</v>
      </c>
      <c r="I11" s="839"/>
      <c r="J11" s="833">
        <v>1092486.2811414502</v>
      </c>
      <c r="K11" s="839"/>
      <c r="L11" s="839">
        <v>4527282</v>
      </c>
      <c r="M11" s="839"/>
      <c r="N11" s="833">
        <v>2844250.2225397057</v>
      </c>
      <c r="O11" s="834"/>
      <c r="P11" s="836" t="s">
        <v>560</v>
      </c>
    </row>
    <row r="12" spans="1:16" s="837" customFormat="1" ht="13.5" customHeight="1">
      <c r="A12" s="838">
        <v>2011</v>
      </c>
      <c r="B12" s="839">
        <v>12957501.03854</v>
      </c>
      <c r="C12" s="839"/>
      <c r="D12" s="839">
        <v>11311271</v>
      </c>
      <c r="E12" s="839"/>
      <c r="F12" s="839">
        <v>1646230.0385400001</v>
      </c>
      <c r="G12" s="839"/>
      <c r="H12" s="839">
        <v>11937415</v>
      </c>
      <c r="I12" s="839"/>
      <c r="J12" s="833">
        <v>1085452.8420550008</v>
      </c>
      <c r="K12" s="839"/>
      <c r="L12" s="839">
        <v>4579405</v>
      </c>
      <c r="M12" s="839"/>
      <c r="N12" s="833">
        <v>2829516.2883693408</v>
      </c>
      <c r="O12" s="834"/>
      <c r="P12" s="836" t="s">
        <v>584</v>
      </c>
    </row>
    <row r="13" spans="1:16" s="845" customFormat="1" ht="14.45" customHeight="1">
      <c r="A13" s="840">
        <v>2012</v>
      </c>
      <c r="B13" s="841">
        <f>B14+B15+B37</f>
        <v>13288767.413999999</v>
      </c>
      <c r="C13" s="841"/>
      <c r="D13" s="841">
        <f>D14+D15+D37</f>
        <v>11569081.998999998</v>
      </c>
      <c r="E13" s="841"/>
      <c r="F13" s="841">
        <f>F14+F15+F37</f>
        <v>1719685.415</v>
      </c>
      <c r="G13" s="841"/>
      <c r="H13" s="841">
        <f>H14+H15+H37</f>
        <v>12093299</v>
      </c>
      <c r="I13" s="841"/>
      <c r="J13" s="842">
        <f>B13/H13*1000000</f>
        <v>1098853.787870456</v>
      </c>
      <c r="K13" s="841"/>
      <c r="L13" s="841">
        <f>L15+L37</f>
        <v>4639665</v>
      </c>
      <c r="M13" s="841"/>
      <c r="N13" s="842">
        <f>B13/L13*1000000</f>
        <v>2864165.2821917101</v>
      </c>
      <c r="O13" s="843"/>
      <c r="P13" s="844" t="s">
        <v>640</v>
      </c>
    </row>
    <row r="14" spans="1:16" s="851" customFormat="1" ht="12.75" customHeight="1">
      <c r="A14" s="846" t="s">
        <v>641</v>
      </c>
      <c r="B14" s="847">
        <f>SUM(D14,F14)</f>
        <v>426751.31300000002</v>
      </c>
      <c r="C14" s="847"/>
      <c r="D14" s="848">
        <v>0</v>
      </c>
      <c r="E14" s="847"/>
      <c r="F14" s="847">
        <v>426751.31300000002</v>
      </c>
      <c r="G14" s="847"/>
      <c r="H14" s="848">
        <v>0</v>
      </c>
      <c r="I14" s="847"/>
      <c r="J14" s="848">
        <v>0</v>
      </c>
      <c r="K14" s="847"/>
      <c r="L14" s="848">
        <v>0</v>
      </c>
      <c r="M14" s="847"/>
      <c r="N14" s="848">
        <v>0</v>
      </c>
      <c r="O14" s="849"/>
      <c r="P14" s="850" t="s">
        <v>642</v>
      </c>
    </row>
    <row r="15" spans="1:16" s="845" customFormat="1" ht="14.45" customHeight="1">
      <c r="A15" s="840" t="s">
        <v>151</v>
      </c>
      <c r="B15" s="841">
        <f>SUM(B16:B36)</f>
        <v>10020428.34</v>
      </c>
      <c r="C15" s="843"/>
      <c r="D15" s="841">
        <f>SUM(D16:D36)</f>
        <v>8936043.8909999989</v>
      </c>
      <c r="E15" s="843"/>
      <c r="F15" s="841">
        <f>SUM(F16:F36)</f>
        <v>1084384.449</v>
      </c>
      <c r="G15" s="843"/>
      <c r="H15" s="841">
        <f>SUM(H16:H36)</f>
        <v>8946718</v>
      </c>
      <c r="I15" s="843"/>
      <c r="J15" s="842">
        <f t="shared" ref="J15:J47" si="0">B15/H15*1000000</f>
        <v>1120011.6444935452</v>
      </c>
      <c r="K15" s="843"/>
      <c r="L15" s="841">
        <f>SUM(L16:L36)</f>
        <v>3418165</v>
      </c>
      <c r="M15" s="843"/>
      <c r="N15" s="842">
        <f t="shared" ref="N15:N47" si="1">B15/L15*1000000</f>
        <v>2931522.7146729315</v>
      </c>
      <c r="O15" s="843"/>
      <c r="P15" s="852" t="s">
        <v>152</v>
      </c>
    </row>
    <row r="16" spans="1:16" s="858" customFormat="1" ht="11.25" customHeight="1">
      <c r="A16" s="853" t="s">
        <v>15</v>
      </c>
      <c r="B16" s="847">
        <f>SUM(D16,F16)</f>
        <v>1092803.923</v>
      </c>
      <c r="C16" s="854"/>
      <c r="D16" s="847">
        <v>1020485.133</v>
      </c>
      <c r="E16" s="854"/>
      <c r="F16" s="847">
        <v>72318.789999999994</v>
      </c>
      <c r="G16" s="854"/>
      <c r="H16" s="855">
        <v>1120258</v>
      </c>
      <c r="I16" s="854"/>
      <c r="J16" s="856">
        <f t="shared" si="0"/>
        <v>975493.07659485575</v>
      </c>
      <c r="K16" s="854"/>
      <c r="L16" s="847">
        <v>427790</v>
      </c>
      <c r="M16" s="854"/>
      <c r="N16" s="856">
        <f t="shared" si="1"/>
        <v>2554533.5865728511</v>
      </c>
      <c r="O16" s="854"/>
      <c r="P16" s="857" t="s">
        <v>16</v>
      </c>
    </row>
    <row r="17" spans="1:16" s="858" customFormat="1" ht="11.25" customHeight="1">
      <c r="A17" s="853" t="s">
        <v>17</v>
      </c>
      <c r="B17" s="847">
        <f t="shared" ref="B17:B36" si="2">SUM(D17,F17)</f>
        <v>1130512.8699999999</v>
      </c>
      <c r="C17" s="854"/>
      <c r="D17" s="847">
        <v>1057147.2819999999</v>
      </c>
      <c r="E17" s="854"/>
      <c r="F17" s="847">
        <v>73365.588000000003</v>
      </c>
      <c r="G17" s="854"/>
      <c r="H17" s="855">
        <v>978615</v>
      </c>
      <c r="I17" s="854"/>
      <c r="J17" s="856">
        <f t="shared" si="0"/>
        <v>1155217.1895995871</v>
      </c>
      <c r="K17" s="854"/>
      <c r="L17" s="847">
        <v>384316</v>
      </c>
      <c r="M17" s="854"/>
      <c r="N17" s="856">
        <f t="shared" si="1"/>
        <v>2941623.2215156276</v>
      </c>
      <c r="O17" s="854"/>
      <c r="P17" s="857" t="s">
        <v>18</v>
      </c>
    </row>
    <row r="18" spans="1:16" s="858" customFormat="1" ht="11.25" customHeight="1">
      <c r="A18" s="853" t="s">
        <v>21</v>
      </c>
      <c r="B18" s="847">
        <f t="shared" si="2"/>
        <v>514240.68400000001</v>
      </c>
      <c r="C18" s="854"/>
      <c r="D18" s="847">
        <v>485369.32</v>
      </c>
      <c r="E18" s="854"/>
      <c r="F18" s="847">
        <v>28871.364000000001</v>
      </c>
      <c r="G18" s="854"/>
      <c r="H18" s="855">
        <v>611412</v>
      </c>
      <c r="I18" s="854"/>
      <c r="J18" s="856">
        <f t="shared" si="0"/>
        <v>841070.64303611964</v>
      </c>
      <c r="K18" s="854"/>
      <c r="L18" s="847">
        <v>224395</v>
      </c>
      <c r="M18" s="854"/>
      <c r="N18" s="856">
        <f t="shared" si="1"/>
        <v>2291676.2138193813</v>
      </c>
      <c r="O18" s="854"/>
      <c r="P18" s="857" t="s">
        <v>22</v>
      </c>
    </row>
    <row r="19" spans="1:16" s="858" customFormat="1" ht="11.25" customHeight="1">
      <c r="A19" s="853" t="s">
        <v>19</v>
      </c>
      <c r="B19" s="847">
        <f t="shared" si="2"/>
        <v>606752.64500000002</v>
      </c>
      <c r="C19" s="854"/>
      <c r="D19" s="847">
        <v>547455.45799999998</v>
      </c>
      <c r="E19" s="854"/>
      <c r="F19" s="847">
        <v>59297.186999999998</v>
      </c>
      <c r="G19" s="854"/>
      <c r="H19" s="855">
        <v>869944</v>
      </c>
      <c r="I19" s="854"/>
      <c r="J19" s="856">
        <f t="shared" si="0"/>
        <v>697461.72742153518</v>
      </c>
      <c r="K19" s="854"/>
      <c r="L19" s="847">
        <v>328511</v>
      </c>
      <c r="M19" s="854"/>
      <c r="N19" s="856">
        <f t="shared" si="1"/>
        <v>1846978.1681587526</v>
      </c>
      <c r="O19" s="854"/>
      <c r="P19" s="857" t="s">
        <v>20</v>
      </c>
    </row>
    <row r="20" spans="1:16" s="858" customFormat="1" ht="11.25" customHeight="1">
      <c r="A20" s="853" t="s">
        <v>29</v>
      </c>
      <c r="B20" s="847">
        <f t="shared" si="2"/>
        <v>381285.64799999999</v>
      </c>
      <c r="C20" s="854"/>
      <c r="D20" s="847">
        <v>246222.58</v>
      </c>
      <c r="E20" s="854"/>
      <c r="F20" s="847">
        <v>135063.068</v>
      </c>
      <c r="G20" s="854"/>
      <c r="H20" s="855">
        <v>355560</v>
      </c>
      <c r="I20" s="854"/>
      <c r="J20" s="856">
        <f t="shared" si="0"/>
        <v>1072352.4805939926</v>
      </c>
      <c r="K20" s="854"/>
      <c r="L20" s="847">
        <v>131172</v>
      </c>
      <c r="M20" s="854"/>
      <c r="N20" s="856">
        <f t="shared" si="1"/>
        <v>2906760.9550818768</v>
      </c>
      <c r="O20" s="854"/>
      <c r="P20" s="857" t="s">
        <v>30</v>
      </c>
    </row>
    <row r="21" spans="1:16" s="858" customFormat="1" ht="11.25" customHeight="1">
      <c r="A21" s="853" t="s">
        <v>27</v>
      </c>
      <c r="B21" s="847">
        <f t="shared" si="2"/>
        <v>493371.53700000001</v>
      </c>
      <c r="C21" s="854"/>
      <c r="D21" s="847">
        <v>464644.266</v>
      </c>
      <c r="E21" s="854"/>
      <c r="F21" s="847">
        <v>28727.271000000001</v>
      </c>
      <c r="G21" s="854"/>
      <c r="H21" s="855">
        <v>434305</v>
      </c>
      <c r="I21" s="854"/>
      <c r="J21" s="856">
        <f t="shared" si="0"/>
        <v>1136002.4337735001</v>
      </c>
      <c r="K21" s="854"/>
      <c r="L21" s="847">
        <v>172891</v>
      </c>
      <c r="M21" s="854"/>
      <c r="N21" s="856">
        <f t="shared" si="1"/>
        <v>2853656.5639622654</v>
      </c>
      <c r="O21" s="854"/>
      <c r="P21" s="857" t="s">
        <v>28</v>
      </c>
    </row>
    <row r="22" spans="1:16" s="858" customFormat="1" ht="11.25" customHeight="1">
      <c r="A22" s="853" t="s">
        <v>23</v>
      </c>
      <c r="B22" s="847">
        <f t="shared" si="2"/>
        <v>608922.81099999999</v>
      </c>
      <c r="C22" s="854"/>
      <c r="D22" s="847">
        <v>551393.728</v>
      </c>
      <c r="E22" s="854"/>
      <c r="F22" s="847">
        <v>57529.082999999999</v>
      </c>
      <c r="G22" s="854"/>
      <c r="H22" s="855">
        <v>715108</v>
      </c>
      <c r="I22" s="854"/>
      <c r="J22" s="856">
        <f t="shared" si="0"/>
        <v>851511.67515955633</v>
      </c>
      <c r="K22" s="854"/>
      <c r="L22" s="847">
        <v>282006</v>
      </c>
      <c r="M22" s="854"/>
      <c r="N22" s="856">
        <f t="shared" si="1"/>
        <v>2159254.8066353197</v>
      </c>
      <c r="O22" s="854"/>
      <c r="P22" s="857" t="s">
        <v>24</v>
      </c>
    </row>
    <row r="23" spans="1:16" s="858" customFormat="1" ht="11.25" customHeight="1">
      <c r="A23" s="853" t="s">
        <v>51</v>
      </c>
      <c r="B23" s="847">
        <f t="shared" si="2"/>
        <v>557399.71900000004</v>
      </c>
      <c r="C23" s="854"/>
      <c r="D23" s="847">
        <v>209132.557</v>
      </c>
      <c r="E23" s="854"/>
      <c r="F23" s="847">
        <v>348267.16200000001</v>
      </c>
      <c r="G23" s="854"/>
      <c r="H23" s="855">
        <v>71068</v>
      </c>
      <c r="I23" s="854"/>
      <c r="J23" s="856">
        <f t="shared" si="0"/>
        <v>7843188.4814543827</v>
      </c>
      <c r="K23" s="854"/>
      <c r="L23" s="847">
        <v>25413</v>
      </c>
      <c r="M23" s="854"/>
      <c r="N23" s="856">
        <f t="shared" si="1"/>
        <v>21933644.945500337</v>
      </c>
      <c r="O23" s="854"/>
      <c r="P23" s="857" t="s">
        <v>52</v>
      </c>
    </row>
    <row r="24" spans="1:16" s="858" customFormat="1" ht="11.25" customHeight="1">
      <c r="A24" s="853" t="s">
        <v>45</v>
      </c>
      <c r="B24" s="847">
        <f t="shared" si="2"/>
        <v>157181.769</v>
      </c>
      <c r="C24" s="854"/>
      <c r="D24" s="847">
        <v>145632.59400000001</v>
      </c>
      <c r="E24" s="854"/>
      <c r="F24" s="847">
        <v>11549.174999999999</v>
      </c>
      <c r="G24" s="854"/>
      <c r="H24" s="855">
        <v>200291</v>
      </c>
      <c r="I24" s="854"/>
      <c r="J24" s="856">
        <f t="shared" si="0"/>
        <v>784767.00900190219</v>
      </c>
      <c r="K24" s="854"/>
      <c r="L24" s="847">
        <v>77951</v>
      </c>
      <c r="M24" s="854"/>
      <c r="N24" s="856">
        <f t="shared" si="1"/>
        <v>2016417.6084976462</v>
      </c>
      <c r="O24" s="854"/>
      <c r="P24" s="857" t="s">
        <v>46</v>
      </c>
    </row>
    <row r="25" spans="1:16" s="858" customFormat="1" ht="11.25" customHeight="1">
      <c r="A25" s="853" t="s">
        <v>31</v>
      </c>
      <c r="B25" s="847">
        <f t="shared" si="2"/>
        <v>393220.03399999999</v>
      </c>
      <c r="C25" s="854"/>
      <c r="D25" s="847">
        <v>348153.93900000001</v>
      </c>
      <c r="E25" s="854"/>
      <c r="F25" s="847">
        <v>45066.095000000001</v>
      </c>
      <c r="G25" s="854"/>
      <c r="H25" s="855">
        <v>399485</v>
      </c>
      <c r="I25" s="854"/>
      <c r="J25" s="856">
        <f t="shared" si="0"/>
        <v>984317.39364431705</v>
      </c>
      <c r="K25" s="854"/>
      <c r="L25" s="847">
        <v>157203</v>
      </c>
      <c r="M25" s="854"/>
      <c r="N25" s="856">
        <f t="shared" si="1"/>
        <v>2501351.971654485</v>
      </c>
      <c r="O25" s="854"/>
      <c r="P25" s="857" t="s">
        <v>32</v>
      </c>
    </row>
    <row r="26" spans="1:16" s="858" customFormat="1" ht="11.25" customHeight="1">
      <c r="A26" s="853" t="s">
        <v>33</v>
      </c>
      <c r="B26" s="847">
        <f t="shared" si="2"/>
        <v>206136.88500000001</v>
      </c>
      <c r="C26" s="854"/>
      <c r="D26" s="847">
        <v>190649.853</v>
      </c>
      <c r="E26" s="854"/>
      <c r="F26" s="847">
        <v>15487.031999999999</v>
      </c>
      <c r="G26" s="854"/>
      <c r="H26" s="855">
        <v>286841</v>
      </c>
      <c r="I26" s="854"/>
      <c r="J26" s="856">
        <f t="shared" si="0"/>
        <v>718645.12046743662</v>
      </c>
      <c r="K26" s="854"/>
      <c r="L26" s="847">
        <v>104809</v>
      </c>
      <c r="M26" s="854"/>
      <c r="N26" s="856">
        <f t="shared" si="1"/>
        <v>1966786.1061550057</v>
      </c>
      <c r="O26" s="854"/>
      <c r="P26" s="857" t="s">
        <v>34</v>
      </c>
    </row>
    <row r="27" spans="1:16" s="859" customFormat="1" ht="11.25" customHeight="1">
      <c r="A27" s="853" t="s">
        <v>43</v>
      </c>
      <c r="B27" s="847">
        <f t="shared" si="2"/>
        <v>138356.71799999999</v>
      </c>
      <c r="C27" s="854"/>
      <c r="D27" s="847">
        <v>132572.538</v>
      </c>
      <c r="E27" s="854"/>
      <c r="F27" s="847">
        <v>5784.18</v>
      </c>
      <c r="G27" s="854"/>
      <c r="H27" s="855">
        <v>154757</v>
      </c>
      <c r="I27" s="854"/>
      <c r="J27" s="856">
        <f t="shared" si="0"/>
        <v>894025.58850326645</v>
      </c>
      <c r="K27" s="854"/>
      <c r="L27" s="847">
        <v>56482</v>
      </c>
      <c r="M27" s="854"/>
      <c r="N27" s="856">
        <f t="shared" si="1"/>
        <v>2449571.8636025633</v>
      </c>
      <c r="O27" s="854"/>
      <c r="P27" s="857" t="s">
        <v>44</v>
      </c>
    </row>
    <row r="28" spans="1:16" s="859" customFormat="1" ht="11.25" customHeight="1">
      <c r="A28" s="853" t="s">
        <v>41</v>
      </c>
      <c r="B28" s="847">
        <f t="shared" si="2"/>
        <v>215874.45</v>
      </c>
      <c r="C28" s="854"/>
      <c r="D28" s="847">
        <v>164532.027</v>
      </c>
      <c r="E28" s="854"/>
      <c r="F28" s="847">
        <v>51342.423000000003</v>
      </c>
      <c r="G28" s="854"/>
      <c r="H28" s="855">
        <v>146269</v>
      </c>
      <c r="I28" s="854"/>
      <c r="J28" s="856">
        <f t="shared" si="0"/>
        <v>1475872.8780534496</v>
      </c>
      <c r="K28" s="854"/>
      <c r="L28" s="847">
        <v>57641</v>
      </c>
      <c r="M28" s="854"/>
      <c r="N28" s="856">
        <f t="shared" si="1"/>
        <v>3745154.490727087</v>
      </c>
      <c r="O28" s="854"/>
      <c r="P28" s="857" t="s">
        <v>42</v>
      </c>
    </row>
    <row r="29" spans="1:16" s="859" customFormat="1" ht="11.25" customHeight="1">
      <c r="A29" s="853" t="s">
        <v>25</v>
      </c>
      <c r="B29" s="847">
        <f t="shared" si="2"/>
        <v>1126401.9350000001</v>
      </c>
      <c r="C29" s="854"/>
      <c r="D29" s="847">
        <v>1086753.628</v>
      </c>
      <c r="E29" s="854"/>
      <c r="F29" s="847">
        <v>39648.307000000001</v>
      </c>
      <c r="G29" s="854"/>
      <c r="H29" s="855">
        <v>915959</v>
      </c>
      <c r="I29" s="854"/>
      <c r="J29" s="856">
        <f t="shared" si="0"/>
        <v>1229751.4790509182</v>
      </c>
      <c r="K29" s="854"/>
      <c r="L29" s="847">
        <v>331035</v>
      </c>
      <c r="M29" s="854"/>
      <c r="N29" s="856">
        <f t="shared" si="1"/>
        <v>3402667.1953116739</v>
      </c>
      <c r="O29" s="854"/>
      <c r="P29" s="857" t="s">
        <v>26</v>
      </c>
    </row>
    <row r="30" spans="1:16" s="859" customFormat="1" ht="11.25" customHeight="1">
      <c r="A30" s="853" t="s">
        <v>35</v>
      </c>
      <c r="B30" s="847">
        <f t="shared" si="2"/>
        <v>250715.38400000002</v>
      </c>
      <c r="C30" s="854"/>
      <c r="D30" s="847">
        <v>236692.38500000001</v>
      </c>
      <c r="E30" s="854"/>
      <c r="F30" s="847">
        <v>14022.999</v>
      </c>
      <c r="G30" s="854"/>
      <c r="H30" s="855">
        <v>204917</v>
      </c>
      <c r="I30" s="854"/>
      <c r="J30" s="856">
        <f t="shared" si="0"/>
        <v>1223497.2403460916</v>
      </c>
      <c r="K30" s="854"/>
      <c r="L30" s="847">
        <v>79312</v>
      </c>
      <c r="M30" s="854"/>
      <c r="N30" s="856">
        <f t="shared" si="1"/>
        <v>3161128.0008069398</v>
      </c>
      <c r="O30" s="854"/>
      <c r="P30" s="857" t="s">
        <v>36</v>
      </c>
    </row>
    <row r="31" spans="1:16" s="859" customFormat="1" ht="11.25" customHeight="1">
      <c r="A31" s="853" t="s">
        <v>39</v>
      </c>
      <c r="B31" s="847">
        <f t="shared" si="2"/>
        <v>225495.50899999999</v>
      </c>
      <c r="C31" s="854"/>
      <c r="D31" s="847">
        <v>211888.73499999999</v>
      </c>
      <c r="E31" s="854"/>
      <c r="F31" s="847">
        <v>13606.773999999999</v>
      </c>
      <c r="G31" s="854"/>
      <c r="H31" s="855">
        <v>181608</v>
      </c>
      <c r="I31" s="854"/>
      <c r="J31" s="856">
        <f t="shared" si="0"/>
        <v>1241660.6592220608</v>
      </c>
      <c r="K31" s="854"/>
      <c r="L31" s="847">
        <v>73041</v>
      </c>
      <c r="M31" s="854"/>
      <c r="N31" s="856">
        <f t="shared" si="1"/>
        <v>3087245.6428581206</v>
      </c>
      <c r="O31" s="854"/>
      <c r="P31" s="857" t="s">
        <v>40</v>
      </c>
    </row>
    <row r="32" spans="1:16" s="859" customFormat="1" ht="11.25" customHeight="1">
      <c r="A32" s="853" t="s">
        <v>37</v>
      </c>
      <c r="B32" s="847">
        <f t="shared" si="2"/>
        <v>391849.70600000001</v>
      </c>
      <c r="C32" s="854"/>
      <c r="D32" s="847">
        <v>374717.63900000002</v>
      </c>
      <c r="E32" s="854"/>
      <c r="F32" s="847">
        <v>17132.066999999999</v>
      </c>
      <c r="G32" s="854"/>
      <c r="H32" s="855">
        <v>287432</v>
      </c>
      <c r="I32" s="854"/>
      <c r="J32" s="856">
        <f t="shared" si="0"/>
        <v>1363277.9440006679</v>
      </c>
      <c r="K32" s="854"/>
      <c r="L32" s="847">
        <v>110104</v>
      </c>
      <c r="M32" s="854"/>
      <c r="N32" s="856">
        <f t="shared" si="1"/>
        <v>3558905.2713797865</v>
      </c>
      <c r="O32" s="854"/>
      <c r="P32" s="857" t="s">
        <v>38</v>
      </c>
    </row>
    <row r="33" spans="1:16" s="859" customFormat="1" ht="11.25" customHeight="1">
      <c r="A33" s="853" t="s">
        <v>159</v>
      </c>
      <c r="B33" s="847">
        <f t="shared" si="2"/>
        <v>883928.57500000007</v>
      </c>
      <c r="C33" s="854"/>
      <c r="D33" s="847">
        <v>848131.32700000005</v>
      </c>
      <c r="E33" s="854"/>
      <c r="F33" s="847">
        <v>35797.248</v>
      </c>
      <c r="G33" s="854"/>
      <c r="H33" s="855">
        <v>525490</v>
      </c>
      <c r="I33" s="854"/>
      <c r="J33" s="856">
        <f t="shared" si="0"/>
        <v>1682103.5129117589</v>
      </c>
      <c r="K33" s="854"/>
      <c r="L33" s="847">
        <v>196078</v>
      </c>
      <c r="M33" s="854"/>
      <c r="N33" s="856">
        <f t="shared" si="1"/>
        <v>4508045.6502004303</v>
      </c>
      <c r="O33" s="854"/>
      <c r="P33" s="857" t="s">
        <v>158</v>
      </c>
    </row>
    <row r="34" spans="1:16" s="859" customFormat="1" ht="11.25" customHeight="1">
      <c r="A34" s="853" t="s">
        <v>161</v>
      </c>
      <c r="B34" s="847">
        <f t="shared" si="2"/>
        <v>349444.81900000002</v>
      </c>
      <c r="C34" s="854"/>
      <c r="D34" s="847">
        <v>332340.39500000002</v>
      </c>
      <c r="E34" s="854"/>
      <c r="F34" s="847">
        <v>17104.423999999999</v>
      </c>
      <c r="G34" s="854"/>
      <c r="H34" s="855">
        <v>275656</v>
      </c>
      <c r="I34" s="854"/>
      <c r="J34" s="856">
        <f t="shared" si="0"/>
        <v>1267684.4291435704</v>
      </c>
      <c r="K34" s="854"/>
      <c r="L34" s="847">
        <v>107406</v>
      </c>
      <c r="M34" s="854"/>
      <c r="N34" s="856">
        <f t="shared" si="1"/>
        <v>3253494.3950989703</v>
      </c>
      <c r="O34" s="854"/>
      <c r="P34" s="857" t="s">
        <v>160</v>
      </c>
    </row>
    <row r="35" spans="1:16" s="859" customFormat="1" ht="11.25" customHeight="1">
      <c r="A35" s="853" t="s">
        <v>47</v>
      </c>
      <c r="B35" s="847">
        <f t="shared" si="2"/>
        <v>182547.28700000001</v>
      </c>
      <c r="C35" s="854"/>
      <c r="D35" s="847">
        <v>174360.296</v>
      </c>
      <c r="E35" s="854"/>
      <c r="F35" s="847">
        <v>8186.991</v>
      </c>
      <c r="G35" s="854"/>
      <c r="H35" s="855">
        <v>109550</v>
      </c>
      <c r="I35" s="854"/>
      <c r="J35" s="856">
        <f t="shared" si="0"/>
        <v>1666337.6266544957</v>
      </c>
      <c r="K35" s="854"/>
      <c r="L35" s="847">
        <v>45104</v>
      </c>
      <c r="M35" s="854"/>
      <c r="N35" s="856">
        <f t="shared" si="1"/>
        <v>4047252.7270308626</v>
      </c>
      <c r="O35" s="854"/>
      <c r="P35" s="857" t="s">
        <v>48</v>
      </c>
    </row>
    <row r="36" spans="1:16" s="859" customFormat="1" ht="11.25" customHeight="1">
      <c r="A36" s="853" t="s">
        <v>49</v>
      </c>
      <c r="B36" s="847">
        <f t="shared" si="2"/>
        <v>113985.432</v>
      </c>
      <c r="C36" s="854"/>
      <c r="D36" s="847">
        <v>107768.211</v>
      </c>
      <c r="E36" s="854"/>
      <c r="F36" s="847">
        <v>6217.2209999999995</v>
      </c>
      <c r="G36" s="854"/>
      <c r="H36" s="855">
        <v>102193</v>
      </c>
      <c r="I36" s="854"/>
      <c r="J36" s="856">
        <f t="shared" si="0"/>
        <v>1115393.7353830496</v>
      </c>
      <c r="K36" s="854"/>
      <c r="L36" s="847">
        <v>45505</v>
      </c>
      <c r="M36" s="854"/>
      <c r="N36" s="856">
        <f t="shared" si="1"/>
        <v>2504899.0660366993</v>
      </c>
      <c r="O36" s="854"/>
      <c r="P36" s="857" t="s">
        <v>50</v>
      </c>
    </row>
    <row r="37" spans="1:16" s="859" customFormat="1" ht="14.45" customHeight="1">
      <c r="A37" s="840" t="s">
        <v>168</v>
      </c>
      <c r="B37" s="841">
        <f>SUM(B38:B47)</f>
        <v>2841587.7609999995</v>
      </c>
      <c r="C37" s="843"/>
      <c r="D37" s="841">
        <f>SUM(D38:D47)</f>
        <v>2633038.1079999995</v>
      </c>
      <c r="E37" s="843"/>
      <c r="F37" s="841">
        <f>SUM(F38:F47)</f>
        <v>208549.65299999999</v>
      </c>
      <c r="G37" s="843"/>
      <c r="H37" s="841">
        <f>SUM(H38:H47)</f>
        <v>3146581</v>
      </c>
      <c r="I37" s="843"/>
      <c r="J37" s="842">
        <f t="shared" si="0"/>
        <v>903071.5436850345</v>
      </c>
      <c r="K37" s="843"/>
      <c r="L37" s="841">
        <f>SUM(L38:L47)</f>
        <v>1221500</v>
      </c>
      <c r="M37" s="843"/>
      <c r="N37" s="842">
        <f t="shared" si="1"/>
        <v>2326310.0785918948</v>
      </c>
      <c r="O37" s="843"/>
      <c r="P37" s="852" t="s">
        <v>169</v>
      </c>
    </row>
    <row r="38" spans="1:16" s="858" customFormat="1" ht="10.5" customHeight="1">
      <c r="A38" s="853" t="s">
        <v>55</v>
      </c>
      <c r="B38" s="847">
        <f t="shared" ref="B38:B47" si="3">SUM(D38,F38)</f>
        <v>257483.99800000002</v>
      </c>
      <c r="C38" s="854"/>
      <c r="D38" s="847">
        <v>223079.62400000001</v>
      </c>
      <c r="E38" s="854"/>
      <c r="F38" s="847">
        <v>34404.374000000003</v>
      </c>
      <c r="G38" s="860"/>
      <c r="H38" s="861">
        <v>429147</v>
      </c>
      <c r="I38" s="847"/>
      <c r="J38" s="856">
        <f t="shared" si="0"/>
        <v>599990.20848334034</v>
      </c>
      <c r="K38" s="862"/>
      <c r="L38" s="847">
        <v>166349</v>
      </c>
      <c r="M38" s="841"/>
      <c r="N38" s="856">
        <f t="shared" si="1"/>
        <v>1547854.1981015815</v>
      </c>
      <c r="O38" s="863"/>
      <c r="P38" s="857" t="s">
        <v>56</v>
      </c>
    </row>
    <row r="39" spans="1:16" s="858" customFormat="1" ht="10.5" customHeight="1">
      <c r="A39" s="896" t="s">
        <v>63</v>
      </c>
      <c r="B39" s="897">
        <f t="shared" si="3"/>
        <v>65764.764999999999</v>
      </c>
      <c r="C39" s="898"/>
      <c r="D39" s="897">
        <v>59769.302000000003</v>
      </c>
      <c r="E39" s="898"/>
      <c r="F39" s="897">
        <v>5995.4629999999997</v>
      </c>
      <c r="G39" s="899"/>
      <c r="H39" s="900">
        <v>97175</v>
      </c>
      <c r="I39" s="897"/>
      <c r="J39" s="901">
        <f t="shared" si="0"/>
        <v>676766.29791613063</v>
      </c>
      <c r="K39" s="902"/>
      <c r="L39" s="897">
        <v>40886</v>
      </c>
      <c r="M39" s="903"/>
      <c r="N39" s="901">
        <f t="shared" si="1"/>
        <v>1608491.0482805851</v>
      </c>
      <c r="O39" s="904"/>
      <c r="P39" s="905" t="s">
        <v>64</v>
      </c>
    </row>
    <row r="40" spans="1:16" s="858" customFormat="1" ht="10.5" customHeight="1">
      <c r="A40" s="853" t="s">
        <v>53</v>
      </c>
      <c r="B40" s="847">
        <f t="shared" si="3"/>
        <v>858148.94099999999</v>
      </c>
      <c r="C40" s="854"/>
      <c r="D40" s="847">
        <v>793744.375</v>
      </c>
      <c r="E40" s="854"/>
      <c r="F40" s="847">
        <v>64404.565999999999</v>
      </c>
      <c r="G40" s="860"/>
      <c r="H40" s="861">
        <v>969916</v>
      </c>
      <c r="I40" s="847"/>
      <c r="J40" s="856">
        <f t="shared" si="0"/>
        <v>884766.24882979563</v>
      </c>
      <c r="K40" s="862"/>
      <c r="L40" s="847">
        <v>365492</v>
      </c>
      <c r="M40" s="841"/>
      <c r="N40" s="856">
        <f t="shared" si="1"/>
        <v>2347928.1106015998</v>
      </c>
      <c r="O40" s="863"/>
      <c r="P40" s="857" t="s">
        <v>54</v>
      </c>
    </row>
    <row r="41" spans="1:16" s="858" customFormat="1" ht="10.5" customHeight="1">
      <c r="A41" s="853" t="s">
        <v>61</v>
      </c>
      <c r="B41" s="847">
        <f t="shared" si="3"/>
        <v>139060.51300000001</v>
      </c>
      <c r="C41" s="854"/>
      <c r="D41" s="847">
        <v>122337.984</v>
      </c>
      <c r="E41" s="854"/>
      <c r="F41" s="847">
        <v>16722.528999999999</v>
      </c>
      <c r="G41" s="860"/>
      <c r="H41" s="861">
        <v>192341</v>
      </c>
      <c r="I41" s="847"/>
      <c r="J41" s="856">
        <f t="shared" si="0"/>
        <v>722989.44582798262</v>
      </c>
      <c r="K41" s="862"/>
      <c r="L41" s="847">
        <v>73415</v>
      </c>
      <c r="M41" s="841"/>
      <c r="N41" s="856">
        <f t="shared" si="1"/>
        <v>1894170.3057958183</v>
      </c>
      <c r="O41" s="863"/>
      <c r="P41" s="857" t="s">
        <v>62</v>
      </c>
    </row>
    <row r="42" spans="1:16" s="858" customFormat="1" ht="10.5" customHeight="1">
      <c r="A42" s="853" t="s">
        <v>57</v>
      </c>
      <c r="B42" s="847">
        <f t="shared" si="3"/>
        <v>526339.69200000004</v>
      </c>
      <c r="C42" s="854"/>
      <c r="D42" s="847">
        <v>500610.11800000002</v>
      </c>
      <c r="E42" s="854"/>
      <c r="F42" s="847">
        <v>25729.574000000001</v>
      </c>
      <c r="G42" s="860"/>
      <c r="H42" s="861">
        <v>599539</v>
      </c>
      <c r="I42" s="847"/>
      <c r="J42" s="856">
        <f t="shared" si="0"/>
        <v>877907.34547710838</v>
      </c>
      <c r="K42" s="862"/>
      <c r="L42" s="847">
        <v>223097</v>
      </c>
      <c r="M42" s="841"/>
      <c r="N42" s="856">
        <f t="shared" si="1"/>
        <v>2359241.4599927389</v>
      </c>
      <c r="O42" s="863"/>
      <c r="P42" s="857" t="s">
        <v>58</v>
      </c>
    </row>
    <row r="43" spans="1:16" s="859" customFormat="1" ht="10.5" customHeight="1">
      <c r="A43" s="853" t="s">
        <v>59</v>
      </c>
      <c r="B43" s="847">
        <f t="shared" si="3"/>
        <v>478543.24699999997</v>
      </c>
      <c r="C43" s="854"/>
      <c r="D43" s="847">
        <v>454975.158</v>
      </c>
      <c r="E43" s="854"/>
      <c r="F43" s="847">
        <v>23568.089</v>
      </c>
      <c r="G43" s="860"/>
      <c r="H43" s="861">
        <v>394201</v>
      </c>
      <c r="I43" s="847"/>
      <c r="J43" s="856">
        <f t="shared" si="0"/>
        <v>1213957.4658613247</v>
      </c>
      <c r="K43" s="862"/>
      <c r="L43" s="847">
        <v>160813</v>
      </c>
      <c r="M43" s="841"/>
      <c r="N43" s="856">
        <f t="shared" si="1"/>
        <v>2975774.6388662606</v>
      </c>
      <c r="O43" s="863"/>
      <c r="P43" s="857" t="s">
        <v>60</v>
      </c>
    </row>
    <row r="44" spans="1:16" s="859" customFormat="1" ht="10.5" customHeight="1">
      <c r="A44" s="853" t="s">
        <v>162</v>
      </c>
      <c r="B44" s="847">
        <f t="shared" si="3"/>
        <v>190984.18100000001</v>
      </c>
      <c r="C44" s="854"/>
      <c r="D44" s="847">
        <v>178679.505</v>
      </c>
      <c r="E44" s="854"/>
      <c r="F44" s="847">
        <v>12304.675999999999</v>
      </c>
      <c r="G44" s="860"/>
      <c r="H44" s="861">
        <v>200310</v>
      </c>
      <c r="I44" s="847"/>
      <c r="J44" s="856">
        <f t="shared" si="0"/>
        <v>953443.0682442215</v>
      </c>
      <c r="K44" s="862"/>
      <c r="L44" s="847">
        <v>77539</v>
      </c>
      <c r="M44" s="841"/>
      <c r="N44" s="856">
        <f t="shared" si="1"/>
        <v>2463072.5312423427</v>
      </c>
      <c r="O44" s="863"/>
      <c r="P44" s="857" t="s">
        <v>170</v>
      </c>
    </row>
    <row r="45" spans="1:16" s="859" customFormat="1" ht="10.5" customHeight="1">
      <c r="A45" s="853" t="s">
        <v>171</v>
      </c>
      <c r="B45" s="847">
        <f t="shared" si="3"/>
        <v>172421.74899999998</v>
      </c>
      <c r="C45" s="854"/>
      <c r="D45" s="847">
        <v>157297.38099999999</v>
      </c>
      <c r="E45" s="854"/>
      <c r="F45" s="847">
        <v>15124.368</v>
      </c>
      <c r="G45" s="860"/>
      <c r="H45" s="861">
        <v>157559</v>
      </c>
      <c r="I45" s="847"/>
      <c r="J45" s="856">
        <f t="shared" si="0"/>
        <v>1094331.3235042109</v>
      </c>
      <c r="K45" s="862"/>
      <c r="L45" s="847">
        <v>66627</v>
      </c>
      <c r="M45" s="841"/>
      <c r="N45" s="856">
        <f t="shared" si="1"/>
        <v>2587866.015279091</v>
      </c>
      <c r="O45" s="863"/>
      <c r="P45" s="857" t="s">
        <v>172</v>
      </c>
    </row>
    <row r="46" spans="1:16" s="859" customFormat="1" ht="10.5" customHeight="1">
      <c r="A46" s="853" t="s">
        <v>67</v>
      </c>
      <c r="B46" s="847">
        <f t="shared" si="3"/>
        <v>58350.070999999996</v>
      </c>
      <c r="C46" s="854"/>
      <c r="D46" s="847">
        <v>53769.38</v>
      </c>
      <c r="E46" s="854"/>
      <c r="F46" s="847">
        <v>4580.6909999999998</v>
      </c>
      <c r="G46" s="860"/>
      <c r="H46" s="861">
        <v>45599</v>
      </c>
      <c r="I46" s="847"/>
      <c r="J46" s="856">
        <f t="shared" si="0"/>
        <v>1279634.8823439111</v>
      </c>
      <c r="K46" s="862"/>
      <c r="L46" s="847">
        <v>20293</v>
      </c>
      <c r="M46" s="841"/>
      <c r="N46" s="856">
        <f t="shared" si="1"/>
        <v>2875379.2440743111</v>
      </c>
      <c r="O46" s="863"/>
      <c r="P46" s="857" t="s">
        <v>68</v>
      </c>
    </row>
    <row r="47" spans="1:16" s="859" customFormat="1" ht="10.5" customHeight="1">
      <c r="A47" s="853" t="s">
        <v>65</v>
      </c>
      <c r="B47" s="847">
        <f t="shared" si="3"/>
        <v>94490.604000000007</v>
      </c>
      <c r="C47" s="854"/>
      <c r="D47" s="847">
        <v>88775.281000000003</v>
      </c>
      <c r="E47" s="854"/>
      <c r="F47" s="847">
        <v>5715.3230000000003</v>
      </c>
      <c r="G47" s="860"/>
      <c r="H47" s="861">
        <v>60794</v>
      </c>
      <c r="I47" s="847"/>
      <c r="J47" s="856">
        <f t="shared" si="0"/>
        <v>1554275.1587327698</v>
      </c>
      <c r="K47" s="862"/>
      <c r="L47" s="847">
        <v>26989</v>
      </c>
      <c r="M47" s="841"/>
      <c r="N47" s="856">
        <f t="shared" si="1"/>
        <v>3501078.3652599212</v>
      </c>
      <c r="O47" s="863"/>
      <c r="P47" s="857" t="s">
        <v>66</v>
      </c>
    </row>
    <row r="48" spans="1:16" s="870" customFormat="1" ht="3.95" customHeight="1">
      <c r="A48" s="864"/>
      <c r="B48" s="865"/>
      <c r="C48" s="866"/>
      <c r="D48" s="867"/>
      <c r="E48" s="866"/>
      <c r="F48" s="866"/>
      <c r="G48" s="866"/>
      <c r="H48" s="868"/>
      <c r="I48" s="868"/>
      <c r="J48" s="868"/>
      <c r="K48" s="868"/>
      <c r="L48" s="868"/>
      <c r="M48" s="868"/>
      <c r="N48" s="868"/>
      <c r="O48" s="866"/>
      <c r="P48" s="869"/>
    </row>
    <row r="49" spans="1:16" s="870" customFormat="1" ht="14.1" customHeight="1">
      <c r="A49" s="871" t="s">
        <v>643</v>
      </c>
      <c r="B49" s="872"/>
      <c r="C49" s="873"/>
      <c r="D49" s="871"/>
      <c r="E49" s="873"/>
      <c r="F49" s="873"/>
      <c r="G49" s="873"/>
      <c r="H49" s="874"/>
      <c r="I49" s="875"/>
      <c r="J49" s="875"/>
      <c r="K49" s="875"/>
      <c r="L49" s="875"/>
      <c r="M49" s="875"/>
      <c r="N49" s="875"/>
      <c r="O49" s="873"/>
      <c r="P49" s="876" t="s">
        <v>644</v>
      </c>
    </row>
    <row r="50" spans="1:16" s="870" customFormat="1" ht="14.1" customHeight="1">
      <c r="A50" s="871" t="s">
        <v>645</v>
      </c>
      <c r="B50" s="872"/>
      <c r="C50" s="873"/>
      <c r="D50" s="871"/>
      <c r="E50" s="873"/>
      <c r="F50" s="873"/>
      <c r="G50" s="873"/>
      <c r="H50" s="874"/>
      <c r="I50" s="875"/>
      <c r="J50" s="875"/>
      <c r="K50" s="875"/>
      <c r="L50" s="875"/>
      <c r="M50" s="875"/>
      <c r="N50" s="875"/>
      <c r="O50" s="873"/>
      <c r="P50" s="876"/>
    </row>
    <row r="51" spans="1:16" s="870" customFormat="1" ht="12" customHeight="1">
      <c r="B51" s="872"/>
      <c r="C51" s="877"/>
      <c r="D51" s="872"/>
      <c r="E51" s="877"/>
      <c r="F51" s="877"/>
      <c r="G51" s="877"/>
      <c r="H51" s="874"/>
      <c r="I51" s="875"/>
      <c r="J51" s="875"/>
      <c r="K51" s="875"/>
      <c r="L51" s="875"/>
      <c r="M51" s="875"/>
      <c r="N51" s="875"/>
      <c r="O51" s="873"/>
      <c r="P51" s="878"/>
    </row>
    <row r="52" spans="1:16" s="883" customFormat="1" ht="12" customHeight="1">
      <c r="A52" s="871"/>
      <c r="B52" s="879"/>
      <c r="C52" s="879"/>
      <c r="D52" s="879"/>
      <c r="E52" s="879"/>
      <c r="F52" s="880"/>
      <c r="G52" s="880"/>
      <c r="H52" s="881"/>
      <c r="I52" s="882"/>
      <c r="J52" s="882"/>
      <c r="K52" s="882"/>
      <c r="L52" s="882"/>
      <c r="M52" s="882"/>
      <c r="N52" s="882"/>
      <c r="O52" s="882"/>
      <c r="P52" s="878"/>
    </row>
    <row r="53" spans="1:16" s="883" customFormat="1" ht="12" customHeight="1">
      <c r="A53" s="884"/>
      <c r="B53" s="885"/>
      <c r="C53" s="880"/>
      <c r="D53" s="885"/>
      <c r="E53" s="880"/>
      <c r="F53" s="880"/>
      <c r="G53" s="880"/>
      <c r="H53" s="881"/>
      <c r="I53" s="882"/>
      <c r="J53" s="882"/>
      <c r="K53" s="882"/>
      <c r="L53" s="882"/>
      <c r="M53" s="882"/>
      <c r="N53" s="882"/>
      <c r="O53" s="882"/>
      <c r="P53" s="878"/>
    </row>
    <row r="54" spans="1:16" ht="12" customHeight="1"/>
    <row r="55" spans="1:16" ht="12" customHeight="1"/>
    <row r="56" spans="1:16" ht="12" customHeight="1"/>
    <row r="57" spans="1:16" ht="12" customHeight="1"/>
    <row r="58" spans="1:16" ht="12" customHeight="1"/>
  </sheetData>
  <mergeCells count="24">
    <mergeCell ref="L6:M6"/>
    <mergeCell ref="N6:O6"/>
    <mergeCell ref="B6:C6"/>
    <mergeCell ref="D6:E6"/>
    <mergeCell ref="F6:G6"/>
    <mergeCell ref="H6:I6"/>
    <mergeCell ref="J6:K6"/>
    <mergeCell ref="H4:I4"/>
    <mergeCell ref="J4:K4"/>
    <mergeCell ref="L4:M4"/>
    <mergeCell ref="N4:O4"/>
    <mergeCell ref="B5:C5"/>
    <mergeCell ref="D5:E5"/>
    <mergeCell ref="F5:G5"/>
    <mergeCell ref="H5:I5"/>
    <mergeCell ref="J5:K5"/>
    <mergeCell ref="L5:M5"/>
    <mergeCell ref="N5:O5"/>
    <mergeCell ref="N3:O3"/>
    <mergeCell ref="A1:G1"/>
    <mergeCell ref="B3:G3"/>
    <mergeCell ref="H3:I3"/>
    <mergeCell ref="J3:K3"/>
    <mergeCell ref="L3:M3"/>
  </mergeCells>
  <phoneticPr fontId="2" type="noConversion"/>
  <pageMargins left="0.78740157480314965" right="0.78740157480314965" top="0.78740157480314965" bottom="0.78740157480314965" header="0" footer="0"/>
  <pageSetup paperSize="9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1"/>
  </sheetPr>
  <dimension ref="A1:AH154"/>
  <sheetViews>
    <sheetView view="pageBreakPreview" zoomScale="90" zoomScaleNormal="100" zoomScaleSheetLayoutView="90" workbookViewId="0"/>
  </sheetViews>
  <sheetFormatPr defaultRowHeight="14.25"/>
  <cols>
    <col min="1" max="1" width="7.44140625" style="26" customWidth="1"/>
    <col min="2" max="2" width="7" style="26" customWidth="1"/>
    <col min="3" max="3" width="0.5546875" style="27" customWidth="1"/>
    <col min="4" max="4" width="8.77734375" style="26" customWidth="1"/>
    <col min="5" max="5" width="6.6640625" style="26" customWidth="1"/>
    <col min="6" max="6" width="6.5546875" style="26" customWidth="1"/>
    <col min="7" max="7" width="0.77734375" style="26" customWidth="1"/>
    <col min="8" max="8" width="6" style="26" customWidth="1"/>
    <col min="9" max="9" width="1.44140625" style="26" customWidth="1"/>
    <col min="10" max="10" width="6" style="26" customWidth="1"/>
    <col min="11" max="11" width="1.44140625" style="26" customWidth="1"/>
    <col min="12" max="12" width="6" style="26" customWidth="1"/>
    <col min="13" max="13" width="1.44140625" style="26" customWidth="1"/>
    <col min="14" max="14" width="6" style="26" customWidth="1"/>
    <col min="15" max="15" width="1.44140625" style="26" customWidth="1"/>
    <col min="16" max="16" width="6" style="26" customWidth="1"/>
    <col min="17" max="17" width="1.44140625" style="26" customWidth="1"/>
    <col min="18" max="18" width="5.77734375" style="26" customWidth="1"/>
    <col min="19" max="19" width="1.88671875" style="26" customWidth="1"/>
    <col min="20" max="20" width="5.77734375" style="26" customWidth="1"/>
    <col min="21" max="21" width="1.88671875" style="26" customWidth="1"/>
    <col min="22" max="22" width="5.77734375" style="26" customWidth="1"/>
    <col min="23" max="23" width="1.88671875" style="26" customWidth="1"/>
    <col min="24" max="24" width="5.77734375" style="26" customWidth="1"/>
    <col min="25" max="25" width="2" style="26" customWidth="1"/>
    <col min="26" max="26" width="5.77734375" style="30" customWidth="1"/>
    <col min="27" max="27" width="2.109375" style="30" customWidth="1"/>
    <col min="28" max="28" width="5.77734375" style="30" customWidth="1"/>
    <col min="29" max="29" width="1.88671875" style="30" customWidth="1"/>
    <col min="30" max="30" width="5.77734375" style="30" customWidth="1"/>
    <col min="31" max="31" width="1.88671875" style="30" customWidth="1"/>
    <col min="32" max="32" width="6.6640625" style="30" customWidth="1"/>
    <col min="33" max="33" width="2.21875" style="30" customWidth="1"/>
    <col min="34" max="34" width="12.33203125" style="26" customWidth="1"/>
    <col min="35" max="16384" width="8.88671875" style="32"/>
  </cols>
  <sheetData>
    <row r="1" spans="1:34" s="49" customFormat="1" ht="24.75" customHeight="1">
      <c r="A1" s="58" t="s">
        <v>590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 t="s">
        <v>312</v>
      </c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</row>
    <row r="2" spans="1:34" s="359" customFormat="1" ht="27" customHeight="1" thickBot="1">
      <c r="A2" s="354" t="s">
        <v>269</v>
      </c>
      <c r="B2" s="355"/>
      <c r="C2" s="356"/>
      <c r="D2" s="357"/>
      <c r="E2" s="357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7"/>
      <c r="Y2" s="357"/>
      <c r="Z2" s="354"/>
      <c r="AA2" s="354"/>
      <c r="AB2" s="354"/>
      <c r="AC2" s="354"/>
      <c r="AD2" s="354"/>
      <c r="AE2" s="354"/>
      <c r="AF2" s="354"/>
      <c r="AG2" s="354"/>
      <c r="AH2" s="358" t="s">
        <v>192</v>
      </c>
    </row>
    <row r="3" spans="1:34" s="371" customFormat="1" ht="15" customHeight="1" thickTop="1">
      <c r="A3" s="360"/>
      <c r="B3" s="361" t="s">
        <v>310</v>
      </c>
      <c r="C3" s="362"/>
      <c r="D3" s="363" t="s">
        <v>193</v>
      </c>
      <c r="E3" s="364" t="s">
        <v>194</v>
      </c>
      <c r="F3" s="365" t="s">
        <v>300</v>
      </c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6"/>
      <c r="R3" s="365" t="s">
        <v>450</v>
      </c>
      <c r="S3" s="365"/>
      <c r="T3" s="365"/>
      <c r="U3" s="365"/>
      <c r="V3" s="365"/>
      <c r="W3" s="365"/>
      <c r="X3" s="365"/>
      <c r="Y3" s="365"/>
      <c r="Z3" s="365"/>
      <c r="AA3" s="365"/>
      <c r="AB3" s="367"/>
      <c r="AC3" s="368"/>
      <c r="AD3" s="363" t="s">
        <v>195</v>
      </c>
      <c r="AE3" s="369"/>
      <c r="AF3" s="370" t="s">
        <v>451</v>
      </c>
      <c r="AG3" s="363"/>
      <c r="AH3" s="360"/>
    </row>
    <row r="4" spans="1:34" s="371" customFormat="1" ht="15" customHeight="1">
      <c r="A4" s="372" t="s">
        <v>301</v>
      </c>
      <c r="B4" s="361"/>
      <c r="C4" s="362"/>
      <c r="D4" s="373" t="s">
        <v>452</v>
      </c>
      <c r="E4" s="374"/>
      <c r="F4" s="363" t="s">
        <v>196</v>
      </c>
      <c r="G4" s="363"/>
      <c r="H4" s="363" t="s">
        <v>302</v>
      </c>
      <c r="I4" s="363"/>
      <c r="J4" s="363" t="s">
        <v>303</v>
      </c>
      <c r="K4" s="363"/>
      <c r="L4" s="375" t="s">
        <v>304</v>
      </c>
      <c r="M4" s="376"/>
      <c r="N4" s="377" t="s">
        <v>305</v>
      </c>
      <c r="O4" s="377"/>
      <c r="P4" s="378" t="s">
        <v>306</v>
      </c>
      <c r="Q4" s="379"/>
      <c r="R4" s="380" t="s">
        <v>307</v>
      </c>
      <c r="S4" s="381"/>
      <c r="T4" s="380" t="s">
        <v>308</v>
      </c>
      <c r="U4" s="381"/>
      <c r="V4" s="381" t="s">
        <v>309</v>
      </c>
      <c r="W4" s="381"/>
      <c r="X4" s="382" t="s">
        <v>197</v>
      </c>
      <c r="Y4" s="382"/>
      <c r="Z4" s="381" t="s">
        <v>198</v>
      </c>
      <c r="AA4" s="381"/>
      <c r="AB4" s="383" t="s">
        <v>199</v>
      </c>
      <c r="AC4" s="380"/>
      <c r="AD4" s="384"/>
      <c r="AE4" s="380"/>
      <c r="AF4" s="385"/>
      <c r="AG4" s="381"/>
      <c r="AH4" s="317" t="s">
        <v>453</v>
      </c>
    </row>
    <row r="5" spans="1:34" s="371" customFormat="1" ht="17.25" customHeight="1">
      <c r="A5" s="372" t="s">
        <v>143</v>
      </c>
      <c r="B5" s="361"/>
      <c r="C5" s="362"/>
      <c r="D5" s="1407" t="s">
        <v>477</v>
      </c>
      <c r="E5" s="386"/>
      <c r="F5" s="387"/>
      <c r="G5" s="388"/>
      <c r="H5" s="386" t="s">
        <v>454</v>
      </c>
      <c r="I5" s="363"/>
      <c r="J5" s="363" t="s">
        <v>200</v>
      </c>
      <c r="K5" s="363"/>
      <c r="L5" s="389" t="s">
        <v>201</v>
      </c>
      <c r="M5" s="390"/>
      <c r="N5" s="386" t="s">
        <v>202</v>
      </c>
      <c r="O5" s="363"/>
      <c r="P5" s="363" t="s">
        <v>203</v>
      </c>
      <c r="Q5" s="361"/>
      <c r="R5" s="380" t="s">
        <v>204</v>
      </c>
      <c r="S5" s="381"/>
      <c r="T5" s="380" t="s">
        <v>205</v>
      </c>
      <c r="U5" s="381"/>
      <c r="V5" s="380" t="s">
        <v>206</v>
      </c>
      <c r="W5" s="381"/>
      <c r="X5" s="391" t="s">
        <v>207</v>
      </c>
      <c r="Y5" s="392"/>
      <c r="Z5" s="391" t="s">
        <v>208</v>
      </c>
      <c r="AA5" s="392"/>
      <c r="AB5" s="384"/>
      <c r="AC5" s="381"/>
      <c r="AD5" s="380"/>
      <c r="AE5" s="380"/>
      <c r="AF5" s="385"/>
      <c r="AG5" s="381"/>
      <c r="AH5" s="393" t="s">
        <v>455</v>
      </c>
    </row>
    <row r="6" spans="1:34" s="371" customFormat="1" ht="17.25" customHeight="1">
      <c r="A6" s="394"/>
      <c r="B6" s="395" t="s">
        <v>456</v>
      </c>
      <c r="C6" s="991"/>
      <c r="D6" s="1408"/>
      <c r="E6" s="396" t="s">
        <v>457</v>
      </c>
      <c r="F6" s="367" t="s">
        <v>148</v>
      </c>
      <c r="G6" s="367"/>
      <c r="H6" s="396" t="s">
        <v>209</v>
      </c>
      <c r="I6" s="367"/>
      <c r="J6" s="396" t="s">
        <v>209</v>
      </c>
      <c r="K6" s="367"/>
      <c r="L6" s="397" t="s">
        <v>209</v>
      </c>
      <c r="M6" s="267"/>
      <c r="N6" s="396" t="s">
        <v>209</v>
      </c>
      <c r="O6" s="367"/>
      <c r="P6" s="396" t="s">
        <v>209</v>
      </c>
      <c r="Q6" s="395"/>
      <c r="R6" s="398" t="s">
        <v>210</v>
      </c>
      <c r="S6" s="399"/>
      <c r="T6" s="400" t="s">
        <v>209</v>
      </c>
      <c r="U6" s="399"/>
      <c r="V6" s="400" t="s">
        <v>209</v>
      </c>
      <c r="W6" s="399"/>
      <c r="X6" s="401" t="s">
        <v>458</v>
      </c>
      <c r="Y6" s="402"/>
      <c r="Z6" s="401" t="s">
        <v>459</v>
      </c>
      <c r="AA6" s="402"/>
      <c r="AB6" s="399" t="s">
        <v>460</v>
      </c>
      <c r="AC6" s="399"/>
      <c r="AD6" s="399" t="s">
        <v>461</v>
      </c>
      <c r="AE6" s="398"/>
      <c r="AF6" s="403" t="s">
        <v>211</v>
      </c>
      <c r="AG6" s="399"/>
      <c r="AH6" s="394"/>
    </row>
    <row r="7" spans="1:34" s="371" customFormat="1" ht="3" customHeight="1">
      <c r="A7" s="404"/>
      <c r="B7" s="379"/>
      <c r="C7" s="405"/>
      <c r="D7" s="406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372"/>
      <c r="Y7" s="372"/>
      <c r="Z7" s="407"/>
      <c r="AA7" s="407"/>
      <c r="AB7" s="379"/>
      <c r="AC7" s="379"/>
      <c r="AD7" s="379"/>
      <c r="AE7" s="379"/>
      <c r="AF7" s="408"/>
      <c r="AG7" s="409"/>
      <c r="AH7" s="372"/>
    </row>
    <row r="8" spans="1:34" s="413" customFormat="1" ht="12.6" customHeight="1">
      <c r="A8" s="410" t="s">
        <v>173</v>
      </c>
      <c r="B8" s="443">
        <v>35103</v>
      </c>
      <c r="C8" s="444"/>
      <c r="D8" s="453">
        <v>31</v>
      </c>
      <c r="E8" s="454">
        <v>306</v>
      </c>
      <c r="F8" s="443">
        <v>29008</v>
      </c>
      <c r="G8" s="444"/>
      <c r="H8" s="443">
        <v>7</v>
      </c>
      <c r="I8" s="444"/>
      <c r="J8" s="443">
        <v>15</v>
      </c>
      <c r="K8" s="444"/>
      <c r="L8" s="443">
        <v>248</v>
      </c>
      <c r="M8" s="444"/>
      <c r="N8" s="443">
        <v>1777</v>
      </c>
      <c r="O8" s="443"/>
      <c r="P8" s="443">
        <v>6699</v>
      </c>
      <c r="Q8" s="443"/>
      <c r="R8" s="443">
        <v>9003</v>
      </c>
      <c r="S8" s="443"/>
      <c r="T8" s="443">
        <v>6870</v>
      </c>
      <c r="U8" s="443"/>
      <c r="V8" s="443">
        <v>3737</v>
      </c>
      <c r="W8" s="443"/>
      <c r="X8" s="443">
        <v>45</v>
      </c>
      <c r="Y8" s="443"/>
      <c r="Z8" s="443">
        <v>52</v>
      </c>
      <c r="AA8" s="443"/>
      <c r="AB8" s="443">
        <v>555</v>
      </c>
      <c r="AC8" s="443"/>
      <c r="AD8" s="443">
        <v>5758</v>
      </c>
      <c r="AE8" s="443"/>
      <c r="AF8" s="445">
        <v>309</v>
      </c>
      <c r="AG8" s="411"/>
      <c r="AH8" s="412" t="s">
        <v>173</v>
      </c>
    </row>
    <row r="9" spans="1:34" s="413" customFormat="1" ht="12.6" customHeight="1">
      <c r="A9" s="410" t="s">
        <v>189</v>
      </c>
      <c r="B9" s="446">
        <v>34348</v>
      </c>
      <c r="C9" s="444"/>
      <c r="D9" s="453">
        <v>31</v>
      </c>
      <c r="E9" s="454">
        <v>296</v>
      </c>
      <c r="F9" s="446">
        <v>28623</v>
      </c>
      <c r="G9" s="444"/>
      <c r="H9" s="446">
        <v>7</v>
      </c>
      <c r="I9" s="444"/>
      <c r="J9" s="446">
        <v>15</v>
      </c>
      <c r="K9" s="444"/>
      <c r="L9" s="446">
        <v>234</v>
      </c>
      <c r="M9" s="444"/>
      <c r="N9" s="446">
        <v>1778</v>
      </c>
      <c r="O9" s="443"/>
      <c r="P9" s="446">
        <v>6697</v>
      </c>
      <c r="Q9" s="443"/>
      <c r="R9" s="446">
        <v>8935</v>
      </c>
      <c r="S9" s="443"/>
      <c r="T9" s="446">
        <v>6792</v>
      </c>
      <c r="U9" s="443"/>
      <c r="V9" s="446">
        <v>3501</v>
      </c>
      <c r="W9" s="443"/>
      <c r="X9" s="446">
        <v>53</v>
      </c>
      <c r="Y9" s="443"/>
      <c r="Z9" s="446">
        <v>51</v>
      </c>
      <c r="AA9" s="443"/>
      <c r="AB9" s="446">
        <v>540</v>
      </c>
      <c r="AC9" s="443"/>
      <c r="AD9" s="446">
        <v>5398</v>
      </c>
      <c r="AE9" s="443"/>
      <c r="AF9" s="447">
        <v>0</v>
      </c>
      <c r="AG9" s="411"/>
      <c r="AH9" s="412" t="s">
        <v>189</v>
      </c>
    </row>
    <row r="10" spans="1:34" s="413" customFormat="1" ht="12.6" customHeight="1">
      <c r="A10" s="410" t="s">
        <v>191</v>
      </c>
      <c r="B10" s="446">
        <v>34277</v>
      </c>
      <c r="C10" s="444"/>
      <c r="D10" s="453">
        <v>31</v>
      </c>
      <c r="E10" s="454">
        <v>286</v>
      </c>
      <c r="F10" s="446">
        <v>28666</v>
      </c>
      <c r="G10" s="444"/>
      <c r="H10" s="446">
        <v>7</v>
      </c>
      <c r="I10" s="444"/>
      <c r="J10" s="446">
        <v>15</v>
      </c>
      <c r="K10" s="444"/>
      <c r="L10" s="446">
        <v>244</v>
      </c>
      <c r="M10" s="444"/>
      <c r="N10" s="446">
        <v>1829</v>
      </c>
      <c r="O10" s="443"/>
      <c r="P10" s="446">
        <v>6848</v>
      </c>
      <c r="Q10" s="443"/>
      <c r="R10" s="446">
        <v>8921</v>
      </c>
      <c r="S10" s="443"/>
      <c r="T10" s="446">
        <v>6825</v>
      </c>
      <c r="U10" s="443"/>
      <c r="V10" s="446">
        <v>3319</v>
      </c>
      <c r="W10" s="443"/>
      <c r="X10" s="446">
        <v>57</v>
      </c>
      <c r="Y10" s="443"/>
      <c r="Z10" s="446">
        <v>52</v>
      </c>
      <c r="AA10" s="443"/>
      <c r="AB10" s="446">
        <v>534</v>
      </c>
      <c r="AC10" s="443"/>
      <c r="AD10" s="446">
        <v>5294</v>
      </c>
      <c r="AE10" s="443"/>
      <c r="AF10" s="447">
        <v>0</v>
      </c>
      <c r="AG10" s="411"/>
      <c r="AH10" s="412" t="s">
        <v>191</v>
      </c>
    </row>
    <row r="11" spans="1:34" s="413" customFormat="1" ht="12.6" customHeight="1">
      <c r="A11" s="410">
        <v>2010</v>
      </c>
      <c r="B11" s="446">
        <v>34689</v>
      </c>
      <c r="C11" s="444"/>
      <c r="D11" s="453">
        <v>31</v>
      </c>
      <c r="E11" s="454">
        <v>283</v>
      </c>
      <c r="F11" s="446">
        <v>29152</v>
      </c>
      <c r="G11" s="444"/>
      <c r="H11" s="446">
        <v>8</v>
      </c>
      <c r="I11" s="444"/>
      <c r="J11" s="446">
        <v>15</v>
      </c>
      <c r="K11" s="444"/>
      <c r="L11" s="446">
        <v>247</v>
      </c>
      <c r="M11" s="444"/>
      <c r="N11" s="446">
        <v>1884</v>
      </c>
      <c r="O11" s="443"/>
      <c r="P11" s="446">
        <v>7012</v>
      </c>
      <c r="Q11" s="443"/>
      <c r="R11" s="446">
        <v>9081</v>
      </c>
      <c r="S11" s="443"/>
      <c r="T11" s="446">
        <v>6986</v>
      </c>
      <c r="U11" s="443"/>
      <c r="V11" s="446">
        <v>3267</v>
      </c>
      <c r="W11" s="443"/>
      <c r="X11" s="446">
        <v>63</v>
      </c>
      <c r="Y11" s="443"/>
      <c r="Z11" s="446">
        <v>53</v>
      </c>
      <c r="AA11" s="443"/>
      <c r="AB11" s="446">
        <v>536</v>
      </c>
      <c r="AC11" s="443"/>
      <c r="AD11" s="446">
        <v>5223</v>
      </c>
      <c r="AE11" s="443"/>
      <c r="AF11" s="447">
        <v>0</v>
      </c>
      <c r="AG11" s="411"/>
      <c r="AH11" s="412">
        <v>2010</v>
      </c>
    </row>
    <row r="12" spans="1:34" s="413" customFormat="1" ht="12.6" customHeight="1">
      <c r="A12" s="410">
        <v>2011</v>
      </c>
      <c r="B12" s="446">
        <v>30220</v>
      </c>
      <c r="C12" s="444"/>
      <c r="D12" s="453">
        <v>31</v>
      </c>
      <c r="E12" s="454">
        <v>217</v>
      </c>
      <c r="F12" s="446">
        <v>29972</v>
      </c>
      <c r="G12" s="444"/>
      <c r="H12" s="446">
        <v>8</v>
      </c>
      <c r="I12" s="444"/>
      <c r="J12" s="446">
        <v>15</v>
      </c>
      <c r="K12" s="444"/>
      <c r="L12" s="446">
        <v>250</v>
      </c>
      <c r="M12" s="444"/>
      <c r="N12" s="446">
        <v>1931</v>
      </c>
      <c r="O12" s="443"/>
      <c r="P12" s="446">
        <v>7181</v>
      </c>
      <c r="Q12" s="443"/>
      <c r="R12" s="446">
        <v>9290</v>
      </c>
      <c r="S12" s="443"/>
      <c r="T12" s="446">
        <v>7198</v>
      </c>
      <c r="U12" s="443"/>
      <c r="V12" s="446">
        <v>3445</v>
      </c>
      <c r="W12" s="443"/>
      <c r="X12" s="446">
        <v>66</v>
      </c>
      <c r="Y12" s="443"/>
      <c r="Z12" s="446">
        <v>54</v>
      </c>
      <c r="AA12" s="443"/>
      <c r="AB12" s="446">
        <v>534</v>
      </c>
      <c r="AC12" s="443"/>
      <c r="AD12" s="446">
        <v>5015</v>
      </c>
      <c r="AE12" s="443"/>
      <c r="AF12" s="447">
        <v>0</v>
      </c>
      <c r="AG12" s="411"/>
      <c r="AH12" s="412">
        <v>2011</v>
      </c>
    </row>
    <row r="13" spans="1:34" s="413" customFormat="1" ht="12.6" customHeight="1">
      <c r="A13" s="414">
        <v>2012</v>
      </c>
      <c r="B13" s="448">
        <v>35928</v>
      </c>
      <c r="C13" s="449"/>
      <c r="D13" s="455">
        <v>31</v>
      </c>
      <c r="E13" s="456">
        <v>121</v>
      </c>
      <c r="F13" s="448">
        <v>31096</v>
      </c>
      <c r="G13" s="449"/>
      <c r="H13" s="448">
        <v>9</v>
      </c>
      <c r="I13" s="449"/>
      <c r="J13" s="448">
        <v>14</v>
      </c>
      <c r="K13" s="449"/>
      <c r="L13" s="448">
        <v>254</v>
      </c>
      <c r="M13" s="449"/>
      <c r="N13" s="450">
        <v>1969</v>
      </c>
      <c r="O13" s="448"/>
      <c r="P13" s="450">
        <v>7491</v>
      </c>
      <c r="Q13" s="450"/>
      <c r="R13" s="448">
        <v>9520</v>
      </c>
      <c r="S13" s="450"/>
      <c r="T13" s="448">
        <v>7496</v>
      </c>
      <c r="U13" s="450"/>
      <c r="V13" s="448">
        <v>3669</v>
      </c>
      <c r="W13" s="450"/>
      <c r="X13" s="448">
        <v>70</v>
      </c>
      <c r="Y13" s="450"/>
      <c r="Z13" s="448">
        <v>52</v>
      </c>
      <c r="AA13" s="450"/>
      <c r="AB13" s="448">
        <v>535</v>
      </c>
      <c r="AD13">
        <v>4680</v>
      </c>
      <c r="AE13" s="450"/>
      <c r="AF13" s="447">
        <v>0</v>
      </c>
      <c r="AG13" s="415"/>
      <c r="AH13" s="416">
        <v>2012</v>
      </c>
    </row>
    <row r="14" spans="1:34" s="413" customFormat="1" ht="12.6" customHeight="1">
      <c r="A14" s="417" t="s">
        <v>462</v>
      </c>
      <c r="B14" s="448">
        <v>25824</v>
      </c>
      <c r="C14" s="449"/>
      <c r="D14" s="455">
        <v>21</v>
      </c>
      <c r="E14" s="456">
        <v>85</v>
      </c>
      <c r="F14" s="448">
        <v>22256</v>
      </c>
      <c r="G14" s="449"/>
      <c r="H14" s="451">
        <v>7</v>
      </c>
      <c r="I14" s="449"/>
      <c r="J14" s="448">
        <v>9</v>
      </c>
      <c r="K14" s="449"/>
      <c r="L14" s="451">
        <v>184</v>
      </c>
      <c r="M14" s="449"/>
      <c r="N14" s="450">
        <v>1444</v>
      </c>
      <c r="O14" s="448"/>
      <c r="P14" s="450">
        <v>5386</v>
      </c>
      <c r="Q14" s="450"/>
      <c r="R14" s="448">
        <v>6767</v>
      </c>
      <c r="S14" s="450"/>
      <c r="T14" s="448">
        <v>5371</v>
      </c>
      <c r="U14" s="450"/>
      <c r="V14" s="448">
        <v>2658</v>
      </c>
      <c r="W14" s="450"/>
      <c r="X14" s="448">
        <v>48</v>
      </c>
      <c r="Y14" s="450"/>
      <c r="Z14" s="448">
        <v>34</v>
      </c>
      <c r="AA14" s="450"/>
      <c r="AB14" s="448">
        <v>339</v>
      </c>
      <c r="AD14">
        <v>3462</v>
      </c>
      <c r="AE14" s="450"/>
      <c r="AF14" s="447">
        <v>0</v>
      </c>
      <c r="AG14" s="415"/>
      <c r="AH14" s="418" t="s">
        <v>463</v>
      </c>
    </row>
    <row r="15" spans="1:34" s="413" customFormat="1" ht="12.6" customHeight="1">
      <c r="A15" s="419" t="s">
        <v>15</v>
      </c>
      <c r="B15" s="484">
        <v>2584</v>
      </c>
      <c r="C15" s="452"/>
      <c r="D15" s="457">
        <v>1</v>
      </c>
      <c r="E15" s="454">
        <v>6</v>
      </c>
      <c r="F15" s="452">
        <v>2178</v>
      </c>
      <c r="G15" s="452"/>
      <c r="H15" s="486">
        <v>1</v>
      </c>
      <c r="I15" s="452"/>
      <c r="J15" s="486">
        <v>0</v>
      </c>
      <c r="K15" s="452"/>
      <c r="L15" s="487">
        <v>23</v>
      </c>
      <c r="M15" s="452"/>
      <c r="N15" s="452">
        <v>138</v>
      </c>
      <c r="O15" s="487"/>
      <c r="P15" s="443">
        <v>509</v>
      </c>
      <c r="Q15" s="452"/>
      <c r="R15" s="487">
        <v>674</v>
      </c>
      <c r="S15" s="452"/>
      <c r="T15" s="487">
        <v>514</v>
      </c>
      <c r="U15" s="452"/>
      <c r="V15" s="486">
        <v>300</v>
      </c>
      <c r="W15" s="452"/>
      <c r="X15" s="486">
        <v>10</v>
      </c>
      <c r="Y15" s="452"/>
      <c r="Z15" s="487">
        <v>1</v>
      </c>
      <c r="AA15" s="452"/>
      <c r="AB15" s="487">
        <v>8</v>
      </c>
      <c r="AD15">
        <v>399</v>
      </c>
      <c r="AE15" s="443"/>
      <c r="AF15" s="447">
        <v>0</v>
      </c>
      <c r="AG15" s="420"/>
      <c r="AH15" s="421" t="s">
        <v>16</v>
      </c>
    </row>
    <row r="16" spans="1:34" s="413" customFormat="1" ht="12.6" customHeight="1">
      <c r="A16" s="419" t="s">
        <v>17</v>
      </c>
      <c r="B16" s="484">
        <v>2495</v>
      </c>
      <c r="C16" s="452"/>
      <c r="D16" s="457">
        <v>1</v>
      </c>
      <c r="E16" s="454">
        <v>9</v>
      </c>
      <c r="F16" s="452">
        <v>2064</v>
      </c>
      <c r="G16" s="452"/>
      <c r="H16" s="486">
        <v>1</v>
      </c>
      <c r="I16" s="452"/>
      <c r="J16" s="486">
        <v>0</v>
      </c>
      <c r="K16" s="452"/>
      <c r="L16" s="487">
        <v>17</v>
      </c>
      <c r="M16" s="452"/>
      <c r="N16" s="452">
        <v>143</v>
      </c>
      <c r="O16" s="487"/>
      <c r="P16" s="443">
        <v>483</v>
      </c>
      <c r="Q16" s="452"/>
      <c r="R16" s="487">
        <v>649</v>
      </c>
      <c r="S16" s="452"/>
      <c r="T16" s="487">
        <v>519</v>
      </c>
      <c r="U16" s="452"/>
      <c r="V16" s="486">
        <v>242</v>
      </c>
      <c r="W16" s="452"/>
      <c r="X16" s="486">
        <v>2</v>
      </c>
      <c r="Y16" s="452"/>
      <c r="Z16" s="487">
        <v>0</v>
      </c>
      <c r="AA16" s="452"/>
      <c r="AB16" s="487">
        <v>8</v>
      </c>
      <c r="AD16">
        <v>421</v>
      </c>
      <c r="AE16" s="443"/>
      <c r="AF16" s="447">
        <v>0</v>
      </c>
      <c r="AG16" s="420"/>
      <c r="AH16" s="421" t="s">
        <v>18</v>
      </c>
    </row>
    <row r="17" spans="1:34" s="413" customFormat="1" ht="12.6" customHeight="1">
      <c r="A17" s="419" t="s">
        <v>21</v>
      </c>
      <c r="B17" s="484">
        <v>1664</v>
      </c>
      <c r="C17" s="452"/>
      <c r="D17" s="457">
        <v>1</v>
      </c>
      <c r="E17" s="454">
        <v>7</v>
      </c>
      <c r="F17" s="452">
        <v>1377</v>
      </c>
      <c r="G17" s="452"/>
      <c r="H17" s="486">
        <v>1</v>
      </c>
      <c r="I17" s="452"/>
      <c r="J17" s="486">
        <v>0</v>
      </c>
      <c r="K17" s="452"/>
      <c r="L17" s="487">
        <v>12</v>
      </c>
      <c r="M17" s="452"/>
      <c r="N17" s="452">
        <v>93</v>
      </c>
      <c r="O17" s="487"/>
      <c r="P17" s="443">
        <v>343</v>
      </c>
      <c r="Q17" s="452"/>
      <c r="R17" s="487">
        <v>440</v>
      </c>
      <c r="S17" s="452"/>
      <c r="T17" s="487">
        <v>364</v>
      </c>
      <c r="U17" s="452"/>
      <c r="V17" s="486">
        <v>123</v>
      </c>
      <c r="W17" s="452"/>
      <c r="X17" s="486">
        <v>0</v>
      </c>
      <c r="Y17" s="452"/>
      <c r="Z17" s="487"/>
      <c r="AA17" s="452"/>
      <c r="AB17" s="487">
        <v>1</v>
      </c>
      <c r="AD17">
        <v>279</v>
      </c>
      <c r="AE17" s="443"/>
      <c r="AF17" s="447">
        <v>0</v>
      </c>
      <c r="AG17" s="420"/>
      <c r="AH17" s="421" t="s">
        <v>22</v>
      </c>
    </row>
    <row r="18" spans="1:34" s="413" customFormat="1" ht="12.6" customHeight="1">
      <c r="A18" s="419" t="s">
        <v>19</v>
      </c>
      <c r="B18" s="484">
        <v>2152</v>
      </c>
      <c r="C18" s="452"/>
      <c r="D18" s="457">
        <v>1</v>
      </c>
      <c r="E18" s="454">
        <v>9</v>
      </c>
      <c r="F18" s="452">
        <v>1847</v>
      </c>
      <c r="G18" s="452"/>
      <c r="H18" s="486">
        <v>1</v>
      </c>
      <c r="I18" s="452"/>
      <c r="J18" s="486">
        <v>0</v>
      </c>
      <c r="K18" s="452"/>
      <c r="L18" s="487">
        <v>13</v>
      </c>
      <c r="M18" s="452"/>
      <c r="N18" s="452">
        <v>123</v>
      </c>
      <c r="O18" s="487"/>
      <c r="P18" s="443">
        <v>428</v>
      </c>
      <c r="Q18" s="452"/>
      <c r="R18" s="487">
        <v>555</v>
      </c>
      <c r="S18" s="452"/>
      <c r="T18" s="487">
        <v>432</v>
      </c>
      <c r="U18" s="452"/>
      <c r="V18" s="486">
        <v>284</v>
      </c>
      <c r="W18" s="452"/>
      <c r="X18" s="486">
        <v>3</v>
      </c>
      <c r="Y18" s="452"/>
      <c r="Z18" s="487">
        <v>0</v>
      </c>
      <c r="AA18" s="452"/>
      <c r="AB18" s="487">
        <v>8</v>
      </c>
      <c r="AD18">
        <v>295</v>
      </c>
      <c r="AE18" s="443"/>
      <c r="AF18" s="447">
        <v>0</v>
      </c>
      <c r="AG18" s="420"/>
      <c r="AH18" s="421" t="s">
        <v>20</v>
      </c>
    </row>
    <row r="19" spans="1:34" s="413" customFormat="1" ht="12.6" customHeight="1">
      <c r="A19" s="419" t="s">
        <v>29</v>
      </c>
      <c r="B19" s="484">
        <v>948</v>
      </c>
      <c r="C19" s="452"/>
      <c r="D19" s="457">
        <v>1</v>
      </c>
      <c r="E19" s="454">
        <v>4</v>
      </c>
      <c r="F19" s="452">
        <v>799</v>
      </c>
      <c r="G19" s="452"/>
      <c r="H19" s="486">
        <v>0</v>
      </c>
      <c r="I19" s="452"/>
      <c r="J19" s="486">
        <v>1</v>
      </c>
      <c r="K19" s="452"/>
      <c r="L19" s="487">
        <v>10</v>
      </c>
      <c r="M19" s="452"/>
      <c r="N19" s="452">
        <v>62</v>
      </c>
      <c r="O19" s="487"/>
      <c r="P19" s="443">
        <v>204</v>
      </c>
      <c r="Q19" s="452"/>
      <c r="R19" s="487">
        <v>259</v>
      </c>
      <c r="S19" s="452"/>
      <c r="T19" s="487">
        <v>201</v>
      </c>
      <c r="U19" s="452"/>
      <c r="V19" s="486">
        <v>61</v>
      </c>
      <c r="W19" s="452"/>
      <c r="X19" s="486">
        <v>1</v>
      </c>
      <c r="Y19" s="452"/>
      <c r="Z19" s="487">
        <v>0</v>
      </c>
      <c r="AA19" s="452"/>
      <c r="AB19" s="487">
        <v>0</v>
      </c>
      <c r="AD19">
        <v>144</v>
      </c>
      <c r="AE19" s="443"/>
      <c r="AF19" s="447">
        <v>0</v>
      </c>
      <c r="AG19" s="422"/>
      <c r="AH19" s="421" t="s">
        <v>30</v>
      </c>
    </row>
    <row r="20" spans="1:34" s="413" customFormat="1" ht="12.6" customHeight="1">
      <c r="A20" s="419" t="s">
        <v>27</v>
      </c>
      <c r="B20" s="484">
        <v>1686</v>
      </c>
      <c r="C20" s="452"/>
      <c r="D20" s="457">
        <v>1</v>
      </c>
      <c r="E20" s="454">
        <v>6</v>
      </c>
      <c r="F20" s="452">
        <v>1476</v>
      </c>
      <c r="G20" s="452"/>
      <c r="H20" s="486">
        <v>0</v>
      </c>
      <c r="I20" s="452"/>
      <c r="J20" s="486">
        <v>1</v>
      </c>
      <c r="K20" s="452"/>
      <c r="L20" s="487">
        <v>13</v>
      </c>
      <c r="M20" s="452"/>
      <c r="N20" s="452">
        <v>93</v>
      </c>
      <c r="O20" s="487"/>
      <c r="P20" s="443">
        <v>386</v>
      </c>
      <c r="Q20" s="452"/>
      <c r="R20" s="487">
        <v>418</v>
      </c>
      <c r="S20" s="452"/>
      <c r="T20" s="487">
        <v>311</v>
      </c>
      <c r="U20" s="452"/>
      <c r="V20" s="486">
        <v>214</v>
      </c>
      <c r="W20" s="452"/>
      <c r="X20" s="486">
        <v>0</v>
      </c>
      <c r="Y20" s="452"/>
      <c r="Z20" s="487">
        <v>4</v>
      </c>
      <c r="AA20" s="452"/>
      <c r="AB20" s="487">
        <v>36</v>
      </c>
      <c r="AD20">
        <v>203</v>
      </c>
      <c r="AE20" s="443"/>
      <c r="AF20" s="447">
        <v>0</v>
      </c>
      <c r="AG20" s="422"/>
      <c r="AH20" s="421" t="s">
        <v>28</v>
      </c>
    </row>
    <row r="21" spans="1:34" s="413" customFormat="1" ht="12.6" customHeight="1">
      <c r="A21" s="419" t="s">
        <v>23</v>
      </c>
      <c r="B21" s="484">
        <v>1768</v>
      </c>
      <c r="C21" s="452"/>
      <c r="D21" s="457">
        <v>1</v>
      </c>
      <c r="E21" s="454">
        <v>10</v>
      </c>
      <c r="F21" s="452">
        <v>1537</v>
      </c>
      <c r="G21" s="452"/>
      <c r="H21" s="486">
        <v>1</v>
      </c>
      <c r="I21" s="452"/>
      <c r="J21" s="486">
        <v>0</v>
      </c>
      <c r="K21" s="452"/>
      <c r="L21" s="487">
        <v>13</v>
      </c>
      <c r="M21" s="452"/>
      <c r="N21" s="452">
        <v>100</v>
      </c>
      <c r="O21" s="487"/>
      <c r="P21" s="443">
        <v>355</v>
      </c>
      <c r="Q21" s="452"/>
      <c r="R21" s="487">
        <v>504</v>
      </c>
      <c r="S21" s="452"/>
      <c r="T21" s="487">
        <v>378</v>
      </c>
      <c r="U21" s="452"/>
      <c r="V21" s="486">
        <v>171</v>
      </c>
      <c r="W21" s="452"/>
      <c r="X21" s="486">
        <v>4</v>
      </c>
      <c r="Y21" s="452"/>
      <c r="Z21" s="487">
        <v>1</v>
      </c>
      <c r="AA21" s="452"/>
      <c r="AB21" s="487">
        <v>10</v>
      </c>
      <c r="AD21">
        <v>220</v>
      </c>
      <c r="AE21" s="443"/>
      <c r="AF21" s="447">
        <v>0</v>
      </c>
      <c r="AG21" s="420"/>
      <c r="AH21" s="421" t="s">
        <v>24</v>
      </c>
    </row>
    <row r="22" spans="1:34" s="413" customFormat="1" ht="12.6" customHeight="1">
      <c r="A22" s="419" t="s">
        <v>51</v>
      </c>
      <c r="B22" s="484">
        <v>476</v>
      </c>
      <c r="C22" s="452"/>
      <c r="D22" s="457">
        <v>1</v>
      </c>
      <c r="E22" s="454">
        <v>1</v>
      </c>
      <c r="F22" s="452">
        <v>399</v>
      </c>
      <c r="G22" s="452"/>
      <c r="H22" s="486">
        <v>0</v>
      </c>
      <c r="I22" s="452"/>
      <c r="J22" s="486">
        <v>0</v>
      </c>
      <c r="K22" s="452"/>
      <c r="L22" s="487">
        <v>1</v>
      </c>
      <c r="M22" s="452"/>
      <c r="N22" s="452">
        <v>31</v>
      </c>
      <c r="O22" s="487"/>
      <c r="P22" s="443">
        <v>100</v>
      </c>
      <c r="Q22" s="452"/>
      <c r="R22" s="487">
        <v>123</v>
      </c>
      <c r="S22" s="452"/>
      <c r="T22" s="487">
        <v>91</v>
      </c>
      <c r="U22" s="452"/>
      <c r="V22" s="486">
        <v>50</v>
      </c>
      <c r="W22" s="452"/>
      <c r="X22" s="486">
        <v>0</v>
      </c>
      <c r="Y22" s="452"/>
      <c r="Z22" s="487">
        <v>0</v>
      </c>
      <c r="AA22" s="452"/>
      <c r="AB22" s="487">
        <v>0</v>
      </c>
      <c r="AD22">
        <v>75</v>
      </c>
      <c r="AE22" s="443"/>
      <c r="AF22" s="447">
        <v>0</v>
      </c>
      <c r="AG22" s="422"/>
      <c r="AH22" s="421" t="s">
        <v>52</v>
      </c>
    </row>
    <row r="23" spans="1:34" s="413" customFormat="1" ht="12.6" customHeight="1">
      <c r="A23" s="419" t="s">
        <v>45</v>
      </c>
      <c r="B23" s="484">
        <v>550</v>
      </c>
      <c r="C23" s="452"/>
      <c r="D23" s="457">
        <v>1</v>
      </c>
      <c r="E23" s="454">
        <v>1</v>
      </c>
      <c r="F23" s="452">
        <v>467</v>
      </c>
      <c r="G23" s="452"/>
      <c r="H23" s="486">
        <v>0</v>
      </c>
      <c r="I23" s="452"/>
      <c r="J23" s="486">
        <v>1</v>
      </c>
      <c r="K23" s="452"/>
      <c r="L23" s="487">
        <v>5</v>
      </c>
      <c r="M23" s="452"/>
      <c r="N23" s="452">
        <v>35</v>
      </c>
      <c r="O23" s="487"/>
      <c r="P23" s="443">
        <v>113</v>
      </c>
      <c r="Q23" s="452"/>
      <c r="R23" s="487">
        <v>134</v>
      </c>
      <c r="S23" s="452"/>
      <c r="T23" s="487">
        <v>121</v>
      </c>
      <c r="U23" s="452"/>
      <c r="V23" s="486">
        <v>55</v>
      </c>
      <c r="W23" s="452"/>
      <c r="X23" s="486">
        <v>0</v>
      </c>
      <c r="Y23" s="452"/>
      <c r="Z23" s="487">
        <v>0</v>
      </c>
      <c r="AA23" s="452"/>
      <c r="AB23" s="487">
        <v>3</v>
      </c>
      <c r="AD23">
        <v>81</v>
      </c>
      <c r="AE23" s="443"/>
      <c r="AF23" s="447">
        <v>0</v>
      </c>
      <c r="AG23" s="422"/>
      <c r="AH23" s="421" t="s">
        <v>46</v>
      </c>
    </row>
    <row r="24" spans="1:34" s="413" customFormat="1" ht="12.6" customHeight="1">
      <c r="A24" s="423" t="s">
        <v>31</v>
      </c>
      <c r="B24" s="484">
        <v>984</v>
      </c>
      <c r="C24" s="452"/>
      <c r="D24" s="457">
        <v>1</v>
      </c>
      <c r="E24" s="454">
        <v>1</v>
      </c>
      <c r="F24" s="452">
        <v>861</v>
      </c>
      <c r="G24" s="452"/>
      <c r="H24" s="486">
        <v>0</v>
      </c>
      <c r="I24" s="452"/>
      <c r="J24" s="486">
        <v>1</v>
      </c>
      <c r="K24" s="452"/>
      <c r="L24" s="487">
        <v>9</v>
      </c>
      <c r="M24" s="452"/>
      <c r="N24" s="452">
        <v>62</v>
      </c>
      <c r="O24" s="487"/>
      <c r="P24" s="443">
        <v>193</v>
      </c>
      <c r="Q24" s="452"/>
      <c r="R24" s="487">
        <v>267</v>
      </c>
      <c r="S24" s="452"/>
      <c r="T24" s="487">
        <v>224</v>
      </c>
      <c r="U24" s="452"/>
      <c r="V24" s="486">
        <v>93</v>
      </c>
      <c r="W24" s="452"/>
      <c r="X24" s="486">
        <v>0</v>
      </c>
      <c r="Y24" s="452"/>
      <c r="Z24" s="487">
        <v>1</v>
      </c>
      <c r="AA24" s="452"/>
      <c r="AB24" s="487">
        <v>11</v>
      </c>
      <c r="AD24">
        <v>121</v>
      </c>
      <c r="AE24" s="443"/>
      <c r="AF24" s="447">
        <v>0</v>
      </c>
      <c r="AG24" s="422"/>
      <c r="AH24" s="421" t="s">
        <v>32</v>
      </c>
    </row>
    <row r="25" spans="1:34" s="413" customFormat="1" ht="12.6" customHeight="1">
      <c r="A25" s="419" t="s">
        <v>33</v>
      </c>
      <c r="B25" s="484">
        <v>742</v>
      </c>
      <c r="C25" s="452"/>
      <c r="D25" s="457">
        <v>1</v>
      </c>
      <c r="E25" s="454">
        <v>3</v>
      </c>
      <c r="F25" s="452">
        <v>644</v>
      </c>
      <c r="G25" s="452"/>
      <c r="H25" s="486">
        <v>0</v>
      </c>
      <c r="I25" s="452"/>
      <c r="J25" s="486">
        <v>1</v>
      </c>
      <c r="K25" s="452"/>
      <c r="L25" s="487">
        <v>6</v>
      </c>
      <c r="M25" s="452"/>
      <c r="N25" s="452">
        <v>45</v>
      </c>
      <c r="O25" s="487"/>
      <c r="P25" s="443">
        <v>157</v>
      </c>
      <c r="Q25" s="452"/>
      <c r="R25" s="487">
        <v>216</v>
      </c>
      <c r="S25" s="452"/>
      <c r="T25" s="487">
        <v>154</v>
      </c>
      <c r="U25" s="452"/>
      <c r="V25" s="486">
        <v>63</v>
      </c>
      <c r="W25" s="452"/>
      <c r="X25" s="486">
        <v>1</v>
      </c>
      <c r="Y25" s="452"/>
      <c r="Z25" s="487">
        <v>0</v>
      </c>
      <c r="AA25" s="452"/>
      <c r="AB25" s="487">
        <v>1</v>
      </c>
      <c r="AD25">
        <v>94</v>
      </c>
      <c r="AE25" s="443"/>
      <c r="AF25" s="447">
        <v>0</v>
      </c>
      <c r="AG25" s="422"/>
      <c r="AH25" s="421" t="s">
        <v>34</v>
      </c>
    </row>
    <row r="26" spans="1:34" s="413" customFormat="1" ht="12.6" customHeight="1">
      <c r="A26" s="419" t="s">
        <v>43</v>
      </c>
      <c r="B26" s="484">
        <v>508</v>
      </c>
      <c r="C26" s="452"/>
      <c r="D26" s="457">
        <v>1</v>
      </c>
      <c r="E26" s="454">
        <v>1</v>
      </c>
      <c r="F26" s="452">
        <v>451</v>
      </c>
      <c r="G26" s="452"/>
      <c r="H26" s="486">
        <v>0</v>
      </c>
      <c r="I26" s="452"/>
      <c r="J26" s="486">
        <v>0</v>
      </c>
      <c r="K26" s="452"/>
      <c r="L26" s="487">
        <v>5</v>
      </c>
      <c r="M26" s="452"/>
      <c r="N26" s="452">
        <v>37</v>
      </c>
      <c r="O26" s="487"/>
      <c r="P26" s="443">
        <v>124</v>
      </c>
      <c r="Q26" s="452"/>
      <c r="R26" s="487">
        <v>139</v>
      </c>
      <c r="S26" s="452"/>
      <c r="T26" s="487">
        <v>103</v>
      </c>
      <c r="U26" s="452"/>
      <c r="V26" s="486">
        <v>36</v>
      </c>
      <c r="W26" s="452"/>
      <c r="X26" s="486">
        <v>1</v>
      </c>
      <c r="Y26" s="452"/>
      <c r="Z26" s="487">
        <v>0</v>
      </c>
      <c r="AA26" s="452"/>
      <c r="AB26" s="487">
        <v>6</v>
      </c>
      <c r="AD26">
        <v>55</v>
      </c>
      <c r="AE26" s="443"/>
      <c r="AF26" s="447">
        <v>0</v>
      </c>
      <c r="AG26" s="422"/>
      <c r="AH26" s="421" t="s">
        <v>44</v>
      </c>
    </row>
    <row r="27" spans="1:34" s="413" customFormat="1" ht="12.6" customHeight="1">
      <c r="A27" s="419" t="s">
        <v>41</v>
      </c>
      <c r="B27" s="484">
        <v>598</v>
      </c>
      <c r="C27" s="452"/>
      <c r="D27" s="457">
        <v>1</v>
      </c>
      <c r="E27" s="454">
        <v>2</v>
      </c>
      <c r="F27" s="452">
        <v>503</v>
      </c>
      <c r="G27" s="452"/>
      <c r="H27" s="486">
        <v>0</v>
      </c>
      <c r="I27" s="452"/>
      <c r="J27" s="486">
        <v>0</v>
      </c>
      <c r="K27" s="452"/>
      <c r="L27" s="487">
        <v>6</v>
      </c>
      <c r="M27" s="452"/>
      <c r="N27" s="452">
        <v>41</v>
      </c>
      <c r="O27" s="487"/>
      <c r="P27" s="443">
        <v>139</v>
      </c>
      <c r="Q27" s="452"/>
      <c r="R27" s="487">
        <v>153</v>
      </c>
      <c r="S27" s="452"/>
      <c r="T27" s="487">
        <v>122</v>
      </c>
      <c r="U27" s="452"/>
      <c r="V27" s="486">
        <v>38</v>
      </c>
      <c r="W27" s="452"/>
      <c r="X27" s="486">
        <v>1</v>
      </c>
      <c r="Y27" s="452"/>
      <c r="Z27" s="487">
        <v>0</v>
      </c>
      <c r="AA27" s="452"/>
      <c r="AB27" s="487">
        <v>3</v>
      </c>
      <c r="AD27">
        <v>92</v>
      </c>
      <c r="AE27" s="443"/>
      <c r="AF27" s="447">
        <v>0</v>
      </c>
      <c r="AG27" s="422"/>
      <c r="AH27" s="421" t="s">
        <v>42</v>
      </c>
    </row>
    <row r="28" spans="1:34" s="413" customFormat="1" ht="12.6" customHeight="1">
      <c r="A28" s="419" t="s">
        <v>25</v>
      </c>
      <c r="B28" s="484">
        <v>2122</v>
      </c>
      <c r="C28" s="452"/>
      <c r="D28" s="457">
        <v>1</v>
      </c>
      <c r="E28" s="454">
        <v>4</v>
      </c>
      <c r="F28" s="452">
        <v>1889</v>
      </c>
      <c r="G28" s="452"/>
      <c r="H28" s="486">
        <v>1</v>
      </c>
      <c r="I28" s="452"/>
      <c r="J28" s="486">
        <v>0</v>
      </c>
      <c r="K28" s="452"/>
      <c r="L28" s="487">
        <v>15</v>
      </c>
      <c r="M28" s="452"/>
      <c r="N28" s="452">
        <v>108</v>
      </c>
      <c r="O28" s="487"/>
      <c r="P28" s="443">
        <v>421</v>
      </c>
      <c r="Q28" s="452"/>
      <c r="R28" s="487">
        <v>567</v>
      </c>
      <c r="S28" s="452"/>
      <c r="T28" s="487">
        <v>460</v>
      </c>
      <c r="U28" s="452"/>
      <c r="V28" s="486">
        <v>276</v>
      </c>
      <c r="W28" s="452"/>
      <c r="X28" s="486">
        <v>6</v>
      </c>
      <c r="Y28" s="452"/>
      <c r="Z28" s="487">
        <v>4</v>
      </c>
      <c r="AA28" s="452"/>
      <c r="AB28" s="487">
        <v>31</v>
      </c>
      <c r="AD28">
        <v>228</v>
      </c>
      <c r="AE28" s="443"/>
      <c r="AF28" s="447">
        <v>0</v>
      </c>
      <c r="AG28" s="422"/>
      <c r="AH28" s="421" t="s">
        <v>26</v>
      </c>
    </row>
    <row r="29" spans="1:34" s="413" customFormat="1" ht="12.6" customHeight="1">
      <c r="A29" s="419" t="s">
        <v>35</v>
      </c>
      <c r="B29" s="484">
        <v>901</v>
      </c>
      <c r="C29" s="452"/>
      <c r="D29" s="457">
        <v>1</v>
      </c>
      <c r="E29" s="454">
        <v>2</v>
      </c>
      <c r="F29" s="452">
        <v>795</v>
      </c>
      <c r="G29" s="452"/>
      <c r="H29" s="486">
        <v>0</v>
      </c>
      <c r="I29" s="452"/>
      <c r="J29" s="486">
        <v>1</v>
      </c>
      <c r="K29" s="452"/>
      <c r="L29" s="487">
        <v>6</v>
      </c>
      <c r="M29" s="452"/>
      <c r="N29" s="452">
        <v>46</v>
      </c>
      <c r="O29" s="487"/>
      <c r="P29" s="443">
        <v>198</v>
      </c>
      <c r="Q29" s="452"/>
      <c r="R29" s="487">
        <v>240</v>
      </c>
      <c r="S29" s="452"/>
      <c r="T29" s="487">
        <v>187</v>
      </c>
      <c r="U29" s="452"/>
      <c r="V29" s="486">
        <v>76</v>
      </c>
      <c r="W29" s="452"/>
      <c r="X29" s="486">
        <v>5</v>
      </c>
      <c r="Y29" s="452"/>
      <c r="Z29" s="487">
        <v>3</v>
      </c>
      <c r="AA29" s="452"/>
      <c r="AB29" s="487">
        <v>33</v>
      </c>
      <c r="AD29">
        <v>103</v>
      </c>
      <c r="AE29" s="443"/>
      <c r="AF29" s="447">
        <v>0</v>
      </c>
      <c r="AG29" s="422"/>
      <c r="AH29" s="421" t="s">
        <v>36</v>
      </c>
    </row>
    <row r="30" spans="1:34" s="413" customFormat="1" ht="12.6" customHeight="1">
      <c r="A30" s="419" t="s">
        <v>39</v>
      </c>
      <c r="B30" s="484">
        <v>930</v>
      </c>
      <c r="C30" s="452"/>
      <c r="D30" s="457">
        <v>1</v>
      </c>
      <c r="E30" s="454">
        <v>4</v>
      </c>
      <c r="F30" s="452">
        <v>815</v>
      </c>
      <c r="G30" s="452"/>
      <c r="H30" s="486">
        <v>0</v>
      </c>
      <c r="I30" s="452"/>
      <c r="J30" s="486">
        <v>1</v>
      </c>
      <c r="K30" s="452"/>
      <c r="L30" s="487">
        <v>4</v>
      </c>
      <c r="M30" s="452"/>
      <c r="N30" s="452">
        <v>47</v>
      </c>
      <c r="O30" s="487"/>
      <c r="P30" s="443">
        <v>186</v>
      </c>
      <c r="Q30" s="452"/>
      <c r="R30" s="487">
        <v>235</v>
      </c>
      <c r="S30" s="452"/>
      <c r="T30" s="487">
        <v>188</v>
      </c>
      <c r="U30" s="452"/>
      <c r="V30" s="486">
        <v>111</v>
      </c>
      <c r="W30" s="452"/>
      <c r="X30" s="486">
        <v>2</v>
      </c>
      <c r="Y30" s="452"/>
      <c r="Z30" s="487">
        <v>4</v>
      </c>
      <c r="AA30" s="452"/>
      <c r="AB30" s="487">
        <v>37</v>
      </c>
      <c r="AD30">
        <v>110</v>
      </c>
      <c r="AE30" s="443"/>
      <c r="AF30" s="447">
        <v>0</v>
      </c>
      <c r="AG30" s="422"/>
      <c r="AH30" s="421" t="s">
        <v>40</v>
      </c>
    </row>
    <row r="31" spans="1:34" s="413" customFormat="1" ht="12.6" customHeight="1">
      <c r="A31" s="419" t="s">
        <v>37</v>
      </c>
      <c r="B31" s="484">
        <v>830</v>
      </c>
      <c r="C31" s="452"/>
      <c r="D31" s="457">
        <v>1</v>
      </c>
      <c r="E31" s="454">
        <v>4</v>
      </c>
      <c r="F31" s="452">
        <v>745</v>
      </c>
      <c r="G31" s="452"/>
      <c r="H31" s="486">
        <v>0</v>
      </c>
      <c r="I31" s="452"/>
      <c r="J31" s="486">
        <v>1</v>
      </c>
      <c r="K31" s="452"/>
      <c r="L31" s="487">
        <v>7</v>
      </c>
      <c r="M31" s="452"/>
      <c r="N31" s="452">
        <v>48</v>
      </c>
      <c r="O31" s="487"/>
      <c r="P31" s="443">
        <v>180</v>
      </c>
      <c r="Q31" s="452"/>
      <c r="R31" s="487">
        <v>239</v>
      </c>
      <c r="S31" s="452"/>
      <c r="T31" s="487">
        <v>204</v>
      </c>
      <c r="U31" s="452"/>
      <c r="V31" s="486">
        <v>35</v>
      </c>
      <c r="W31" s="452"/>
      <c r="X31" s="486">
        <v>3</v>
      </c>
      <c r="Y31" s="452"/>
      <c r="Z31" s="487">
        <v>3</v>
      </c>
      <c r="AA31" s="452"/>
      <c r="AB31" s="487">
        <v>25</v>
      </c>
      <c r="AD31">
        <v>80</v>
      </c>
      <c r="AE31" s="443"/>
      <c r="AF31" s="447">
        <v>0</v>
      </c>
      <c r="AG31" s="422"/>
      <c r="AH31" s="421" t="s">
        <v>38</v>
      </c>
    </row>
    <row r="32" spans="1:34" s="413" customFormat="1" ht="12.6" customHeight="1">
      <c r="A32" s="419" t="s">
        <v>464</v>
      </c>
      <c r="B32" s="484">
        <v>1507</v>
      </c>
      <c r="C32" s="452"/>
      <c r="D32" s="457">
        <v>1</v>
      </c>
      <c r="E32" s="454">
        <v>5</v>
      </c>
      <c r="F32" s="452">
        <v>1375</v>
      </c>
      <c r="G32" s="452"/>
      <c r="H32" s="486">
        <v>1</v>
      </c>
      <c r="I32" s="452"/>
      <c r="J32" s="486">
        <v>0</v>
      </c>
      <c r="K32" s="452"/>
      <c r="L32" s="487">
        <v>10</v>
      </c>
      <c r="M32" s="452"/>
      <c r="N32" s="452">
        <v>78</v>
      </c>
      <c r="O32" s="487"/>
      <c r="P32" s="443">
        <v>342</v>
      </c>
      <c r="Q32" s="452"/>
      <c r="R32" s="487">
        <v>365</v>
      </c>
      <c r="S32" s="452"/>
      <c r="T32" s="487">
        <v>339</v>
      </c>
      <c r="U32" s="452"/>
      <c r="V32" s="486">
        <v>194</v>
      </c>
      <c r="W32" s="452"/>
      <c r="X32" s="486">
        <v>1</v>
      </c>
      <c r="Y32" s="452"/>
      <c r="Z32" s="487">
        <v>4</v>
      </c>
      <c r="AA32" s="452"/>
      <c r="AB32" s="487">
        <v>41</v>
      </c>
      <c r="AD32">
        <v>126</v>
      </c>
      <c r="AE32" s="443"/>
      <c r="AF32" s="447">
        <v>0</v>
      </c>
      <c r="AG32" s="422"/>
      <c r="AH32" s="421" t="s">
        <v>465</v>
      </c>
    </row>
    <row r="33" spans="1:34" s="413" customFormat="1" ht="12.6" customHeight="1">
      <c r="A33" s="419" t="s">
        <v>466</v>
      </c>
      <c r="B33" s="484">
        <v>916</v>
      </c>
      <c r="C33" s="452"/>
      <c r="D33" s="457">
        <v>1</v>
      </c>
      <c r="E33" s="454">
        <v>4</v>
      </c>
      <c r="F33" s="452">
        <v>803</v>
      </c>
      <c r="G33" s="452"/>
      <c r="H33" s="486">
        <v>0</v>
      </c>
      <c r="I33" s="452"/>
      <c r="J33" s="486">
        <v>1</v>
      </c>
      <c r="K33" s="452"/>
      <c r="L33" s="487">
        <v>7</v>
      </c>
      <c r="M33" s="452"/>
      <c r="N33" s="452">
        <v>50</v>
      </c>
      <c r="O33" s="487"/>
      <c r="P33" s="443">
        <v>204</v>
      </c>
      <c r="Q33" s="452"/>
      <c r="R33" s="487">
        <v>233</v>
      </c>
      <c r="S33" s="452"/>
      <c r="T33" s="487">
        <v>179</v>
      </c>
      <c r="U33" s="452"/>
      <c r="V33" s="486">
        <v>100</v>
      </c>
      <c r="W33" s="452"/>
      <c r="X33" s="486">
        <v>1</v>
      </c>
      <c r="Y33" s="452"/>
      <c r="Z33" s="487">
        <v>3</v>
      </c>
      <c r="AA33" s="452"/>
      <c r="AB33" s="487">
        <v>25</v>
      </c>
      <c r="AD33">
        <v>108</v>
      </c>
      <c r="AE33" s="443"/>
      <c r="AF33" s="447">
        <v>0</v>
      </c>
      <c r="AG33" s="422"/>
      <c r="AH33" s="421" t="s">
        <v>467</v>
      </c>
    </row>
    <row r="34" spans="1:34" s="413" customFormat="1" ht="12.6" customHeight="1">
      <c r="A34" s="419" t="s">
        <v>47</v>
      </c>
      <c r="B34" s="484">
        <v>710</v>
      </c>
      <c r="C34" s="452"/>
      <c r="D34" s="457">
        <v>1</v>
      </c>
      <c r="E34" s="454">
        <v>0</v>
      </c>
      <c r="F34" s="452">
        <v>615</v>
      </c>
      <c r="G34" s="452"/>
      <c r="H34" s="486">
        <v>0</v>
      </c>
      <c r="I34" s="452"/>
      <c r="J34" s="486">
        <v>0</v>
      </c>
      <c r="K34" s="452"/>
      <c r="L34" s="487">
        <v>1</v>
      </c>
      <c r="M34" s="452"/>
      <c r="N34" s="452">
        <v>32</v>
      </c>
      <c r="O34" s="487"/>
      <c r="P34" s="443">
        <v>158</v>
      </c>
      <c r="Q34" s="452"/>
      <c r="R34" s="487">
        <v>181</v>
      </c>
      <c r="S34" s="452"/>
      <c r="T34" s="487">
        <v>137</v>
      </c>
      <c r="U34" s="452"/>
      <c r="V34" s="486">
        <v>69</v>
      </c>
      <c r="W34" s="452"/>
      <c r="X34" s="486">
        <v>6</v>
      </c>
      <c r="Y34" s="452"/>
      <c r="Z34" s="487">
        <v>3</v>
      </c>
      <c r="AA34" s="452"/>
      <c r="AB34" s="487">
        <v>25</v>
      </c>
      <c r="AD34">
        <v>94</v>
      </c>
      <c r="AE34" s="443"/>
      <c r="AF34" s="447">
        <v>0</v>
      </c>
      <c r="AG34" s="422"/>
      <c r="AH34" s="421" t="s">
        <v>48</v>
      </c>
    </row>
    <row r="35" spans="1:34" s="413" customFormat="1" ht="12.6" customHeight="1">
      <c r="A35" s="419" t="s">
        <v>49</v>
      </c>
      <c r="B35" s="484">
        <v>753</v>
      </c>
      <c r="C35" s="452"/>
      <c r="D35" s="457">
        <v>1</v>
      </c>
      <c r="E35" s="454">
        <v>2</v>
      </c>
      <c r="F35" s="452">
        <v>616</v>
      </c>
      <c r="G35" s="452"/>
      <c r="H35" s="486">
        <v>0</v>
      </c>
      <c r="I35" s="452"/>
      <c r="J35" s="486">
        <v>0</v>
      </c>
      <c r="K35" s="452"/>
      <c r="L35" s="487">
        <v>1</v>
      </c>
      <c r="M35" s="452"/>
      <c r="N35" s="452">
        <v>32</v>
      </c>
      <c r="O35" s="487"/>
      <c r="P35" s="443">
        <v>163</v>
      </c>
      <c r="Q35" s="452"/>
      <c r="R35" s="487">
        <v>176</v>
      </c>
      <c r="S35" s="452"/>
      <c r="T35" s="487">
        <v>143</v>
      </c>
      <c r="U35" s="452"/>
      <c r="V35" s="486">
        <v>67</v>
      </c>
      <c r="W35" s="452"/>
      <c r="X35" s="486">
        <v>1</v>
      </c>
      <c r="Y35" s="452"/>
      <c r="Z35" s="487">
        <v>3</v>
      </c>
      <c r="AA35" s="452"/>
      <c r="AB35" s="487">
        <v>27</v>
      </c>
      <c r="AD35">
        <v>134</v>
      </c>
      <c r="AE35" s="443"/>
      <c r="AF35" s="447">
        <v>0</v>
      </c>
      <c r="AG35" s="422"/>
      <c r="AH35" s="421" t="s">
        <v>50</v>
      </c>
    </row>
    <row r="36" spans="1:34" s="413" customFormat="1" ht="12.6" customHeight="1">
      <c r="A36" s="424" t="s">
        <v>468</v>
      </c>
      <c r="B36" s="485">
        <v>10104</v>
      </c>
      <c r="C36" s="449">
        <f>SUM(C37:C46)</f>
        <v>0</v>
      </c>
      <c r="D36" s="455">
        <v>10</v>
      </c>
      <c r="E36" s="456">
        <v>36</v>
      </c>
      <c r="F36" s="448">
        <v>8840</v>
      </c>
      <c r="G36" s="449"/>
      <c r="H36" s="448">
        <v>2</v>
      </c>
      <c r="I36" s="449"/>
      <c r="J36" s="448">
        <v>5</v>
      </c>
      <c r="K36" s="449"/>
      <c r="L36" s="448">
        <v>70</v>
      </c>
      <c r="M36" s="449"/>
      <c r="N36" s="450">
        <v>525</v>
      </c>
      <c r="O36" s="448"/>
      <c r="P36" s="450">
        <v>2105</v>
      </c>
      <c r="Q36" s="450"/>
      <c r="R36" s="448">
        <v>2753</v>
      </c>
      <c r="S36" s="450"/>
      <c r="T36" s="448">
        <v>2125</v>
      </c>
      <c r="U36" s="450"/>
      <c r="V36" s="448">
        <v>1011</v>
      </c>
      <c r="W36" s="450"/>
      <c r="X36" s="448">
        <v>22</v>
      </c>
      <c r="Y36" s="450"/>
      <c r="Z36" s="448">
        <v>18</v>
      </c>
      <c r="AA36" s="450"/>
      <c r="AB36" s="448">
        <v>196</v>
      </c>
      <c r="AD36">
        <v>1218</v>
      </c>
      <c r="AE36" s="450"/>
      <c r="AF36" s="447">
        <v>0</v>
      </c>
      <c r="AG36" s="422"/>
      <c r="AH36" s="425" t="s">
        <v>469</v>
      </c>
    </row>
    <row r="37" spans="1:34" s="413" customFormat="1" ht="12.6" customHeight="1">
      <c r="A37" s="419" t="s">
        <v>55</v>
      </c>
      <c r="B37" s="484">
        <v>1016</v>
      </c>
      <c r="C37" s="452"/>
      <c r="D37" s="457">
        <v>1</v>
      </c>
      <c r="E37" s="454">
        <v>5</v>
      </c>
      <c r="F37" s="452">
        <v>848</v>
      </c>
      <c r="G37" s="452"/>
      <c r="H37" s="486">
        <v>0</v>
      </c>
      <c r="I37" s="452"/>
      <c r="J37" s="486">
        <v>1</v>
      </c>
      <c r="K37" s="452"/>
      <c r="L37" s="487">
        <v>8</v>
      </c>
      <c r="M37" s="452"/>
      <c r="N37" s="452">
        <v>57</v>
      </c>
      <c r="O37" s="487"/>
      <c r="P37" s="443">
        <v>172</v>
      </c>
      <c r="Q37" s="452"/>
      <c r="R37" s="487">
        <v>303</v>
      </c>
      <c r="S37" s="452"/>
      <c r="T37" s="487">
        <v>219</v>
      </c>
      <c r="U37" s="452"/>
      <c r="V37" s="486">
        <v>81</v>
      </c>
      <c r="W37" s="452"/>
      <c r="X37" s="486">
        <v>0</v>
      </c>
      <c r="Y37" s="452"/>
      <c r="Z37" s="487">
        <v>1</v>
      </c>
      <c r="AA37" s="452"/>
      <c r="AB37" s="487">
        <v>6</v>
      </c>
      <c r="AD37">
        <v>162</v>
      </c>
      <c r="AE37" s="443"/>
      <c r="AF37" s="447">
        <v>0</v>
      </c>
      <c r="AG37" s="422"/>
      <c r="AH37" s="421" t="s">
        <v>56</v>
      </c>
    </row>
    <row r="38" spans="1:34" s="413" customFormat="1" ht="12.6" customHeight="1">
      <c r="A38" s="805" t="s">
        <v>599</v>
      </c>
      <c r="B38" s="806">
        <v>535</v>
      </c>
      <c r="C38" s="806"/>
      <c r="D38" s="812">
        <v>1</v>
      </c>
      <c r="E38" s="813">
        <v>3</v>
      </c>
      <c r="F38" s="806">
        <v>459</v>
      </c>
      <c r="G38" s="806"/>
      <c r="H38" s="807">
        <v>0</v>
      </c>
      <c r="I38" s="806"/>
      <c r="J38" s="807">
        <v>0</v>
      </c>
      <c r="K38" s="806"/>
      <c r="L38" s="808">
        <v>1</v>
      </c>
      <c r="M38" s="806"/>
      <c r="N38" s="806">
        <v>31</v>
      </c>
      <c r="O38" s="806"/>
      <c r="P38" s="806">
        <v>112</v>
      </c>
      <c r="Q38" s="806"/>
      <c r="R38" s="808">
        <v>138</v>
      </c>
      <c r="S38" s="806"/>
      <c r="T38" s="808">
        <v>113</v>
      </c>
      <c r="U38" s="806"/>
      <c r="V38" s="807">
        <v>59</v>
      </c>
      <c r="W38" s="806"/>
      <c r="X38" s="806">
        <v>1</v>
      </c>
      <c r="Y38" s="806"/>
      <c r="Z38" s="808">
        <v>0</v>
      </c>
      <c r="AA38" s="806"/>
      <c r="AB38" s="808">
        <v>1</v>
      </c>
      <c r="AC38" s="806"/>
      <c r="AD38" s="806">
        <v>72</v>
      </c>
      <c r="AE38" s="806"/>
      <c r="AF38" s="809">
        <v>0</v>
      </c>
      <c r="AG38" s="810"/>
      <c r="AH38" s="811" t="s">
        <v>64</v>
      </c>
    </row>
    <row r="39" spans="1:34" s="413" customFormat="1" ht="12.6" customHeight="1">
      <c r="A39" s="419" t="s">
        <v>53</v>
      </c>
      <c r="B39" s="484">
        <v>2354</v>
      </c>
      <c r="C39" s="452"/>
      <c r="D39" s="457">
        <v>1</v>
      </c>
      <c r="E39" s="454">
        <v>7</v>
      </c>
      <c r="F39" s="452">
        <v>2020</v>
      </c>
      <c r="G39" s="452"/>
      <c r="H39" s="486">
        <v>1</v>
      </c>
      <c r="I39" s="452"/>
      <c r="J39" s="486">
        <v>0</v>
      </c>
      <c r="K39" s="452"/>
      <c r="L39" s="487">
        <v>17</v>
      </c>
      <c r="M39" s="452"/>
      <c r="N39" s="452">
        <v>119</v>
      </c>
      <c r="O39" s="487"/>
      <c r="P39" s="443">
        <v>457</v>
      </c>
      <c r="Q39" s="452"/>
      <c r="R39" s="487">
        <v>664</v>
      </c>
      <c r="S39" s="452"/>
      <c r="T39" s="487">
        <v>500</v>
      </c>
      <c r="U39" s="452"/>
      <c r="V39" s="486">
        <v>235</v>
      </c>
      <c r="W39" s="452"/>
      <c r="X39" s="486">
        <v>7</v>
      </c>
      <c r="Y39" s="452"/>
      <c r="Z39" s="487">
        <v>3</v>
      </c>
      <c r="AA39" s="452"/>
      <c r="AB39" s="487">
        <v>17</v>
      </c>
      <c r="AD39">
        <v>326</v>
      </c>
      <c r="AE39" s="443"/>
      <c r="AF39" s="447">
        <v>0</v>
      </c>
      <c r="AG39" s="420"/>
      <c r="AH39" s="421" t="s">
        <v>54</v>
      </c>
    </row>
    <row r="40" spans="1:34" s="413" customFormat="1" ht="12.6" customHeight="1">
      <c r="A40" s="419" t="s">
        <v>61</v>
      </c>
      <c r="B40" s="484">
        <v>639</v>
      </c>
      <c r="C40" s="452"/>
      <c r="D40" s="457">
        <v>1</v>
      </c>
      <c r="E40" s="454">
        <v>0</v>
      </c>
      <c r="F40" s="452">
        <v>534</v>
      </c>
      <c r="G40" s="452"/>
      <c r="H40" s="486">
        <v>0</v>
      </c>
      <c r="I40" s="452"/>
      <c r="J40" s="486">
        <v>1</v>
      </c>
      <c r="K40" s="452"/>
      <c r="L40" s="487">
        <v>7</v>
      </c>
      <c r="M40" s="452"/>
      <c r="N40" s="452">
        <v>42</v>
      </c>
      <c r="O40" s="487"/>
      <c r="P40" s="443">
        <v>138</v>
      </c>
      <c r="Q40" s="452"/>
      <c r="R40" s="487">
        <v>169</v>
      </c>
      <c r="S40" s="452"/>
      <c r="T40" s="487">
        <v>132</v>
      </c>
      <c r="U40" s="452"/>
      <c r="V40" s="486">
        <v>42</v>
      </c>
      <c r="W40" s="452"/>
      <c r="X40" s="486">
        <v>1</v>
      </c>
      <c r="Y40" s="452"/>
      <c r="Z40" s="487">
        <v>0</v>
      </c>
      <c r="AA40" s="452"/>
      <c r="AB40" s="487">
        <v>2</v>
      </c>
      <c r="AD40">
        <v>104</v>
      </c>
      <c r="AE40" s="443"/>
      <c r="AF40" s="447">
        <v>0</v>
      </c>
      <c r="AG40" s="422"/>
      <c r="AH40" s="421" t="s">
        <v>62</v>
      </c>
    </row>
    <row r="41" spans="1:34" s="413" customFormat="1" ht="12.6" customHeight="1">
      <c r="A41" s="419" t="s">
        <v>57</v>
      </c>
      <c r="B41" s="484">
        <v>1546</v>
      </c>
      <c r="C41" s="452"/>
      <c r="D41" s="457">
        <v>1</v>
      </c>
      <c r="E41" s="454">
        <v>6</v>
      </c>
      <c r="F41" s="452">
        <v>1377</v>
      </c>
      <c r="G41" s="452"/>
      <c r="H41" s="486">
        <v>1</v>
      </c>
      <c r="I41" s="452"/>
      <c r="J41" s="486">
        <v>0</v>
      </c>
      <c r="K41" s="452"/>
      <c r="L41" s="487">
        <v>14</v>
      </c>
      <c r="M41" s="452"/>
      <c r="N41" s="452">
        <v>70</v>
      </c>
      <c r="O41" s="487"/>
      <c r="P41" s="443">
        <v>325</v>
      </c>
      <c r="Q41" s="452"/>
      <c r="R41" s="487">
        <v>396</v>
      </c>
      <c r="S41" s="452"/>
      <c r="T41" s="487">
        <v>338</v>
      </c>
      <c r="U41" s="452"/>
      <c r="V41" s="486">
        <v>193</v>
      </c>
      <c r="W41" s="452"/>
      <c r="X41" s="486">
        <v>3</v>
      </c>
      <c r="Y41" s="452"/>
      <c r="Z41" s="487">
        <v>3</v>
      </c>
      <c r="AA41" s="452"/>
      <c r="AB41" s="487">
        <v>34</v>
      </c>
      <c r="AD41">
        <v>162</v>
      </c>
      <c r="AE41" s="443"/>
      <c r="AF41" s="447">
        <v>0</v>
      </c>
      <c r="AG41" s="422"/>
      <c r="AH41" s="421" t="s">
        <v>58</v>
      </c>
    </row>
    <row r="42" spans="1:34" s="413" customFormat="1" ht="12.6" customHeight="1">
      <c r="A42" s="419" t="s">
        <v>59</v>
      </c>
      <c r="B42" s="484">
        <v>1207</v>
      </c>
      <c r="C42" s="452"/>
      <c r="D42" s="457">
        <v>1</v>
      </c>
      <c r="E42" s="454">
        <v>5</v>
      </c>
      <c r="F42" s="452">
        <v>1095</v>
      </c>
      <c r="G42" s="452"/>
      <c r="H42" s="486">
        <v>0</v>
      </c>
      <c r="I42" s="452"/>
      <c r="J42" s="486">
        <v>1</v>
      </c>
      <c r="K42" s="452"/>
      <c r="L42" s="487">
        <v>9</v>
      </c>
      <c r="M42" s="452"/>
      <c r="N42" s="452">
        <v>66</v>
      </c>
      <c r="O42" s="487"/>
      <c r="P42" s="443">
        <v>247</v>
      </c>
      <c r="Q42" s="452"/>
      <c r="R42" s="487">
        <v>343</v>
      </c>
      <c r="S42" s="452"/>
      <c r="T42" s="487">
        <v>243</v>
      </c>
      <c r="U42" s="452"/>
      <c r="V42" s="486">
        <v>150</v>
      </c>
      <c r="W42" s="452"/>
      <c r="X42" s="486">
        <v>1</v>
      </c>
      <c r="Y42" s="452"/>
      <c r="Z42" s="487">
        <v>0</v>
      </c>
      <c r="AA42" s="452"/>
      <c r="AB42" s="487">
        <v>35</v>
      </c>
      <c r="AD42">
        <v>106</v>
      </c>
      <c r="AE42" s="443"/>
      <c r="AF42" s="447">
        <v>0</v>
      </c>
      <c r="AG42" s="422"/>
      <c r="AH42" s="421" t="s">
        <v>60</v>
      </c>
    </row>
    <row r="43" spans="1:34" s="413" customFormat="1" ht="12.6" customHeight="1">
      <c r="A43" s="419" t="s">
        <v>470</v>
      </c>
      <c r="B43" s="484">
        <v>805</v>
      </c>
      <c r="C43" s="452"/>
      <c r="D43" s="457">
        <v>1</v>
      </c>
      <c r="E43" s="454">
        <v>3</v>
      </c>
      <c r="F43" s="452">
        <v>746</v>
      </c>
      <c r="G43" s="452"/>
      <c r="H43" s="486">
        <v>0</v>
      </c>
      <c r="I43" s="452"/>
      <c r="J43" s="486">
        <v>1</v>
      </c>
      <c r="K43" s="452"/>
      <c r="L43" s="487">
        <v>6</v>
      </c>
      <c r="M43" s="452"/>
      <c r="N43" s="452">
        <v>44</v>
      </c>
      <c r="O43" s="487"/>
      <c r="P43" s="443">
        <v>178</v>
      </c>
      <c r="Q43" s="452"/>
      <c r="R43" s="487">
        <v>211</v>
      </c>
      <c r="S43" s="452"/>
      <c r="T43" s="487">
        <v>171</v>
      </c>
      <c r="U43" s="452"/>
      <c r="V43" s="486">
        <v>103</v>
      </c>
      <c r="W43" s="452"/>
      <c r="X43" s="486">
        <v>1</v>
      </c>
      <c r="Y43" s="452"/>
      <c r="Z43" s="487">
        <v>3</v>
      </c>
      <c r="AA43" s="452"/>
      <c r="AB43" s="487">
        <v>28</v>
      </c>
      <c r="AD43">
        <v>55</v>
      </c>
      <c r="AE43" s="443"/>
      <c r="AF43" s="447">
        <v>0</v>
      </c>
      <c r="AG43" s="422"/>
      <c r="AH43" s="421" t="s">
        <v>471</v>
      </c>
    </row>
    <row r="44" spans="1:34" s="413" customFormat="1" ht="12.6" customHeight="1">
      <c r="A44" s="419" t="s">
        <v>472</v>
      </c>
      <c r="B44" s="484">
        <v>846</v>
      </c>
      <c r="C44" s="452"/>
      <c r="D44" s="457">
        <v>1</v>
      </c>
      <c r="E44" s="454">
        <v>4</v>
      </c>
      <c r="F44" s="452">
        <v>763</v>
      </c>
      <c r="G44" s="452"/>
      <c r="H44" s="486">
        <v>0</v>
      </c>
      <c r="I44" s="452"/>
      <c r="J44" s="486">
        <v>1</v>
      </c>
      <c r="K44" s="452"/>
      <c r="L44" s="487">
        <v>5</v>
      </c>
      <c r="M44" s="452"/>
      <c r="N44" s="452">
        <v>43</v>
      </c>
      <c r="O44" s="487"/>
      <c r="P44" s="443">
        <v>197</v>
      </c>
      <c r="Q44" s="452"/>
      <c r="R44" s="487">
        <v>233</v>
      </c>
      <c r="S44" s="452"/>
      <c r="T44" s="487">
        <v>175</v>
      </c>
      <c r="U44" s="452"/>
      <c r="V44" s="486">
        <v>73</v>
      </c>
      <c r="W44" s="452"/>
      <c r="X44" s="486">
        <v>0</v>
      </c>
      <c r="Y44" s="452"/>
      <c r="Z44" s="487">
        <v>3</v>
      </c>
      <c r="AA44" s="452"/>
      <c r="AB44" s="487">
        <v>33</v>
      </c>
      <c r="AD44">
        <v>78</v>
      </c>
      <c r="AE44" s="443"/>
      <c r="AF44" s="447">
        <v>0</v>
      </c>
      <c r="AG44" s="422"/>
      <c r="AH44" s="421" t="s">
        <v>473</v>
      </c>
    </row>
    <row r="45" spans="1:34" s="413" customFormat="1" ht="12.6" customHeight="1">
      <c r="A45" s="419" t="s">
        <v>67</v>
      </c>
      <c r="B45" s="484">
        <v>594</v>
      </c>
      <c r="C45" s="452"/>
      <c r="D45" s="457">
        <v>1</v>
      </c>
      <c r="E45" s="454">
        <v>1</v>
      </c>
      <c r="F45" s="452">
        <v>523</v>
      </c>
      <c r="G45" s="452"/>
      <c r="H45" s="486">
        <v>0</v>
      </c>
      <c r="I45" s="452"/>
      <c r="J45" s="486">
        <v>0</v>
      </c>
      <c r="K45" s="452"/>
      <c r="L45" s="487">
        <v>2</v>
      </c>
      <c r="M45" s="452"/>
      <c r="N45" s="452">
        <v>29</v>
      </c>
      <c r="O45" s="487"/>
      <c r="P45" s="443">
        <v>141</v>
      </c>
      <c r="Q45" s="452"/>
      <c r="R45" s="487">
        <v>150</v>
      </c>
      <c r="S45" s="452"/>
      <c r="T45" s="487">
        <v>124</v>
      </c>
      <c r="U45" s="452"/>
      <c r="V45" s="486">
        <v>46</v>
      </c>
      <c r="W45" s="452"/>
      <c r="X45" s="486">
        <v>8</v>
      </c>
      <c r="Y45" s="452"/>
      <c r="Z45" s="487">
        <v>3</v>
      </c>
      <c r="AA45" s="452"/>
      <c r="AB45" s="487">
        <v>18</v>
      </c>
      <c r="AD45">
        <v>69</v>
      </c>
      <c r="AE45" s="443"/>
      <c r="AF45" s="447">
        <v>0</v>
      </c>
      <c r="AG45" s="422"/>
      <c r="AH45" s="421" t="s">
        <v>68</v>
      </c>
    </row>
    <row r="46" spans="1:34" s="413" customFormat="1" ht="12.6" customHeight="1">
      <c r="A46" s="419" t="s">
        <v>65</v>
      </c>
      <c r="B46" s="484">
        <v>562</v>
      </c>
      <c r="C46" s="452"/>
      <c r="D46" s="457">
        <v>1</v>
      </c>
      <c r="E46" s="454">
        <v>2</v>
      </c>
      <c r="F46" s="452">
        <v>475</v>
      </c>
      <c r="G46" s="452"/>
      <c r="H46" s="486">
        <v>0</v>
      </c>
      <c r="I46" s="452"/>
      <c r="J46" s="486">
        <v>0</v>
      </c>
      <c r="K46" s="452"/>
      <c r="L46" s="487">
        <v>1</v>
      </c>
      <c r="M46" s="452"/>
      <c r="N46" s="452">
        <v>24</v>
      </c>
      <c r="O46" s="487"/>
      <c r="P46" s="443">
        <v>138</v>
      </c>
      <c r="Q46" s="452"/>
      <c r="R46" s="487">
        <v>146</v>
      </c>
      <c r="S46" s="452"/>
      <c r="T46" s="487">
        <v>110</v>
      </c>
      <c r="U46" s="452"/>
      <c r="V46" s="486">
        <v>29</v>
      </c>
      <c r="W46" s="452"/>
      <c r="X46" s="486">
        <v>0</v>
      </c>
      <c r="Y46" s="452"/>
      <c r="Z46" s="487">
        <v>2</v>
      </c>
      <c r="AA46" s="452"/>
      <c r="AB46" s="487">
        <v>22</v>
      </c>
      <c r="AD46">
        <v>84</v>
      </c>
      <c r="AE46" s="443"/>
      <c r="AF46" s="447">
        <v>0</v>
      </c>
      <c r="AG46" s="422"/>
      <c r="AH46" s="421" t="s">
        <v>66</v>
      </c>
    </row>
    <row r="47" spans="1:34" s="413" customFormat="1" ht="3" customHeight="1">
      <c r="A47" s="426"/>
      <c r="B47" s="427"/>
      <c r="C47" s="428"/>
      <c r="D47" s="427"/>
      <c r="E47" s="427"/>
      <c r="F47" s="427"/>
      <c r="G47" s="429"/>
      <c r="H47" s="430"/>
      <c r="I47" s="430"/>
      <c r="J47" s="430"/>
      <c r="K47" s="429"/>
      <c r="L47" s="427"/>
      <c r="M47" s="429"/>
      <c r="N47" s="427"/>
      <c r="O47" s="427"/>
      <c r="P47" s="427"/>
      <c r="Q47" s="429"/>
      <c r="R47" s="427"/>
      <c r="S47" s="427"/>
      <c r="T47" s="427"/>
      <c r="U47" s="427"/>
      <c r="V47" s="427"/>
      <c r="W47" s="427"/>
      <c r="X47" s="427"/>
      <c r="Y47" s="427"/>
      <c r="Z47" s="427"/>
      <c r="AA47" s="427"/>
      <c r="AB47" s="431"/>
      <c r="AC47" s="431"/>
      <c r="AD47" s="427"/>
      <c r="AE47" s="427"/>
      <c r="AF47" s="432"/>
      <c r="AG47" s="427"/>
      <c r="AH47" s="433"/>
    </row>
    <row r="48" spans="1:34" s="413" customFormat="1" ht="15" customHeight="1">
      <c r="A48" s="434" t="s">
        <v>474</v>
      </c>
      <c r="B48" s="435"/>
      <c r="C48" s="436"/>
      <c r="D48" s="435"/>
      <c r="E48" s="435"/>
      <c r="F48" s="435"/>
      <c r="G48" s="437"/>
      <c r="H48" s="438"/>
      <c r="I48" s="438"/>
      <c r="J48" s="438"/>
      <c r="K48" s="437"/>
      <c r="L48" s="435"/>
      <c r="M48" s="437"/>
      <c r="N48" s="435"/>
      <c r="O48" s="435"/>
      <c r="P48" s="435"/>
      <c r="Q48" s="437"/>
      <c r="R48" s="435"/>
      <c r="S48" s="435"/>
      <c r="T48" s="439"/>
      <c r="U48" s="435"/>
      <c r="V48" s="435"/>
      <c r="W48" s="435"/>
      <c r="X48" s="422"/>
      <c r="Y48" s="422"/>
      <c r="Z48" s="422"/>
      <c r="AA48" s="422"/>
      <c r="AB48" s="440"/>
      <c r="AC48" s="440"/>
      <c r="AD48" s="422"/>
      <c r="AE48" s="422"/>
      <c r="AF48" s="422"/>
      <c r="AG48" s="422"/>
      <c r="AH48" s="441" t="s">
        <v>475</v>
      </c>
    </row>
    <row r="49" spans="1:34" s="413" customFormat="1" ht="15" customHeight="1">
      <c r="A49" s="422" t="s">
        <v>476</v>
      </c>
      <c r="B49" s="442"/>
      <c r="C49" s="436"/>
      <c r="D49" s="435"/>
      <c r="E49" s="435"/>
      <c r="F49" s="435"/>
      <c r="G49" s="437"/>
      <c r="H49" s="438"/>
      <c r="I49" s="438"/>
      <c r="J49" s="438"/>
      <c r="K49" s="438"/>
      <c r="L49" s="435"/>
      <c r="M49" s="437"/>
      <c r="N49" s="435"/>
      <c r="O49" s="435"/>
      <c r="P49" s="435"/>
      <c r="Q49" s="437"/>
      <c r="R49" s="435"/>
      <c r="S49" s="435"/>
      <c r="T49" s="435"/>
      <c r="U49" s="435"/>
      <c r="V49" s="435"/>
      <c r="W49" s="435"/>
      <c r="X49" s="422"/>
      <c r="Y49" s="422"/>
      <c r="Z49" s="422"/>
      <c r="AA49" s="422"/>
      <c r="AB49" s="440"/>
      <c r="AC49" s="440"/>
      <c r="AD49" s="422"/>
      <c r="AE49" s="422"/>
      <c r="AF49" s="422"/>
      <c r="AG49" s="422"/>
      <c r="AH49" s="435"/>
    </row>
    <row r="50" spans="1:34" s="50" customFormat="1" ht="12" customHeight="1">
      <c r="A50" s="51"/>
      <c r="B50" s="56"/>
      <c r="C50" s="57"/>
      <c r="D50" s="52"/>
      <c r="E50" s="52"/>
      <c r="F50" s="52"/>
      <c r="G50" s="53"/>
      <c r="H50" s="54"/>
      <c r="I50" s="54"/>
      <c r="J50" s="54"/>
      <c r="K50" s="54"/>
      <c r="L50" s="52"/>
      <c r="M50" s="53"/>
      <c r="N50" s="52"/>
      <c r="O50" s="52"/>
      <c r="P50" s="52"/>
      <c r="Q50" s="53"/>
      <c r="R50" s="52"/>
      <c r="S50" s="52"/>
      <c r="T50" s="52"/>
      <c r="U50" s="52"/>
      <c r="V50" s="52"/>
      <c r="W50" s="52"/>
      <c r="X50" s="51"/>
      <c r="Y50" s="51"/>
      <c r="Z50" s="51"/>
      <c r="AA50" s="51"/>
      <c r="AB50" s="55"/>
      <c r="AC50" s="55"/>
      <c r="AD50" s="51"/>
      <c r="AE50" s="51"/>
      <c r="AF50" s="51"/>
      <c r="AG50" s="51"/>
      <c r="AH50" s="52"/>
    </row>
    <row r="51" spans="1:34">
      <c r="G51" s="28"/>
      <c r="H51" s="29"/>
      <c r="I51" s="29"/>
      <c r="J51" s="29"/>
      <c r="K51" s="29"/>
      <c r="M51" s="28"/>
      <c r="X51" s="30"/>
      <c r="Y51" s="30"/>
      <c r="AB51" s="31"/>
      <c r="AC51" s="31"/>
    </row>
    <row r="52" spans="1:34">
      <c r="G52" s="28"/>
      <c r="H52" s="29"/>
      <c r="I52" s="29"/>
      <c r="J52" s="29"/>
      <c r="K52" s="29"/>
      <c r="M52" s="28"/>
      <c r="X52" s="30"/>
      <c r="Y52" s="30"/>
      <c r="AB52" s="31"/>
      <c r="AC52" s="31"/>
    </row>
    <row r="53" spans="1:34">
      <c r="G53" s="28"/>
      <c r="H53" s="29"/>
      <c r="I53" s="29"/>
      <c r="J53" s="29"/>
      <c r="K53" s="29"/>
      <c r="M53" s="28"/>
      <c r="X53" s="30"/>
      <c r="Y53" s="30"/>
      <c r="AB53" s="31"/>
      <c r="AC53" s="31"/>
    </row>
    <row r="54" spans="1:34">
      <c r="G54" s="28"/>
      <c r="H54" s="29"/>
      <c r="I54" s="29"/>
      <c r="J54" s="29"/>
      <c r="K54" s="29"/>
      <c r="M54" s="28"/>
      <c r="X54" s="30"/>
      <c r="Y54" s="30"/>
      <c r="AB54" s="31"/>
      <c r="AC54" s="31"/>
    </row>
    <row r="55" spans="1:34">
      <c r="G55" s="28"/>
      <c r="H55" s="29"/>
      <c r="I55" s="29"/>
      <c r="J55" s="29"/>
      <c r="K55" s="29"/>
      <c r="X55" s="30"/>
      <c r="Y55" s="30"/>
      <c r="AB55" s="31"/>
      <c r="AC55" s="31"/>
    </row>
    <row r="56" spans="1:34">
      <c r="G56" s="28"/>
      <c r="H56" s="29"/>
      <c r="I56" s="29"/>
      <c r="J56" s="29"/>
      <c r="K56" s="29"/>
      <c r="X56" s="30"/>
      <c r="Y56" s="30"/>
      <c r="AB56" s="31"/>
      <c r="AC56" s="31"/>
    </row>
    <row r="57" spans="1:34">
      <c r="G57" s="28"/>
      <c r="H57" s="29"/>
      <c r="I57" s="29"/>
      <c r="J57" s="29"/>
      <c r="K57" s="29"/>
      <c r="X57" s="30"/>
      <c r="Y57" s="30"/>
      <c r="AB57" s="31"/>
      <c r="AC57" s="31"/>
    </row>
    <row r="58" spans="1:34">
      <c r="G58" s="28"/>
      <c r="H58" s="29"/>
      <c r="I58" s="29"/>
      <c r="J58" s="29"/>
      <c r="K58" s="29"/>
      <c r="X58" s="30"/>
      <c r="Y58" s="30"/>
      <c r="AB58" s="31"/>
      <c r="AC58" s="31"/>
    </row>
    <row r="59" spans="1:34">
      <c r="G59" s="28"/>
      <c r="H59" s="29"/>
      <c r="I59" s="29"/>
      <c r="J59" s="29"/>
      <c r="K59" s="29"/>
      <c r="X59" s="30"/>
      <c r="Y59" s="30"/>
      <c r="AB59" s="31"/>
      <c r="AC59" s="31"/>
    </row>
    <row r="60" spans="1:34">
      <c r="G60" s="28"/>
      <c r="H60" s="29"/>
      <c r="I60" s="29"/>
      <c r="J60" s="29"/>
      <c r="K60" s="29"/>
      <c r="X60" s="30"/>
      <c r="Y60" s="30"/>
      <c r="AB60" s="31"/>
      <c r="AC60" s="31"/>
    </row>
    <row r="61" spans="1:34">
      <c r="H61" s="29"/>
      <c r="I61" s="29"/>
      <c r="J61" s="29"/>
      <c r="K61" s="29"/>
      <c r="X61" s="30"/>
      <c r="Y61" s="30"/>
      <c r="AB61" s="31"/>
      <c r="AC61" s="31"/>
    </row>
    <row r="62" spans="1:34">
      <c r="H62" s="29"/>
      <c r="I62" s="29"/>
      <c r="J62" s="29"/>
      <c r="K62" s="29"/>
      <c r="X62" s="30"/>
      <c r="Y62" s="30"/>
      <c r="AB62" s="31"/>
      <c r="AC62" s="31"/>
    </row>
    <row r="63" spans="1:34">
      <c r="H63" s="29"/>
      <c r="I63" s="29"/>
      <c r="J63" s="29"/>
      <c r="K63" s="29"/>
      <c r="X63" s="30"/>
      <c r="Y63" s="30"/>
      <c r="AB63" s="31"/>
      <c r="AC63" s="31"/>
    </row>
    <row r="64" spans="1:34">
      <c r="H64" s="29"/>
      <c r="I64" s="29"/>
      <c r="J64" s="29"/>
      <c r="K64" s="29"/>
      <c r="X64" s="30"/>
      <c r="Y64" s="30"/>
      <c r="AB64" s="31"/>
      <c r="AC64" s="31"/>
    </row>
    <row r="65" spans="8:29">
      <c r="H65" s="29"/>
      <c r="I65" s="29"/>
      <c r="J65" s="29"/>
      <c r="K65" s="29"/>
      <c r="X65" s="30"/>
      <c r="Y65" s="30"/>
      <c r="AB65" s="31"/>
      <c r="AC65" s="31"/>
    </row>
    <row r="66" spans="8:29">
      <c r="H66" s="29"/>
      <c r="I66" s="29"/>
      <c r="J66" s="29"/>
      <c r="K66" s="29"/>
      <c r="X66" s="30"/>
      <c r="Y66" s="30"/>
      <c r="AB66" s="31"/>
      <c r="AC66" s="31"/>
    </row>
    <row r="67" spans="8:29">
      <c r="H67" s="29"/>
      <c r="I67" s="29"/>
      <c r="J67" s="29"/>
      <c r="K67" s="29"/>
      <c r="X67" s="30"/>
      <c r="Y67" s="30"/>
      <c r="AB67" s="31"/>
      <c r="AC67" s="31"/>
    </row>
    <row r="68" spans="8:29">
      <c r="H68" s="29"/>
      <c r="I68" s="29"/>
      <c r="J68" s="29"/>
      <c r="K68" s="29"/>
      <c r="X68" s="30"/>
      <c r="Y68" s="30"/>
      <c r="AB68" s="31"/>
      <c r="AC68" s="31"/>
    </row>
    <row r="69" spans="8:29">
      <c r="H69" s="29"/>
      <c r="I69" s="29"/>
      <c r="J69" s="29"/>
      <c r="K69" s="29"/>
      <c r="X69" s="30"/>
      <c r="Y69" s="30"/>
      <c r="AB69" s="31"/>
      <c r="AC69" s="31"/>
    </row>
    <row r="70" spans="8:29">
      <c r="H70" s="29"/>
      <c r="I70" s="29"/>
      <c r="J70" s="29"/>
      <c r="K70" s="29"/>
      <c r="X70" s="30"/>
      <c r="Y70" s="30"/>
      <c r="AB70" s="31"/>
      <c r="AC70" s="31"/>
    </row>
    <row r="71" spans="8:29">
      <c r="H71" s="29"/>
      <c r="I71" s="29"/>
      <c r="J71" s="29"/>
      <c r="K71" s="29"/>
      <c r="X71" s="30"/>
      <c r="Y71" s="30"/>
      <c r="AB71" s="31"/>
      <c r="AC71" s="31"/>
    </row>
    <row r="72" spans="8:29">
      <c r="H72" s="29"/>
      <c r="I72" s="29"/>
      <c r="J72" s="29"/>
      <c r="K72" s="29"/>
      <c r="X72" s="30"/>
      <c r="Y72" s="30"/>
      <c r="AB72" s="31"/>
      <c r="AC72" s="31"/>
    </row>
    <row r="73" spans="8:29">
      <c r="H73" s="29"/>
      <c r="I73" s="29"/>
      <c r="J73" s="29"/>
      <c r="K73" s="29"/>
      <c r="X73" s="30"/>
      <c r="Y73" s="30"/>
      <c r="AB73" s="31"/>
      <c r="AC73" s="31"/>
    </row>
    <row r="74" spans="8:29">
      <c r="H74" s="29"/>
      <c r="I74" s="29"/>
      <c r="J74" s="29"/>
      <c r="K74" s="29"/>
      <c r="X74" s="30"/>
      <c r="Y74" s="30"/>
      <c r="AB74" s="31"/>
      <c r="AC74" s="31"/>
    </row>
    <row r="75" spans="8:29">
      <c r="H75" s="29"/>
      <c r="I75" s="29"/>
      <c r="J75" s="29"/>
      <c r="K75" s="29"/>
      <c r="X75" s="30"/>
      <c r="Y75" s="30"/>
      <c r="AB75" s="31"/>
      <c r="AC75" s="31"/>
    </row>
    <row r="76" spans="8:29">
      <c r="H76" s="29"/>
      <c r="I76" s="29"/>
      <c r="J76" s="29"/>
      <c r="K76" s="29"/>
      <c r="X76" s="30"/>
      <c r="Y76" s="30"/>
      <c r="AB76" s="31"/>
      <c r="AC76" s="31"/>
    </row>
    <row r="77" spans="8:29">
      <c r="H77" s="29"/>
      <c r="I77" s="29"/>
      <c r="J77" s="29"/>
      <c r="K77" s="29"/>
      <c r="X77" s="30"/>
      <c r="Y77" s="30"/>
      <c r="AB77" s="31"/>
      <c r="AC77" s="31"/>
    </row>
    <row r="78" spans="8:29">
      <c r="H78" s="29"/>
      <c r="I78" s="29"/>
      <c r="J78" s="29"/>
      <c r="K78" s="29"/>
      <c r="X78" s="30"/>
      <c r="Y78" s="30"/>
      <c r="AB78" s="31"/>
      <c r="AC78" s="31"/>
    </row>
    <row r="79" spans="8:29">
      <c r="H79" s="29"/>
      <c r="I79" s="29"/>
      <c r="J79" s="29"/>
      <c r="K79" s="29"/>
      <c r="X79" s="30"/>
      <c r="Y79" s="30"/>
      <c r="AB79" s="31"/>
      <c r="AC79" s="31"/>
    </row>
    <row r="80" spans="8:29">
      <c r="H80" s="29"/>
      <c r="I80" s="29"/>
      <c r="J80" s="29"/>
      <c r="K80" s="29"/>
      <c r="X80" s="30"/>
      <c r="Y80" s="30"/>
      <c r="AB80" s="31"/>
      <c r="AC80" s="31"/>
    </row>
    <row r="81" spans="8:29">
      <c r="H81" s="29"/>
      <c r="I81" s="29"/>
      <c r="J81" s="29"/>
      <c r="K81" s="29"/>
      <c r="X81" s="30"/>
      <c r="Y81" s="30"/>
      <c r="AB81" s="31"/>
      <c r="AC81" s="31"/>
    </row>
    <row r="82" spans="8:29">
      <c r="H82" s="29"/>
      <c r="I82" s="29"/>
      <c r="J82" s="29"/>
      <c r="K82" s="29"/>
      <c r="X82" s="30"/>
      <c r="Y82" s="30"/>
      <c r="AB82" s="31"/>
      <c r="AC82" s="31"/>
    </row>
    <row r="83" spans="8:29">
      <c r="H83" s="29"/>
      <c r="I83" s="29"/>
      <c r="J83" s="29"/>
      <c r="K83" s="29"/>
      <c r="X83" s="30"/>
      <c r="Y83" s="30"/>
    </row>
    <row r="84" spans="8:29">
      <c r="H84" s="29"/>
      <c r="I84" s="29"/>
      <c r="J84" s="29"/>
      <c r="K84" s="29"/>
      <c r="X84" s="30"/>
      <c r="Y84" s="30"/>
    </row>
    <row r="85" spans="8:29">
      <c r="H85" s="29"/>
      <c r="I85" s="29"/>
      <c r="J85" s="29"/>
      <c r="K85" s="29"/>
      <c r="X85" s="30"/>
      <c r="Y85" s="30"/>
    </row>
    <row r="86" spans="8:29">
      <c r="H86" s="29"/>
      <c r="I86" s="29"/>
      <c r="J86" s="29"/>
      <c r="K86" s="29"/>
    </row>
    <row r="87" spans="8:29">
      <c r="H87" s="29"/>
      <c r="I87" s="29"/>
      <c r="J87" s="29"/>
      <c r="K87" s="29"/>
    </row>
    <row r="88" spans="8:29">
      <c r="H88" s="29"/>
      <c r="I88" s="29"/>
      <c r="J88" s="29"/>
      <c r="K88" s="29"/>
    </row>
    <row r="89" spans="8:29">
      <c r="H89" s="29"/>
      <c r="I89" s="29"/>
      <c r="J89" s="29"/>
      <c r="K89" s="29"/>
    </row>
    <row r="90" spans="8:29">
      <c r="H90" s="29"/>
      <c r="I90" s="29"/>
      <c r="J90" s="29"/>
      <c r="K90" s="29"/>
    </row>
    <row r="91" spans="8:29">
      <c r="H91" s="29"/>
      <c r="I91" s="29"/>
      <c r="J91" s="29"/>
      <c r="K91" s="29"/>
    </row>
    <row r="92" spans="8:29">
      <c r="H92" s="29"/>
      <c r="I92" s="29"/>
      <c r="J92" s="29"/>
      <c r="K92" s="29"/>
    </row>
    <row r="93" spans="8:29">
      <c r="H93" s="29"/>
      <c r="I93" s="29"/>
      <c r="J93" s="29"/>
      <c r="K93" s="29"/>
    </row>
    <row r="94" spans="8:29">
      <c r="H94" s="29"/>
      <c r="I94" s="29"/>
      <c r="J94" s="29"/>
      <c r="K94" s="29"/>
    </row>
    <row r="95" spans="8:29">
      <c r="H95" s="29"/>
      <c r="I95" s="29"/>
      <c r="J95" s="29"/>
      <c r="K95" s="29"/>
    </row>
    <row r="96" spans="8:29">
      <c r="H96" s="29"/>
      <c r="I96" s="29"/>
      <c r="J96" s="29"/>
      <c r="K96" s="29"/>
    </row>
    <row r="97" spans="8:11">
      <c r="H97" s="29"/>
      <c r="I97" s="29"/>
      <c r="J97" s="29"/>
      <c r="K97" s="29"/>
    </row>
    <row r="98" spans="8:11">
      <c r="H98" s="29"/>
      <c r="I98" s="29"/>
      <c r="J98" s="29"/>
      <c r="K98" s="29"/>
    </row>
    <row r="99" spans="8:11">
      <c r="H99" s="29"/>
      <c r="I99" s="29"/>
      <c r="J99" s="29"/>
      <c r="K99" s="29"/>
    </row>
    <row r="100" spans="8:11">
      <c r="H100" s="29"/>
      <c r="I100" s="29"/>
      <c r="J100" s="29"/>
      <c r="K100" s="29"/>
    </row>
    <row r="101" spans="8:11">
      <c r="H101" s="29"/>
      <c r="I101" s="29"/>
      <c r="J101" s="29"/>
      <c r="K101" s="29"/>
    </row>
    <row r="102" spans="8:11">
      <c r="H102" s="29"/>
      <c r="I102" s="29"/>
      <c r="J102" s="29"/>
      <c r="K102" s="29"/>
    </row>
    <row r="103" spans="8:11">
      <c r="H103" s="29"/>
      <c r="I103" s="29"/>
      <c r="J103" s="29"/>
      <c r="K103" s="29"/>
    </row>
    <row r="104" spans="8:11">
      <c r="H104" s="29"/>
      <c r="I104" s="29"/>
      <c r="J104" s="29"/>
      <c r="K104" s="29"/>
    </row>
    <row r="105" spans="8:11">
      <c r="H105" s="29"/>
      <c r="I105" s="29"/>
      <c r="J105" s="29"/>
      <c r="K105" s="29"/>
    </row>
    <row r="106" spans="8:11">
      <c r="H106" s="29"/>
      <c r="I106" s="29"/>
      <c r="J106" s="29"/>
      <c r="K106" s="29"/>
    </row>
    <row r="107" spans="8:11">
      <c r="H107" s="29"/>
      <c r="I107" s="29"/>
      <c r="J107" s="29"/>
      <c r="K107" s="29"/>
    </row>
    <row r="108" spans="8:11">
      <c r="H108" s="29"/>
      <c r="I108" s="29"/>
      <c r="J108" s="29"/>
      <c r="K108" s="29"/>
    </row>
    <row r="109" spans="8:11">
      <c r="H109" s="29"/>
      <c r="I109" s="29"/>
      <c r="J109" s="29"/>
      <c r="K109" s="29"/>
    </row>
    <row r="110" spans="8:11">
      <c r="H110" s="29"/>
      <c r="I110" s="29"/>
      <c r="J110" s="29"/>
      <c r="K110" s="29"/>
    </row>
    <row r="111" spans="8:11">
      <c r="H111" s="29"/>
      <c r="I111" s="29"/>
      <c r="J111" s="29"/>
      <c r="K111" s="29"/>
    </row>
    <row r="112" spans="8:11">
      <c r="H112" s="29"/>
      <c r="I112" s="29"/>
      <c r="J112" s="29"/>
      <c r="K112" s="29"/>
    </row>
    <row r="113" spans="8:11">
      <c r="H113" s="29"/>
      <c r="I113" s="29"/>
      <c r="J113" s="29"/>
      <c r="K113" s="29"/>
    </row>
    <row r="114" spans="8:11">
      <c r="H114" s="29"/>
      <c r="I114" s="29"/>
      <c r="J114" s="29"/>
      <c r="K114" s="29"/>
    </row>
    <row r="115" spans="8:11">
      <c r="H115" s="29"/>
      <c r="I115" s="29"/>
      <c r="J115" s="29"/>
      <c r="K115" s="29"/>
    </row>
    <row r="116" spans="8:11">
      <c r="H116" s="29"/>
      <c r="I116" s="29"/>
      <c r="J116" s="29"/>
      <c r="K116" s="29"/>
    </row>
    <row r="117" spans="8:11">
      <c r="H117" s="29"/>
      <c r="I117" s="29"/>
      <c r="J117" s="29"/>
      <c r="K117" s="29"/>
    </row>
    <row r="118" spans="8:11">
      <c r="H118" s="29"/>
      <c r="I118" s="29"/>
      <c r="J118" s="29"/>
      <c r="K118" s="29"/>
    </row>
    <row r="119" spans="8:11">
      <c r="H119" s="29"/>
      <c r="I119" s="29"/>
      <c r="J119" s="29"/>
      <c r="K119" s="29"/>
    </row>
    <row r="120" spans="8:11">
      <c r="H120" s="29"/>
      <c r="I120" s="29"/>
      <c r="J120" s="29"/>
      <c r="K120" s="29"/>
    </row>
    <row r="121" spans="8:11">
      <c r="H121" s="29"/>
      <c r="I121" s="29"/>
      <c r="J121" s="29"/>
      <c r="K121" s="29"/>
    </row>
    <row r="122" spans="8:11">
      <c r="H122" s="29"/>
      <c r="I122" s="29"/>
      <c r="J122" s="29"/>
      <c r="K122" s="29"/>
    </row>
    <row r="123" spans="8:11">
      <c r="H123" s="29"/>
      <c r="I123" s="29"/>
      <c r="J123" s="29"/>
      <c r="K123" s="29"/>
    </row>
    <row r="124" spans="8:11">
      <c r="H124" s="29"/>
      <c r="I124" s="29"/>
      <c r="J124" s="29"/>
      <c r="K124" s="29"/>
    </row>
    <row r="125" spans="8:11">
      <c r="H125" s="29"/>
      <c r="I125" s="29"/>
      <c r="J125" s="29"/>
      <c r="K125" s="29"/>
    </row>
    <row r="126" spans="8:11">
      <c r="H126" s="29"/>
      <c r="I126" s="29"/>
      <c r="J126" s="29"/>
      <c r="K126" s="29"/>
    </row>
    <row r="127" spans="8:11">
      <c r="H127" s="29"/>
      <c r="I127" s="29"/>
      <c r="J127" s="29"/>
      <c r="K127" s="29"/>
    </row>
    <row r="128" spans="8:11">
      <c r="H128" s="29"/>
      <c r="I128" s="29"/>
      <c r="J128" s="29"/>
      <c r="K128" s="29"/>
    </row>
    <row r="129" spans="8:11">
      <c r="H129" s="29"/>
      <c r="I129" s="29"/>
      <c r="J129" s="29"/>
      <c r="K129" s="29"/>
    </row>
    <row r="130" spans="8:11">
      <c r="H130" s="29"/>
      <c r="I130" s="29"/>
      <c r="J130" s="29"/>
      <c r="K130" s="29"/>
    </row>
    <row r="131" spans="8:11">
      <c r="H131" s="29"/>
      <c r="I131" s="29"/>
      <c r="J131" s="29"/>
      <c r="K131" s="29"/>
    </row>
    <row r="132" spans="8:11">
      <c r="H132" s="29"/>
      <c r="I132" s="29"/>
      <c r="J132" s="29"/>
      <c r="K132" s="29"/>
    </row>
    <row r="133" spans="8:11">
      <c r="H133" s="29"/>
      <c r="I133" s="29"/>
      <c r="J133" s="29"/>
      <c r="K133" s="29"/>
    </row>
    <row r="134" spans="8:11">
      <c r="H134" s="29"/>
      <c r="I134" s="29"/>
      <c r="J134" s="29"/>
      <c r="K134" s="29"/>
    </row>
    <row r="135" spans="8:11">
      <c r="H135" s="29"/>
      <c r="I135" s="29"/>
      <c r="J135" s="29"/>
      <c r="K135" s="29"/>
    </row>
    <row r="136" spans="8:11">
      <c r="H136" s="29"/>
      <c r="I136" s="29"/>
      <c r="J136" s="29"/>
      <c r="K136" s="29"/>
    </row>
    <row r="137" spans="8:11">
      <c r="H137" s="29"/>
      <c r="I137" s="29"/>
      <c r="J137" s="29"/>
      <c r="K137" s="29"/>
    </row>
    <row r="138" spans="8:11">
      <c r="H138" s="29"/>
      <c r="I138" s="29"/>
      <c r="J138" s="29"/>
      <c r="K138" s="29"/>
    </row>
    <row r="139" spans="8:11">
      <c r="H139" s="29"/>
      <c r="I139" s="29"/>
      <c r="J139" s="29"/>
      <c r="K139" s="29"/>
    </row>
    <row r="140" spans="8:11">
      <c r="H140" s="29"/>
      <c r="I140" s="29"/>
      <c r="J140" s="29"/>
      <c r="K140" s="29"/>
    </row>
    <row r="141" spans="8:11">
      <c r="H141" s="29"/>
      <c r="I141" s="29"/>
      <c r="J141" s="29"/>
      <c r="K141" s="29"/>
    </row>
    <row r="142" spans="8:11">
      <c r="H142" s="29"/>
      <c r="I142" s="29"/>
      <c r="J142" s="29"/>
      <c r="K142" s="29"/>
    </row>
    <row r="143" spans="8:11">
      <c r="H143" s="29"/>
      <c r="I143" s="29"/>
      <c r="J143" s="29"/>
      <c r="K143" s="29"/>
    </row>
    <row r="144" spans="8:11">
      <c r="H144" s="29"/>
      <c r="I144" s="29"/>
      <c r="J144" s="29"/>
      <c r="K144" s="29"/>
    </row>
    <row r="145" spans="8:11">
      <c r="H145" s="29"/>
      <c r="I145" s="29"/>
      <c r="J145" s="29"/>
      <c r="K145" s="29"/>
    </row>
    <row r="146" spans="8:11">
      <c r="H146" s="29"/>
      <c r="I146" s="29"/>
      <c r="J146" s="29"/>
      <c r="K146" s="29"/>
    </row>
    <row r="147" spans="8:11">
      <c r="H147" s="29"/>
      <c r="I147" s="29"/>
      <c r="J147" s="29"/>
      <c r="K147" s="29"/>
    </row>
    <row r="148" spans="8:11">
      <c r="H148" s="29"/>
      <c r="I148" s="29"/>
      <c r="J148" s="29"/>
      <c r="K148" s="29"/>
    </row>
    <row r="149" spans="8:11">
      <c r="H149" s="29"/>
      <c r="I149" s="29"/>
      <c r="J149" s="29"/>
      <c r="K149" s="29"/>
    </row>
    <row r="150" spans="8:11">
      <c r="H150" s="29"/>
      <c r="I150" s="29"/>
      <c r="J150" s="29"/>
      <c r="K150" s="29"/>
    </row>
    <row r="151" spans="8:11">
      <c r="H151" s="29"/>
      <c r="I151" s="29"/>
      <c r="J151" s="29"/>
      <c r="K151" s="29"/>
    </row>
    <row r="152" spans="8:11">
      <c r="H152" s="29"/>
      <c r="I152" s="29"/>
      <c r="J152" s="29"/>
      <c r="K152" s="29"/>
    </row>
    <row r="153" spans="8:11">
      <c r="H153" s="29"/>
      <c r="I153" s="29"/>
      <c r="J153" s="29"/>
      <c r="K153" s="29"/>
    </row>
    <row r="154" spans="8:11">
      <c r="H154" s="29"/>
      <c r="I154" s="29"/>
      <c r="J154" s="29"/>
      <c r="K154" s="29"/>
    </row>
  </sheetData>
  <mergeCells count="1">
    <mergeCell ref="D5:D6"/>
  </mergeCells>
  <phoneticPr fontId="2" type="noConversion"/>
  <pageMargins left="0.39370078740157483" right="0.39370078740157483" top="0.78740157480314965" bottom="0.78740157480314965" header="0" footer="0"/>
  <pageSetup paperSize="150" scale="95" pageOrder="overThenDown" orientation="portrait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</sheetPr>
  <dimension ref="A1:BM85"/>
  <sheetViews>
    <sheetView zoomScaleNormal="100" workbookViewId="0"/>
  </sheetViews>
  <sheetFormatPr defaultRowHeight="14.25"/>
  <cols>
    <col min="1" max="1" width="8.21875" style="1170" customWidth="1"/>
    <col min="2" max="2" width="6" style="1170" customWidth="1"/>
    <col min="3" max="3" width="4.88671875" style="1170" customWidth="1"/>
    <col min="4" max="5" width="3.6640625" style="1170" customWidth="1"/>
    <col min="6" max="6" width="6.109375" style="1170" customWidth="1"/>
    <col min="7" max="7" width="5" style="1170" customWidth="1"/>
    <col min="8" max="8" width="5.21875" style="1170" customWidth="1"/>
    <col min="9" max="9" width="5" style="1170" customWidth="1"/>
    <col min="10" max="10" width="5.109375" style="1170" customWidth="1"/>
    <col min="11" max="11" width="5.88671875" style="1170" customWidth="1"/>
    <col min="12" max="12" width="5" style="1170" customWidth="1"/>
    <col min="13" max="13" width="1.88671875" style="1170" customWidth="1"/>
    <col min="14" max="14" width="5.21875" style="1170" customWidth="1"/>
    <col min="15" max="15" width="5.33203125" style="1170" customWidth="1"/>
    <col min="16" max="16" width="5.5546875" style="1170" customWidth="1"/>
    <col min="17" max="17" width="5.109375" style="1170" customWidth="1"/>
    <col min="18" max="18" width="5.5546875" style="1170" customWidth="1"/>
    <col min="19" max="19" width="5.5546875" style="992" customWidth="1"/>
    <col min="20" max="20" width="7" style="1170" customWidth="1"/>
    <col min="21" max="21" width="6.44140625" style="1170" customWidth="1"/>
    <col min="22" max="22" width="4.21875" style="1170" customWidth="1"/>
    <col min="23" max="23" width="1.5546875" style="1171" customWidth="1"/>
    <col min="24" max="24" width="9.109375" style="1168" customWidth="1"/>
    <col min="25" max="25" width="2.5546875" style="992" customWidth="1"/>
    <col min="26" max="26" width="8.21875" style="1171" customWidth="1"/>
    <col min="27" max="27" width="4.44140625" style="1171" customWidth="1"/>
    <col min="28" max="28" width="2.5546875" style="1171" customWidth="1"/>
    <col min="29" max="29" width="3.5546875" style="1171" customWidth="1"/>
    <col min="30" max="30" width="2.109375" style="1171" customWidth="1"/>
    <col min="31" max="31" width="3.109375" style="1171" customWidth="1"/>
    <col min="32" max="32" width="1.88671875" style="1171" customWidth="1"/>
    <col min="33" max="33" width="4.21875" style="1171" customWidth="1"/>
    <col min="34" max="34" width="2.109375" style="1171" customWidth="1"/>
    <col min="35" max="35" width="4" style="1171" customWidth="1"/>
    <col min="36" max="36" width="1.21875" style="1171" customWidth="1"/>
    <col min="37" max="37" width="3.44140625" style="1171" customWidth="1"/>
    <col min="38" max="38" width="1.21875" style="1171" customWidth="1"/>
    <col min="39" max="39" width="3.88671875" style="1171" customWidth="1"/>
    <col min="40" max="40" width="1.21875" style="1171" customWidth="1"/>
    <col min="41" max="41" width="3.44140625" style="1171" customWidth="1"/>
    <col min="42" max="42" width="3.77734375" style="1171" customWidth="1"/>
    <col min="43" max="43" width="4.21875" style="1171" customWidth="1"/>
    <col min="44" max="44" width="1.77734375" style="1171" customWidth="1"/>
    <col min="45" max="45" width="3.77734375" style="1171" customWidth="1"/>
    <col min="46" max="46" width="1.5546875" style="1171" customWidth="1"/>
    <col min="47" max="47" width="3.88671875" style="1171" customWidth="1"/>
    <col min="48" max="48" width="2.44140625" style="1171" customWidth="1"/>
    <col min="49" max="49" width="4.5546875" style="1171" customWidth="1"/>
    <col min="50" max="50" width="3.21875" style="1171" customWidth="1"/>
    <col min="51" max="51" width="5.5546875" style="1171" customWidth="1"/>
    <col min="52" max="52" width="4" style="1171" customWidth="1"/>
    <col min="53" max="53" width="4.33203125" style="1171" customWidth="1"/>
    <col min="54" max="54" width="2.109375" style="1171" customWidth="1"/>
    <col min="55" max="55" width="3.44140625" style="1171" customWidth="1"/>
    <col min="56" max="56" width="1.88671875" style="1171" customWidth="1"/>
    <col min="57" max="57" width="3.44140625" style="1171" customWidth="1"/>
    <col min="58" max="58" width="1.88671875" style="1171" customWidth="1"/>
    <col min="59" max="59" width="3.44140625" style="1171" customWidth="1"/>
    <col min="60" max="60" width="1.88671875" style="1171" customWidth="1"/>
    <col min="61" max="61" width="3.44140625" style="1171" customWidth="1"/>
    <col min="62" max="62" width="1.88671875" style="1171" customWidth="1"/>
    <col min="63" max="63" width="3.33203125" style="1171" customWidth="1"/>
    <col min="64" max="64" width="1.88671875" style="1171" customWidth="1"/>
    <col min="65" max="65" width="9.109375" style="1171" customWidth="1"/>
    <col min="66" max="66" width="5" style="993" customWidth="1"/>
    <col min="67" max="254" width="8.88671875" style="993"/>
    <col min="255" max="255" width="8.21875" style="993" customWidth="1"/>
    <col min="256" max="256" width="6" style="993" customWidth="1"/>
    <col min="257" max="257" width="4.88671875" style="993" customWidth="1"/>
    <col min="258" max="259" width="3.6640625" style="993" customWidth="1"/>
    <col min="260" max="260" width="6.109375" style="993" customWidth="1"/>
    <col min="261" max="261" width="5" style="993" customWidth="1"/>
    <col min="262" max="262" width="5.21875" style="993" customWidth="1"/>
    <col min="263" max="263" width="5" style="993" customWidth="1"/>
    <col min="264" max="264" width="5.109375" style="993" customWidth="1"/>
    <col min="265" max="265" width="5.88671875" style="993" customWidth="1"/>
    <col min="266" max="266" width="5" style="993" customWidth="1"/>
    <col min="267" max="267" width="1.88671875" style="993" customWidth="1"/>
    <col min="268" max="268" width="3.5546875" style="993" customWidth="1"/>
    <col min="269" max="269" width="5.21875" style="993" customWidth="1"/>
    <col min="270" max="270" width="5.33203125" style="993" customWidth="1"/>
    <col min="271" max="271" width="5.5546875" style="993" customWidth="1"/>
    <col min="272" max="272" width="5.109375" style="993" customWidth="1"/>
    <col min="273" max="274" width="5.5546875" style="993" customWidth="1"/>
    <col min="275" max="275" width="7" style="993" customWidth="1"/>
    <col min="276" max="276" width="6.44140625" style="993" customWidth="1"/>
    <col min="277" max="277" width="4.21875" style="993" customWidth="1"/>
    <col min="278" max="278" width="1.5546875" style="993" customWidth="1"/>
    <col min="279" max="279" width="9.109375" style="993" customWidth="1"/>
    <col min="280" max="280" width="3.77734375" style="993" customWidth="1"/>
    <col min="281" max="281" width="8.21875" style="993" customWidth="1"/>
    <col min="282" max="282" width="4.44140625" style="993" customWidth="1"/>
    <col min="283" max="283" width="2.5546875" style="993" customWidth="1"/>
    <col min="284" max="284" width="3.5546875" style="993" customWidth="1"/>
    <col min="285" max="285" width="2.109375" style="993" customWidth="1"/>
    <col min="286" max="286" width="3.109375" style="993" customWidth="1"/>
    <col min="287" max="287" width="1.88671875" style="993" customWidth="1"/>
    <col min="288" max="288" width="4.21875" style="993" customWidth="1"/>
    <col min="289" max="289" width="2.109375" style="993" customWidth="1"/>
    <col min="290" max="290" width="4" style="993" customWidth="1"/>
    <col min="291" max="291" width="1.21875" style="993" customWidth="1"/>
    <col min="292" max="292" width="3.44140625" style="993" customWidth="1"/>
    <col min="293" max="293" width="1.21875" style="993" customWidth="1"/>
    <col min="294" max="294" width="3.88671875" style="993" customWidth="1"/>
    <col min="295" max="295" width="1.21875" style="993" customWidth="1"/>
    <col min="296" max="296" width="3.44140625" style="993" customWidth="1"/>
    <col min="297" max="297" width="3.77734375" style="993" customWidth="1"/>
    <col min="298" max="298" width="4.21875" style="993" customWidth="1"/>
    <col min="299" max="299" width="1.77734375" style="993" customWidth="1"/>
    <col min="300" max="300" width="3.77734375" style="993" customWidth="1"/>
    <col min="301" max="301" width="1.5546875" style="993" customWidth="1"/>
    <col min="302" max="302" width="4" style="993" customWidth="1"/>
    <col min="303" max="303" width="3.88671875" style="993" customWidth="1"/>
    <col min="304" max="304" width="2.44140625" style="993" customWidth="1"/>
    <col min="305" max="305" width="4.5546875" style="993" customWidth="1"/>
    <col min="306" max="306" width="3.21875" style="993" customWidth="1"/>
    <col min="307" max="307" width="5.5546875" style="993" customWidth="1"/>
    <col min="308" max="308" width="4" style="993" customWidth="1"/>
    <col min="309" max="309" width="4.33203125" style="993" customWidth="1"/>
    <col min="310" max="310" width="2.109375" style="993" customWidth="1"/>
    <col min="311" max="311" width="3.44140625" style="993" customWidth="1"/>
    <col min="312" max="312" width="1.88671875" style="993" customWidth="1"/>
    <col min="313" max="313" width="3.44140625" style="993" customWidth="1"/>
    <col min="314" max="314" width="1.88671875" style="993" customWidth="1"/>
    <col min="315" max="315" width="3.44140625" style="993" customWidth="1"/>
    <col min="316" max="316" width="1.88671875" style="993" customWidth="1"/>
    <col min="317" max="317" width="3.44140625" style="993" customWidth="1"/>
    <col min="318" max="318" width="1.88671875" style="993" customWidth="1"/>
    <col min="319" max="319" width="3.33203125" style="993" customWidth="1"/>
    <col min="320" max="320" width="1.88671875" style="993" customWidth="1"/>
    <col min="321" max="321" width="9.109375" style="993" customWidth="1"/>
    <col min="322" max="322" width="5" style="993" customWidth="1"/>
    <col min="323" max="510" width="8.88671875" style="993"/>
    <col min="511" max="511" width="8.21875" style="993" customWidth="1"/>
    <col min="512" max="512" width="6" style="993" customWidth="1"/>
    <col min="513" max="513" width="4.88671875" style="993" customWidth="1"/>
    <col min="514" max="515" width="3.6640625" style="993" customWidth="1"/>
    <col min="516" max="516" width="6.109375" style="993" customWidth="1"/>
    <col min="517" max="517" width="5" style="993" customWidth="1"/>
    <col min="518" max="518" width="5.21875" style="993" customWidth="1"/>
    <col min="519" max="519" width="5" style="993" customWidth="1"/>
    <col min="520" max="520" width="5.109375" style="993" customWidth="1"/>
    <col min="521" max="521" width="5.88671875" style="993" customWidth="1"/>
    <col min="522" max="522" width="5" style="993" customWidth="1"/>
    <col min="523" max="523" width="1.88671875" style="993" customWidth="1"/>
    <col min="524" max="524" width="3.5546875" style="993" customWidth="1"/>
    <col min="525" max="525" width="5.21875" style="993" customWidth="1"/>
    <col min="526" max="526" width="5.33203125" style="993" customWidth="1"/>
    <col min="527" max="527" width="5.5546875" style="993" customWidth="1"/>
    <col min="528" max="528" width="5.109375" style="993" customWidth="1"/>
    <col min="529" max="530" width="5.5546875" style="993" customWidth="1"/>
    <col min="531" max="531" width="7" style="993" customWidth="1"/>
    <col min="532" max="532" width="6.44140625" style="993" customWidth="1"/>
    <col min="533" max="533" width="4.21875" style="993" customWidth="1"/>
    <col min="534" max="534" width="1.5546875" style="993" customWidth="1"/>
    <col min="535" max="535" width="9.109375" style="993" customWidth="1"/>
    <col min="536" max="536" width="3.77734375" style="993" customWidth="1"/>
    <col min="537" max="537" width="8.21875" style="993" customWidth="1"/>
    <col min="538" max="538" width="4.44140625" style="993" customWidth="1"/>
    <col min="539" max="539" width="2.5546875" style="993" customWidth="1"/>
    <col min="540" max="540" width="3.5546875" style="993" customWidth="1"/>
    <col min="541" max="541" width="2.109375" style="993" customWidth="1"/>
    <col min="542" max="542" width="3.109375" style="993" customWidth="1"/>
    <col min="543" max="543" width="1.88671875" style="993" customWidth="1"/>
    <col min="544" max="544" width="4.21875" style="993" customWidth="1"/>
    <col min="545" max="545" width="2.109375" style="993" customWidth="1"/>
    <col min="546" max="546" width="4" style="993" customWidth="1"/>
    <col min="547" max="547" width="1.21875" style="993" customWidth="1"/>
    <col min="548" max="548" width="3.44140625" style="993" customWidth="1"/>
    <col min="549" max="549" width="1.21875" style="993" customWidth="1"/>
    <col min="550" max="550" width="3.88671875" style="993" customWidth="1"/>
    <col min="551" max="551" width="1.21875" style="993" customWidth="1"/>
    <col min="552" max="552" width="3.44140625" style="993" customWidth="1"/>
    <col min="553" max="553" width="3.77734375" style="993" customWidth="1"/>
    <col min="554" max="554" width="4.21875" style="993" customWidth="1"/>
    <col min="555" max="555" width="1.77734375" style="993" customWidth="1"/>
    <col min="556" max="556" width="3.77734375" style="993" customWidth="1"/>
    <col min="557" max="557" width="1.5546875" style="993" customWidth="1"/>
    <col min="558" max="558" width="4" style="993" customWidth="1"/>
    <col min="559" max="559" width="3.88671875" style="993" customWidth="1"/>
    <col min="560" max="560" width="2.44140625" style="993" customWidth="1"/>
    <col min="561" max="561" width="4.5546875" style="993" customWidth="1"/>
    <col min="562" max="562" width="3.21875" style="993" customWidth="1"/>
    <col min="563" max="563" width="5.5546875" style="993" customWidth="1"/>
    <col min="564" max="564" width="4" style="993" customWidth="1"/>
    <col min="565" max="565" width="4.33203125" style="993" customWidth="1"/>
    <col min="566" max="566" width="2.109375" style="993" customWidth="1"/>
    <col min="567" max="567" width="3.44140625" style="993" customWidth="1"/>
    <col min="568" max="568" width="1.88671875" style="993" customWidth="1"/>
    <col min="569" max="569" width="3.44140625" style="993" customWidth="1"/>
    <col min="570" max="570" width="1.88671875" style="993" customWidth="1"/>
    <col min="571" max="571" width="3.44140625" style="993" customWidth="1"/>
    <col min="572" max="572" width="1.88671875" style="993" customWidth="1"/>
    <col min="573" max="573" width="3.44140625" style="993" customWidth="1"/>
    <col min="574" max="574" width="1.88671875" style="993" customWidth="1"/>
    <col min="575" max="575" width="3.33203125" style="993" customWidth="1"/>
    <col min="576" max="576" width="1.88671875" style="993" customWidth="1"/>
    <col min="577" max="577" width="9.109375" style="993" customWidth="1"/>
    <col min="578" max="578" width="5" style="993" customWidth="1"/>
    <col min="579" max="766" width="8.88671875" style="993"/>
    <col min="767" max="767" width="8.21875" style="993" customWidth="1"/>
    <col min="768" max="768" width="6" style="993" customWidth="1"/>
    <col min="769" max="769" width="4.88671875" style="993" customWidth="1"/>
    <col min="770" max="771" width="3.6640625" style="993" customWidth="1"/>
    <col min="772" max="772" width="6.109375" style="993" customWidth="1"/>
    <col min="773" max="773" width="5" style="993" customWidth="1"/>
    <col min="774" max="774" width="5.21875" style="993" customWidth="1"/>
    <col min="775" max="775" width="5" style="993" customWidth="1"/>
    <col min="776" max="776" width="5.109375" style="993" customWidth="1"/>
    <col min="777" max="777" width="5.88671875" style="993" customWidth="1"/>
    <col min="778" max="778" width="5" style="993" customWidth="1"/>
    <col min="779" max="779" width="1.88671875" style="993" customWidth="1"/>
    <col min="780" max="780" width="3.5546875" style="993" customWidth="1"/>
    <col min="781" max="781" width="5.21875" style="993" customWidth="1"/>
    <col min="782" max="782" width="5.33203125" style="993" customWidth="1"/>
    <col min="783" max="783" width="5.5546875" style="993" customWidth="1"/>
    <col min="784" max="784" width="5.109375" style="993" customWidth="1"/>
    <col min="785" max="786" width="5.5546875" style="993" customWidth="1"/>
    <col min="787" max="787" width="7" style="993" customWidth="1"/>
    <col min="788" max="788" width="6.44140625" style="993" customWidth="1"/>
    <col min="789" max="789" width="4.21875" style="993" customWidth="1"/>
    <col min="790" max="790" width="1.5546875" style="993" customWidth="1"/>
    <col min="791" max="791" width="9.109375" style="993" customWidth="1"/>
    <col min="792" max="792" width="3.77734375" style="993" customWidth="1"/>
    <col min="793" max="793" width="8.21875" style="993" customWidth="1"/>
    <col min="794" max="794" width="4.44140625" style="993" customWidth="1"/>
    <col min="795" max="795" width="2.5546875" style="993" customWidth="1"/>
    <col min="796" max="796" width="3.5546875" style="993" customWidth="1"/>
    <col min="797" max="797" width="2.109375" style="993" customWidth="1"/>
    <col min="798" max="798" width="3.109375" style="993" customWidth="1"/>
    <col min="799" max="799" width="1.88671875" style="993" customWidth="1"/>
    <col min="800" max="800" width="4.21875" style="993" customWidth="1"/>
    <col min="801" max="801" width="2.109375" style="993" customWidth="1"/>
    <col min="802" max="802" width="4" style="993" customWidth="1"/>
    <col min="803" max="803" width="1.21875" style="993" customWidth="1"/>
    <col min="804" max="804" width="3.44140625" style="993" customWidth="1"/>
    <col min="805" max="805" width="1.21875" style="993" customWidth="1"/>
    <col min="806" max="806" width="3.88671875" style="993" customWidth="1"/>
    <col min="807" max="807" width="1.21875" style="993" customWidth="1"/>
    <col min="808" max="808" width="3.44140625" style="993" customWidth="1"/>
    <col min="809" max="809" width="3.77734375" style="993" customWidth="1"/>
    <col min="810" max="810" width="4.21875" style="993" customWidth="1"/>
    <col min="811" max="811" width="1.77734375" style="993" customWidth="1"/>
    <col min="812" max="812" width="3.77734375" style="993" customWidth="1"/>
    <col min="813" max="813" width="1.5546875" style="993" customWidth="1"/>
    <col min="814" max="814" width="4" style="993" customWidth="1"/>
    <col min="815" max="815" width="3.88671875" style="993" customWidth="1"/>
    <col min="816" max="816" width="2.44140625" style="993" customWidth="1"/>
    <col min="817" max="817" width="4.5546875" style="993" customWidth="1"/>
    <col min="818" max="818" width="3.21875" style="993" customWidth="1"/>
    <col min="819" max="819" width="5.5546875" style="993" customWidth="1"/>
    <col min="820" max="820" width="4" style="993" customWidth="1"/>
    <col min="821" max="821" width="4.33203125" style="993" customWidth="1"/>
    <col min="822" max="822" width="2.109375" style="993" customWidth="1"/>
    <col min="823" max="823" width="3.44140625" style="993" customWidth="1"/>
    <col min="824" max="824" width="1.88671875" style="993" customWidth="1"/>
    <col min="825" max="825" width="3.44140625" style="993" customWidth="1"/>
    <col min="826" max="826" width="1.88671875" style="993" customWidth="1"/>
    <col min="827" max="827" width="3.44140625" style="993" customWidth="1"/>
    <col min="828" max="828" width="1.88671875" style="993" customWidth="1"/>
    <col min="829" max="829" width="3.44140625" style="993" customWidth="1"/>
    <col min="830" max="830" width="1.88671875" style="993" customWidth="1"/>
    <col min="831" max="831" width="3.33203125" style="993" customWidth="1"/>
    <col min="832" max="832" width="1.88671875" style="993" customWidth="1"/>
    <col min="833" max="833" width="9.109375" style="993" customWidth="1"/>
    <col min="834" max="834" width="5" style="993" customWidth="1"/>
    <col min="835" max="1022" width="8.88671875" style="993"/>
    <col min="1023" max="1023" width="8.21875" style="993" customWidth="1"/>
    <col min="1024" max="1024" width="6" style="993" customWidth="1"/>
    <col min="1025" max="1025" width="4.88671875" style="993" customWidth="1"/>
    <col min="1026" max="1027" width="3.6640625" style="993" customWidth="1"/>
    <col min="1028" max="1028" width="6.109375" style="993" customWidth="1"/>
    <col min="1029" max="1029" width="5" style="993" customWidth="1"/>
    <col min="1030" max="1030" width="5.21875" style="993" customWidth="1"/>
    <col min="1031" max="1031" width="5" style="993" customWidth="1"/>
    <col min="1032" max="1032" width="5.109375" style="993" customWidth="1"/>
    <col min="1033" max="1033" width="5.88671875" style="993" customWidth="1"/>
    <col min="1034" max="1034" width="5" style="993" customWidth="1"/>
    <col min="1035" max="1035" width="1.88671875" style="993" customWidth="1"/>
    <col min="1036" max="1036" width="3.5546875" style="993" customWidth="1"/>
    <col min="1037" max="1037" width="5.21875" style="993" customWidth="1"/>
    <col min="1038" max="1038" width="5.33203125" style="993" customWidth="1"/>
    <col min="1039" max="1039" width="5.5546875" style="993" customWidth="1"/>
    <col min="1040" max="1040" width="5.109375" style="993" customWidth="1"/>
    <col min="1041" max="1042" width="5.5546875" style="993" customWidth="1"/>
    <col min="1043" max="1043" width="7" style="993" customWidth="1"/>
    <col min="1044" max="1044" width="6.44140625" style="993" customWidth="1"/>
    <col min="1045" max="1045" width="4.21875" style="993" customWidth="1"/>
    <col min="1046" max="1046" width="1.5546875" style="993" customWidth="1"/>
    <col min="1047" max="1047" width="9.109375" style="993" customWidth="1"/>
    <col min="1048" max="1048" width="3.77734375" style="993" customWidth="1"/>
    <col min="1049" max="1049" width="8.21875" style="993" customWidth="1"/>
    <col min="1050" max="1050" width="4.44140625" style="993" customWidth="1"/>
    <col min="1051" max="1051" width="2.5546875" style="993" customWidth="1"/>
    <col min="1052" max="1052" width="3.5546875" style="993" customWidth="1"/>
    <col min="1053" max="1053" width="2.109375" style="993" customWidth="1"/>
    <col min="1054" max="1054" width="3.109375" style="993" customWidth="1"/>
    <col min="1055" max="1055" width="1.88671875" style="993" customWidth="1"/>
    <col min="1056" max="1056" width="4.21875" style="993" customWidth="1"/>
    <col min="1057" max="1057" width="2.109375" style="993" customWidth="1"/>
    <col min="1058" max="1058" width="4" style="993" customWidth="1"/>
    <col min="1059" max="1059" width="1.21875" style="993" customWidth="1"/>
    <col min="1060" max="1060" width="3.44140625" style="993" customWidth="1"/>
    <col min="1061" max="1061" width="1.21875" style="993" customWidth="1"/>
    <col min="1062" max="1062" width="3.88671875" style="993" customWidth="1"/>
    <col min="1063" max="1063" width="1.21875" style="993" customWidth="1"/>
    <col min="1064" max="1064" width="3.44140625" style="993" customWidth="1"/>
    <col min="1065" max="1065" width="3.77734375" style="993" customWidth="1"/>
    <col min="1066" max="1066" width="4.21875" style="993" customWidth="1"/>
    <col min="1067" max="1067" width="1.77734375" style="993" customWidth="1"/>
    <col min="1068" max="1068" width="3.77734375" style="993" customWidth="1"/>
    <col min="1069" max="1069" width="1.5546875" style="993" customWidth="1"/>
    <col min="1070" max="1070" width="4" style="993" customWidth="1"/>
    <col min="1071" max="1071" width="3.88671875" style="993" customWidth="1"/>
    <col min="1072" max="1072" width="2.44140625" style="993" customWidth="1"/>
    <col min="1073" max="1073" width="4.5546875" style="993" customWidth="1"/>
    <col min="1074" max="1074" width="3.21875" style="993" customWidth="1"/>
    <col min="1075" max="1075" width="5.5546875" style="993" customWidth="1"/>
    <col min="1076" max="1076" width="4" style="993" customWidth="1"/>
    <col min="1077" max="1077" width="4.33203125" style="993" customWidth="1"/>
    <col min="1078" max="1078" width="2.109375" style="993" customWidth="1"/>
    <col min="1079" max="1079" width="3.44140625" style="993" customWidth="1"/>
    <col min="1080" max="1080" width="1.88671875" style="993" customWidth="1"/>
    <col min="1081" max="1081" width="3.44140625" style="993" customWidth="1"/>
    <col min="1082" max="1082" width="1.88671875" style="993" customWidth="1"/>
    <col min="1083" max="1083" width="3.44140625" style="993" customWidth="1"/>
    <col min="1084" max="1084" width="1.88671875" style="993" customWidth="1"/>
    <col min="1085" max="1085" width="3.44140625" style="993" customWidth="1"/>
    <col min="1086" max="1086" width="1.88671875" style="993" customWidth="1"/>
    <col min="1087" max="1087" width="3.33203125" style="993" customWidth="1"/>
    <col min="1088" max="1088" width="1.88671875" style="993" customWidth="1"/>
    <col min="1089" max="1089" width="9.109375" style="993" customWidth="1"/>
    <col min="1090" max="1090" width="5" style="993" customWidth="1"/>
    <col min="1091" max="1278" width="8.88671875" style="993"/>
    <col min="1279" max="1279" width="8.21875" style="993" customWidth="1"/>
    <col min="1280" max="1280" width="6" style="993" customWidth="1"/>
    <col min="1281" max="1281" width="4.88671875" style="993" customWidth="1"/>
    <col min="1282" max="1283" width="3.6640625" style="993" customWidth="1"/>
    <col min="1284" max="1284" width="6.109375" style="993" customWidth="1"/>
    <col min="1285" max="1285" width="5" style="993" customWidth="1"/>
    <col min="1286" max="1286" width="5.21875" style="993" customWidth="1"/>
    <col min="1287" max="1287" width="5" style="993" customWidth="1"/>
    <col min="1288" max="1288" width="5.109375" style="993" customWidth="1"/>
    <col min="1289" max="1289" width="5.88671875" style="993" customWidth="1"/>
    <col min="1290" max="1290" width="5" style="993" customWidth="1"/>
    <col min="1291" max="1291" width="1.88671875" style="993" customWidth="1"/>
    <col min="1292" max="1292" width="3.5546875" style="993" customWidth="1"/>
    <col min="1293" max="1293" width="5.21875" style="993" customWidth="1"/>
    <col min="1294" max="1294" width="5.33203125" style="993" customWidth="1"/>
    <col min="1295" max="1295" width="5.5546875" style="993" customWidth="1"/>
    <col min="1296" max="1296" width="5.109375" style="993" customWidth="1"/>
    <col min="1297" max="1298" width="5.5546875" style="993" customWidth="1"/>
    <col min="1299" max="1299" width="7" style="993" customWidth="1"/>
    <col min="1300" max="1300" width="6.44140625" style="993" customWidth="1"/>
    <col min="1301" max="1301" width="4.21875" style="993" customWidth="1"/>
    <col min="1302" max="1302" width="1.5546875" style="993" customWidth="1"/>
    <col min="1303" max="1303" width="9.109375" style="993" customWidth="1"/>
    <col min="1304" max="1304" width="3.77734375" style="993" customWidth="1"/>
    <col min="1305" max="1305" width="8.21875" style="993" customWidth="1"/>
    <col min="1306" max="1306" width="4.44140625" style="993" customWidth="1"/>
    <col min="1307" max="1307" width="2.5546875" style="993" customWidth="1"/>
    <col min="1308" max="1308" width="3.5546875" style="993" customWidth="1"/>
    <col min="1309" max="1309" width="2.109375" style="993" customWidth="1"/>
    <col min="1310" max="1310" width="3.109375" style="993" customWidth="1"/>
    <col min="1311" max="1311" width="1.88671875" style="993" customWidth="1"/>
    <col min="1312" max="1312" width="4.21875" style="993" customWidth="1"/>
    <col min="1313" max="1313" width="2.109375" style="993" customWidth="1"/>
    <col min="1314" max="1314" width="4" style="993" customWidth="1"/>
    <col min="1315" max="1315" width="1.21875" style="993" customWidth="1"/>
    <col min="1316" max="1316" width="3.44140625" style="993" customWidth="1"/>
    <col min="1317" max="1317" width="1.21875" style="993" customWidth="1"/>
    <col min="1318" max="1318" width="3.88671875" style="993" customWidth="1"/>
    <col min="1319" max="1319" width="1.21875" style="993" customWidth="1"/>
    <col min="1320" max="1320" width="3.44140625" style="993" customWidth="1"/>
    <col min="1321" max="1321" width="3.77734375" style="993" customWidth="1"/>
    <col min="1322" max="1322" width="4.21875" style="993" customWidth="1"/>
    <col min="1323" max="1323" width="1.77734375" style="993" customWidth="1"/>
    <col min="1324" max="1324" width="3.77734375" style="993" customWidth="1"/>
    <col min="1325" max="1325" width="1.5546875" style="993" customWidth="1"/>
    <col min="1326" max="1326" width="4" style="993" customWidth="1"/>
    <col min="1327" max="1327" width="3.88671875" style="993" customWidth="1"/>
    <col min="1328" max="1328" width="2.44140625" style="993" customWidth="1"/>
    <col min="1329" max="1329" width="4.5546875" style="993" customWidth="1"/>
    <col min="1330" max="1330" width="3.21875" style="993" customWidth="1"/>
    <col min="1331" max="1331" width="5.5546875" style="993" customWidth="1"/>
    <col min="1332" max="1332" width="4" style="993" customWidth="1"/>
    <col min="1333" max="1333" width="4.33203125" style="993" customWidth="1"/>
    <col min="1334" max="1334" width="2.109375" style="993" customWidth="1"/>
    <col min="1335" max="1335" width="3.44140625" style="993" customWidth="1"/>
    <col min="1336" max="1336" width="1.88671875" style="993" customWidth="1"/>
    <col min="1337" max="1337" width="3.44140625" style="993" customWidth="1"/>
    <col min="1338" max="1338" width="1.88671875" style="993" customWidth="1"/>
    <col min="1339" max="1339" width="3.44140625" style="993" customWidth="1"/>
    <col min="1340" max="1340" width="1.88671875" style="993" customWidth="1"/>
    <col min="1341" max="1341" width="3.44140625" style="993" customWidth="1"/>
    <col min="1342" max="1342" width="1.88671875" style="993" customWidth="1"/>
    <col min="1343" max="1343" width="3.33203125" style="993" customWidth="1"/>
    <col min="1344" max="1344" width="1.88671875" style="993" customWidth="1"/>
    <col min="1345" max="1345" width="9.109375" style="993" customWidth="1"/>
    <col min="1346" max="1346" width="5" style="993" customWidth="1"/>
    <col min="1347" max="1534" width="8.88671875" style="993"/>
    <col min="1535" max="1535" width="8.21875" style="993" customWidth="1"/>
    <col min="1536" max="1536" width="6" style="993" customWidth="1"/>
    <col min="1537" max="1537" width="4.88671875" style="993" customWidth="1"/>
    <col min="1538" max="1539" width="3.6640625" style="993" customWidth="1"/>
    <col min="1540" max="1540" width="6.109375" style="993" customWidth="1"/>
    <col min="1541" max="1541" width="5" style="993" customWidth="1"/>
    <col min="1542" max="1542" width="5.21875" style="993" customWidth="1"/>
    <col min="1543" max="1543" width="5" style="993" customWidth="1"/>
    <col min="1544" max="1544" width="5.109375" style="993" customWidth="1"/>
    <col min="1545" max="1545" width="5.88671875" style="993" customWidth="1"/>
    <col min="1546" max="1546" width="5" style="993" customWidth="1"/>
    <col min="1547" max="1547" width="1.88671875" style="993" customWidth="1"/>
    <col min="1548" max="1548" width="3.5546875" style="993" customWidth="1"/>
    <col min="1549" max="1549" width="5.21875" style="993" customWidth="1"/>
    <col min="1550" max="1550" width="5.33203125" style="993" customWidth="1"/>
    <col min="1551" max="1551" width="5.5546875" style="993" customWidth="1"/>
    <col min="1552" max="1552" width="5.109375" style="993" customWidth="1"/>
    <col min="1553" max="1554" width="5.5546875" style="993" customWidth="1"/>
    <col min="1555" max="1555" width="7" style="993" customWidth="1"/>
    <col min="1556" max="1556" width="6.44140625" style="993" customWidth="1"/>
    <col min="1557" max="1557" width="4.21875" style="993" customWidth="1"/>
    <col min="1558" max="1558" width="1.5546875" style="993" customWidth="1"/>
    <col min="1559" max="1559" width="9.109375" style="993" customWidth="1"/>
    <col min="1560" max="1560" width="3.77734375" style="993" customWidth="1"/>
    <col min="1561" max="1561" width="8.21875" style="993" customWidth="1"/>
    <col min="1562" max="1562" width="4.44140625" style="993" customWidth="1"/>
    <col min="1563" max="1563" width="2.5546875" style="993" customWidth="1"/>
    <col min="1564" max="1564" width="3.5546875" style="993" customWidth="1"/>
    <col min="1565" max="1565" width="2.109375" style="993" customWidth="1"/>
    <col min="1566" max="1566" width="3.109375" style="993" customWidth="1"/>
    <col min="1567" max="1567" width="1.88671875" style="993" customWidth="1"/>
    <col min="1568" max="1568" width="4.21875" style="993" customWidth="1"/>
    <col min="1569" max="1569" width="2.109375" style="993" customWidth="1"/>
    <col min="1570" max="1570" width="4" style="993" customWidth="1"/>
    <col min="1571" max="1571" width="1.21875" style="993" customWidth="1"/>
    <col min="1572" max="1572" width="3.44140625" style="993" customWidth="1"/>
    <col min="1573" max="1573" width="1.21875" style="993" customWidth="1"/>
    <col min="1574" max="1574" width="3.88671875" style="993" customWidth="1"/>
    <col min="1575" max="1575" width="1.21875" style="993" customWidth="1"/>
    <col min="1576" max="1576" width="3.44140625" style="993" customWidth="1"/>
    <col min="1577" max="1577" width="3.77734375" style="993" customWidth="1"/>
    <col min="1578" max="1578" width="4.21875" style="993" customWidth="1"/>
    <col min="1579" max="1579" width="1.77734375" style="993" customWidth="1"/>
    <col min="1580" max="1580" width="3.77734375" style="993" customWidth="1"/>
    <col min="1581" max="1581" width="1.5546875" style="993" customWidth="1"/>
    <col min="1582" max="1582" width="4" style="993" customWidth="1"/>
    <col min="1583" max="1583" width="3.88671875" style="993" customWidth="1"/>
    <col min="1584" max="1584" width="2.44140625" style="993" customWidth="1"/>
    <col min="1585" max="1585" width="4.5546875" style="993" customWidth="1"/>
    <col min="1586" max="1586" width="3.21875" style="993" customWidth="1"/>
    <col min="1587" max="1587" width="5.5546875" style="993" customWidth="1"/>
    <col min="1588" max="1588" width="4" style="993" customWidth="1"/>
    <col min="1589" max="1589" width="4.33203125" style="993" customWidth="1"/>
    <col min="1590" max="1590" width="2.109375" style="993" customWidth="1"/>
    <col min="1591" max="1591" width="3.44140625" style="993" customWidth="1"/>
    <col min="1592" max="1592" width="1.88671875" style="993" customWidth="1"/>
    <col min="1593" max="1593" width="3.44140625" style="993" customWidth="1"/>
    <col min="1594" max="1594" width="1.88671875" style="993" customWidth="1"/>
    <col min="1595" max="1595" width="3.44140625" style="993" customWidth="1"/>
    <col min="1596" max="1596" width="1.88671875" style="993" customWidth="1"/>
    <col min="1597" max="1597" width="3.44140625" style="993" customWidth="1"/>
    <col min="1598" max="1598" width="1.88671875" style="993" customWidth="1"/>
    <col min="1599" max="1599" width="3.33203125" style="993" customWidth="1"/>
    <col min="1600" max="1600" width="1.88671875" style="993" customWidth="1"/>
    <col min="1601" max="1601" width="9.109375" style="993" customWidth="1"/>
    <col min="1602" max="1602" width="5" style="993" customWidth="1"/>
    <col min="1603" max="1790" width="8.88671875" style="993"/>
    <col min="1791" max="1791" width="8.21875" style="993" customWidth="1"/>
    <col min="1792" max="1792" width="6" style="993" customWidth="1"/>
    <col min="1793" max="1793" width="4.88671875" style="993" customWidth="1"/>
    <col min="1794" max="1795" width="3.6640625" style="993" customWidth="1"/>
    <col min="1796" max="1796" width="6.109375" style="993" customWidth="1"/>
    <col min="1797" max="1797" width="5" style="993" customWidth="1"/>
    <col min="1798" max="1798" width="5.21875" style="993" customWidth="1"/>
    <col min="1799" max="1799" width="5" style="993" customWidth="1"/>
    <col min="1800" max="1800" width="5.109375" style="993" customWidth="1"/>
    <col min="1801" max="1801" width="5.88671875" style="993" customWidth="1"/>
    <col min="1802" max="1802" width="5" style="993" customWidth="1"/>
    <col min="1803" max="1803" width="1.88671875" style="993" customWidth="1"/>
    <col min="1804" max="1804" width="3.5546875" style="993" customWidth="1"/>
    <col min="1805" max="1805" width="5.21875" style="993" customWidth="1"/>
    <col min="1806" max="1806" width="5.33203125" style="993" customWidth="1"/>
    <col min="1807" max="1807" width="5.5546875" style="993" customWidth="1"/>
    <col min="1808" max="1808" width="5.109375" style="993" customWidth="1"/>
    <col min="1809" max="1810" width="5.5546875" style="993" customWidth="1"/>
    <col min="1811" max="1811" width="7" style="993" customWidth="1"/>
    <col min="1812" max="1812" width="6.44140625" style="993" customWidth="1"/>
    <col min="1813" max="1813" width="4.21875" style="993" customWidth="1"/>
    <col min="1814" max="1814" width="1.5546875" style="993" customWidth="1"/>
    <col min="1815" max="1815" width="9.109375" style="993" customWidth="1"/>
    <col min="1816" max="1816" width="3.77734375" style="993" customWidth="1"/>
    <col min="1817" max="1817" width="8.21875" style="993" customWidth="1"/>
    <col min="1818" max="1818" width="4.44140625" style="993" customWidth="1"/>
    <col min="1819" max="1819" width="2.5546875" style="993" customWidth="1"/>
    <col min="1820" max="1820" width="3.5546875" style="993" customWidth="1"/>
    <col min="1821" max="1821" width="2.109375" style="993" customWidth="1"/>
    <col min="1822" max="1822" width="3.109375" style="993" customWidth="1"/>
    <col min="1823" max="1823" width="1.88671875" style="993" customWidth="1"/>
    <col min="1824" max="1824" width="4.21875" style="993" customWidth="1"/>
    <col min="1825" max="1825" width="2.109375" style="993" customWidth="1"/>
    <col min="1826" max="1826" width="4" style="993" customWidth="1"/>
    <col min="1827" max="1827" width="1.21875" style="993" customWidth="1"/>
    <col min="1828" max="1828" width="3.44140625" style="993" customWidth="1"/>
    <col min="1829" max="1829" width="1.21875" style="993" customWidth="1"/>
    <col min="1830" max="1830" width="3.88671875" style="993" customWidth="1"/>
    <col min="1831" max="1831" width="1.21875" style="993" customWidth="1"/>
    <col min="1832" max="1832" width="3.44140625" style="993" customWidth="1"/>
    <col min="1833" max="1833" width="3.77734375" style="993" customWidth="1"/>
    <col min="1834" max="1834" width="4.21875" style="993" customWidth="1"/>
    <col min="1835" max="1835" width="1.77734375" style="993" customWidth="1"/>
    <col min="1836" max="1836" width="3.77734375" style="993" customWidth="1"/>
    <col min="1837" max="1837" width="1.5546875" style="993" customWidth="1"/>
    <col min="1838" max="1838" width="4" style="993" customWidth="1"/>
    <col min="1839" max="1839" width="3.88671875" style="993" customWidth="1"/>
    <col min="1840" max="1840" width="2.44140625" style="993" customWidth="1"/>
    <col min="1841" max="1841" width="4.5546875" style="993" customWidth="1"/>
    <col min="1842" max="1842" width="3.21875" style="993" customWidth="1"/>
    <col min="1843" max="1843" width="5.5546875" style="993" customWidth="1"/>
    <col min="1844" max="1844" width="4" style="993" customWidth="1"/>
    <col min="1845" max="1845" width="4.33203125" style="993" customWidth="1"/>
    <col min="1846" max="1846" width="2.109375" style="993" customWidth="1"/>
    <col min="1847" max="1847" width="3.44140625" style="993" customWidth="1"/>
    <col min="1848" max="1848" width="1.88671875" style="993" customWidth="1"/>
    <col min="1849" max="1849" width="3.44140625" style="993" customWidth="1"/>
    <col min="1850" max="1850" width="1.88671875" style="993" customWidth="1"/>
    <col min="1851" max="1851" width="3.44140625" style="993" customWidth="1"/>
    <col min="1852" max="1852" width="1.88671875" style="993" customWidth="1"/>
    <col min="1853" max="1853" width="3.44140625" style="993" customWidth="1"/>
    <col min="1854" max="1854" width="1.88671875" style="993" customWidth="1"/>
    <col min="1855" max="1855" width="3.33203125" style="993" customWidth="1"/>
    <col min="1856" max="1856" width="1.88671875" style="993" customWidth="1"/>
    <col min="1857" max="1857" width="9.109375" style="993" customWidth="1"/>
    <col min="1858" max="1858" width="5" style="993" customWidth="1"/>
    <col min="1859" max="2046" width="8.88671875" style="993"/>
    <col min="2047" max="2047" width="8.21875" style="993" customWidth="1"/>
    <col min="2048" max="2048" width="6" style="993" customWidth="1"/>
    <col min="2049" max="2049" width="4.88671875" style="993" customWidth="1"/>
    <col min="2050" max="2051" width="3.6640625" style="993" customWidth="1"/>
    <col min="2052" max="2052" width="6.109375" style="993" customWidth="1"/>
    <col min="2053" max="2053" width="5" style="993" customWidth="1"/>
    <col min="2054" max="2054" width="5.21875" style="993" customWidth="1"/>
    <col min="2055" max="2055" width="5" style="993" customWidth="1"/>
    <col min="2056" max="2056" width="5.109375" style="993" customWidth="1"/>
    <col min="2057" max="2057" width="5.88671875" style="993" customWidth="1"/>
    <col min="2058" max="2058" width="5" style="993" customWidth="1"/>
    <col min="2059" max="2059" width="1.88671875" style="993" customWidth="1"/>
    <col min="2060" max="2060" width="3.5546875" style="993" customWidth="1"/>
    <col min="2061" max="2061" width="5.21875" style="993" customWidth="1"/>
    <col min="2062" max="2062" width="5.33203125" style="993" customWidth="1"/>
    <col min="2063" max="2063" width="5.5546875" style="993" customWidth="1"/>
    <col min="2064" max="2064" width="5.109375" style="993" customWidth="1"/>
    <col min="2065" max="2066" width="5.5546875" style="993" customWidth="1"/>
    <col min="2067" max="2067" width="7" style="993" customWidth="1"/>
    <col min="2068" max="2068" width="6.44140625" style="993" customWidth="1"/>
    <col min="2069" max="2069" width="4.21875" style="993" customWidth="1"/>
    <col min="2070" max="2070" width="1.5546875" style="993" customWidth="1"/>
    <col min="2071" max="2071" width="9.109375" style="993" customWidth="1"/>
    <col min="2072" max="2072" width="3.77734375" style="993" customWidth="1"/>
    <col min="2073" max="2073" width="8.21875" style="993" customWidth="1"/>
    <col min="2074" max="2074" width="4.44140625" style="993" customWidth="1"/>
    <col min="2075" max="2075" width="2.5546875" style="993" customWidth="1"/>
    <col min="2076" max="2076" width="3.5546875" style="993" customWidth="1"/>
    <col min="2077" max="2077" width="2.109375" style="993" customWidth="1"/>
    <col min="2078" max="2078" width="3.109375" style="993" customWidth="1"/>
    <col min="2079" max="2079" width="1.88671875" style="993" customWidth="1"/>
    <col min="2080" max="2080" width="4.21875" style="993" customWidth="1"/>
    <col min="2081" max="2081" width="2.109375" style="993" customWidth="1"/>
    <col min="2082" max="2082" width="4" style="993" customWidth="1"/>
    <col min="2083" max="2083" width="1.21875" style="993" customWidth="1"/>
    <col min="2084" max="2084" width="3.44140625" style="993" customWidth="1"/>
    <col min="2085" max="2085" width="1.21875" style="993" customWidth="1"/>
    <col min="2086" max="2086" width="3.88671875" style="993" customWidth="1"/>
    <col min="2087" max="2087" width="1.21875" style="993" customWidth="1"/>
    <col min="2088" max="2088" width="3.44140625" style="993" customWidth="1"/>
    <col min="2089" max="2089" width="3.77734375" style="993" customWidth="1"/>
    <col min="2090" max="2090" width="4.21875" style="993" customWidth="1"/>
    <col min="2091" max="2091" width="1.77734375" style="993" customWidth="1"/>
    <col min="2092" max="2092" width="3.77734375" style="993" customWidth="1"/>
    <col min="2093" max="2093" width="1.5546875" style="993" customWidth="1"/>
    <col min="2094" max="2094" width="4" style="993" customWidth="1"/>
    <col min="2095" max="2095" width="3.88671875" style="993" customWidth="1"/>
    <col min="2096" max="2096" width="2.44140625" style="993" customWidth="1"/>
    <col min="2097" max="2097" width="4.5546875" style="993" customWidth="1"/>
    <col min="2098" max="2098" width="3.21875" style="993" customWidth="1"/>
    <col min="2099" max="2099" width="5.5546875" style="993" customWidth="1"/>
    <col min="2100" max="2100" width="4" style="993" customWidth="1"/>
    <col min="2101" max="2101" width="4.33203125" style="993" customWidth="1"/>
    <col min="2102" max="2102" width="2.109375" style="993" customWidth="1"/>
    <col min="2103" max="2103" width="3.44140625" style="993" customWidth="1"/>
    <col min="2104" max="2104" width="1.88671875" style="993" customWidth="1"/>
    <col min="2105" max="2105" width="3.44140625" style="993" customWidth="1"/>
    <col min="2106" max="2106" width="1.88671875" style="993" customWidth="1"/>
    <col min="2107" max="2107" width="3.44140625" style="993" customWidth="1"/>
    <col min="2108" max="2108" width="1.88671875" style="993" customWidth="1"/>
    <col min="2109" max="2109" width="3.44140625" style="993" customWidth="1"/>
    <col min="2110" max="2110" width="1.88671875" style="993" customWidth="1"/>
    <col min="2111" max="2111" width="3.33203125" style="993" customWidth="1"/>
    <col min="2112" max="2112" width="1.88671875" style="993" customWidth="1"/>
    <col min="2113" max="2113" width="9.109375" style="993" customWidth="1"/>
    <col min="2114" max="2114" width="5" style="993" customWidth="1"/>
    <col min="2115" max="2302" width="8.88671875" style="993"/>
    <col min="2303" max="2303" width="8.21875" style="993" customWidth="1"/>
    <col min="2304" max="2304" width="6" style="993" customWidth="1"/>
    <col min="2305" max="2305" width="4.88671875" style="993" customWidth="1"/>
    <col min="2306" max="2307" width="3.6640625" style="993" customWidth="1"/>
    <col min="2308" max="2308" width="6.109375" style="993" customWidth="1"/>
    <col min="2309" max="2309" width="5" style="993" customWidth="1"/>
    <col min="2310" max="2310" width="5.21875" style="993" customWidth="1"/>
    <col min="2311" max="2311" width="5" style="993" customWidth="1"/>
    <col min="2312" max="2312" width="5.109375" style="993" customWidth="1"/>
    <col min="2313" max="2313" width="5.88671875" style="993" customWidth="1"/>
    <col min="2314" max="2314" width="5" style="993" customWidth="1"/>
    <col min="2315" max="2315" width="1.88671875" style="993" customWidth="1"/>
    <col min="2316" max="2316" width="3.5546875" style="993" customWidth="1"/>
    <col min="2317" max="2317" width="5.21875" style="993" customWidth="1"/>
    <col min="2318" max="2318" width="5.33203125" style="993" customWidth="1"/>
    <col min="2319" max="2319" width="5.5546875" style="993" customWidth="1"/>
    <col min="2320" max="2320" width="5.109375" style="993" customWidth="1"/>
    <col min="2321" max="2322" width="5.5546875" style="993" customWidth="1"/>
    <col min="2323" max="2323" width="7" style="993" customWidth="1"/>
    <col min="2324" max="2324" width="6.44140625" style="993" customWidth="1"/>
    <col min="2325" max="2325" width="4.21875" style="993" customWidth="1"/>
    <col min="2326" max="2326" width="1.5546875" style="993" customWidth="1"/>
    <col min="2327" max="2327" width="9.109375" style="993" customWidth="1"/>
    <col min="2328" max="2328" width="3.77734375" style="993" customWidth="1"/>
    <col min="2329" max="2329" width="8.21875" style="993" customWidth="1"/>
    <col min="2330" max="2330" width="4.44140625" style="993" customWidth="1"/>
    <col min="2331" max="2331" width="2.5546875" style="993" customWidth="1"/>
    <col min="2332" max="2332" width="3.5546875" style="993" customWidth="1"/>
    <col min="2333" max="2333" width="2.109375" style="993" customWidth="1"/>
    <col min="2334" max="2334" width="3.109375" style="993" customWidth="1"/>
    <col min="2335" max="2335" width="1.88671875" style="993" customWidth="1"/>
    <col min="2336" max="2336" width="4.21875" style="993" customWidth="1"/>
    <col min="2337" max="2337" width="2.109375" style="993" customWidth="1"/>
    <col min="2338" max="2338" width="4" style="993" customWidth="1"/>
    <col min="2339" max="2339" width="1.21875" style="993" customWidth="1"/>
    <col min="2340" max="2340" width="3.44140625" style="993" customWidth="1"/>
    <col min="2341" max="2341" width="1.21875" style="993" customWidth="1"/>
    <col min="2342" max="2342" width="3.88671875" style="993" customWidth="1"/>
    <col min="2343" max="2343" width="1.21875" style="993" customWidth="1"/>
    <col min="2344" max="2344" width="3.44140625" style="993" customWidth="1"/>
    <col min="2345" max="2345" width="3.77734375" style="993" customWidth="1"/>
    <col min="2346" max="2346" width="4.21875" style="993" customWidth="1"/>
    <col min="2347" max="2347" width="1.77734375" style="993" customWidth="1"/>
    <col min="2348" max="2348" width="3.77734375" style="993" customWidth="1"/>
    <col min="2349" max="2349" width="1.5546875" style="993" customWidth="1"/>
    <col min="2350" max="2350" width="4" style="993" customWidth="1"/>
    <col min="2351" max="2351" width="3.88671875" style="993" customWidth="1"/>
    <col min="2352" max="2352" width="2.44140625" style="993" customWidth="1"/>
    <col min="2353" max="2353" width="4.5546875" style="993" customWidth="1"/>
    <col min="2354" max="2354" width="3.21875" style="993" customWidth="1"/>
    <col min="2355" max="2355" width="5.5546875" style="993" customWidth="1"/>
    <col min="2356" max="2356" width="4" style="993" customWidth="1"/>
    <col min="2357" max="2357" width="4.33203125" style="993" customWidth="1"/>
    <col min="2358" max="2358" width="2.109375" style="993" customWidth="1"/>
    <col min="2359" max="2359" width="3.44140625" style="993" customWidth="1"/>
    <col min="2360" max="2360" width="1.88671875" style="993" customWidth="1"/>
    <col min="2361" max="2361" width="3.44140625" style="993" customWidth="1"/>
    <col min="2362" max="2362" width="1.88671875" style="993" customWidth="1"/>
    <col min="2363" max="2363" width="3.44140625" style="993" customWidth="1"/>
    <col min="2364" max="2364" width="1.88671875" style="993" customWidth="1"/>
    <col min="2365" max="2365" width="3.44140625" style="993" customWidth="1"/>
    <col min="2366" max="2366" width="1.88671875" style="993" customWidth="1"/>
    <col min="2367" max="2367" width="3.33203125" style="993" customWidth="1"/>
    <col min="2368" max="2368" width="1.88671875" style="993" customWidth="1"/>
    <col min="2369" max="2369" width="9.109375" style="993" customWidth="1"/>
    <col min="2370" max="2370" width="5" style="993" customWidth="1"/>
    <col min="2371" max="2558" width="8.88671875" style="993"/>
    <col min="2559" max="2559" width="8.21875" style="993" customWidth="1"/>
    <col min="2560" max="2560" width="6" style="993" customWidth="1"/>
    <col min="2561" max="2561" width="4.88671875" style="993" customWidth="1"/>
    <col min="2562" max="2563" width="3.6640625" style="993" customWidth="1"/>
    <col min="2564" max="2564" width="6.109375" style="993" customWidth="1"/>
    <col min="2565" max="2565" width="5" style="993" customWidth="1"/>
    <col min="2566" max="2566" width="5.21875" style="993" customWidth="1"/>
    <col min="2567" max="2567" width="5" style="993" customWidth="1"/>
    <col min="2568" max="2568" width="5.109375" style="993" customWidth="1"/>
    <col min="2569" max="2569" width="5.88671875" style="993" customWidth="1"/>
    <col min="2570" max="2570" width="5" style="993" customWidth="1"/>
    <col min="2571" max="2571" width="1.88671875" style="993" customWidth="1"/>
    <col min="2572" max="2572" width="3.5546875" style="993" customWidth="1"/>
    <col min="2573" max="2573" width="5.21875" style="993" customWidth="1"/>
    <col min="2574" max="2574" width="5.33203125" style="993" customWidth="1"/>
    <col min="2575" max="2575" width="5.5546875" style="993" customWidth="1"/>
    <col min="2576" max="2576" width="5.109375" style="993" customWidth="1"/>
    <col min="2577" max="2578" width="5.5546875" style="993" customWidth="1"/>
    <col min="2579" max="2579" width="7" style="993" customWidth="1"/>
    <col min="2580" max="2580" width="6.44140625" style="993" customWidth="1"/>
    <col min="2581" max="2581" width="4.21875" style="993" customWidth="1"/>
    <col min="2582" max="2582" width="1.5546875" style="993" customWidth="1"/>
    <col min="2583" max="2583" width="9.109375" style="993" customWidth="1"/>
    <col min="2584" max="2584" width="3.77734375" style="993" customWidth="1"/>
    <col min="2585" max="2585" width="8.21875" style="993" customWidth="1"/>
    <col min="2586" max="2586" width="4.44140625" style="993" customWidth="1"/>
    <col min="2587" max="2587" width="2.5546875" style="993" customWidth="1"/>
    <col min="2588" max="2588" width="3.5546875" style="993" customWidth="1"/>
    <col min="2589" max="2589" width="2.109375" style="993" customWidth="1"/>
    <col min="2590" max="2590" width="3.109375" style="993" customWidth="1"/>
    <col min="2591" max="2591" width="1.88671875" style="993" customWidth="1"/>
    <col min="2592" max="2592" width="4.21875" style="993" customWidth="1"/>
    <col min="2593" max="2593" width="2.109375" style="993" customWidth="1"/>
    <col min="2594" max="2594" width="4" style="993" customWidth="1"/>
    <col min="2595" max="2595" width="1.21875" style="993" customWidth="1"/>
    <col min="2596" max="2596" width="3.44140625" style="993" customWidth="1"/>
    <col min="2597" max="2597" width="1.21875" style="993" customWidth="1"/>
    <col min="2598" max="2598" width="3.88671875" style="993" customWidth="1"/>
    <col min="2599" max="2599" width="1.21875" style="993" customWidth="1"/>
    <col min="2600" max="2600" width="3.44140625" style="993" customWidth="1"/>
    <col min="2601" max="2601" width="3.77734375" style="993" customWidth="1"/>
    <col min="2602" max="2602" width="4.21875" style="993" customWidth="1"/>
    <col min="2603" max="2603" width="1.77734375" style="993" customWidth="1"/>
    <col min="2604" max="2604" width="3.77734375" style="993" customWidth="1"/>
    <col min="2605" max="2605" width="1.5546875" style="993" customWidth="1"/>
    <col min="2606" max="2606" width="4" style="993" customWidth="1"/>
    <col min="2607" max="2607" width="3.88671875" style="993" customWidth="1"/>
    <col min="2608" max="2608" width="2.44140625" style="993" customWidth="1"/>
    <col min="2609" max="2609" width="4.5546875" style="993" customWidth="1"/>
    <col min="2610" max="2610" width="3.21875" style="993" customWidth="1"/>
    <col min="2611" max="2611" width="5.5546875" style="993" customWidth="1"/>
    <col min="2612" max="2612" width="4" style="993" customWidth="1"/>
    <col min="2613" max="2613" width="4.33203125" style="993" customWidth="1"/>
    <col min="2614" max="2614" width="2.109375" style="993" customWidth="1"/>
    <col min="2615" max="2615" width="3.44140625" style="993" customWidth="1"/>
    <col min="2616" max="2616" width="1.88671875" style="993" customWidth="1"/>
    <col min="2617" max="2617" width="3.44140625" style="993" customWidth="1"/>
    <col min="2618" max="2618" width="1.88671875" style="993" customWidth="1"/>
    <col min="2619" max="2619" width="3.44140625" style="993" customWidth="1"/>
    <col min="2620" max="2620" width="1.88671875" style="993" customWidth="1"/>
    <col min="2621" max="2621" width="3.44140625" style="993" customWidth="1"/>
    <col min="2622" max="2622" width="1.88671875" style="993" customWidth="1"/>
    <col min="2623" max="2623" width="3.33203125" style="993" customWidth="1"/>
    <col min="2624" max="2624" width="1.88671875" style="993" customWidth="1"/>
    <col min="2625" max="2625" width="9.109375" style="993" customWidth="1"/>
    <col min="2626" max="2626" width="5" style="993" customWidth="1"/>
    <col min="2627" max="2814" width="8.88671875" style="993"/>
    <col min="2815" max="2815" width="8.21875" style="993" customWidth="1"/>
    <col min="2816" max="2816" width="6" style="993" customWidth="1"/>
    <col min="2817" max="2817" width="4.88671875" style="993" customWidth="1"/>
    <col min="2818" max="2819" width="3.6640625" style="993" customWidth="1"/>
    <col min="2820" max="2820" width="6.109375" style="993" customWidth="1"/>
    <col min="2821" max="2821" width="5" style="993" customWidth="1"/>
    <col min="2822" max="2822" width="5.21875" style="993" customWidth="1"/>
    <col min="2823" max="2823" width="5" style="993" customWidth="1"/>
    <col min="2824" max="2824" width="5.109375" style="993" customWidth="1"/>
    <col min="2825" max="2825" width="5.88671875" style="993" customWidth="1"/>
    <col min="2826" max="2826" width="5" style="993" customWidth="1"/>
    <col min="2827" max="2827" width="1.88671875" style="993" customWidth="1"/>
    <col min="2828" max="2828" width="3.5546875" style="993" customWidth="1"/>
    <col min="2829" max="2829" width="5.21875" style="993" customWidth="1"/>
    <col min="2830" max="2830" width="5.33203125" style="993" customWidth="1"/>
    <col min="2831" max="2831" width="5.5546875" style="993" customWidth="1"/>
    <col min="2832" max="2832" width="5.109375" style="993" customWidth="1"/>
    <col min="2833" max="2834" width="5.5546875" style="993" customWidth="1"/>
    <col min="2835" max="2835" width="7" style="993" customWidth="1"/>
    <col min="2836" max="2836" width="6.44140625" style="993" customWidth="1"/>
    <col min="2837" max="2837" width="4.21875" style="993" customWidth="1"/>
    <col min="2838" max="2838" width="1.5546875" style="993" customWidth="1"/>
    <col min="2839" max="2839" width="9.109375" style="993" customWidth="1"/>
    <col min="2840" max="2840" width="3.77734375" style="993" customWidth="1"/>
    <col min="2841" max="2841" width="8.21875" style="993" customWidth="1"/>
    <col min="2842" max="2842" width="4.44140625" style="993" customWidth="1"/>
    <col min="2843" max="2843" width="2.5546875" style="993" customWidth="1"/>
    <col min="2844" max="2844" width="3.5546875" style="993" customWidth="1"/>
    <col min="2845" max="2845" width="2.109375" style="993" customWidth="1"/>
    <col min="2846" max="2846" width="3.109375" style="993" customWidth="1"/>
    <col min="2847" max="2847" width="1.88671875" style="993" customWidth="1"/>
    <col min="2848" max="2848" width="4.21875" style="993" customWidth="1"/>
    <col min="2849" max="2849" width="2.109375" style="993" customWidth="1"/>
    <col min="2850" max="2850" width="4" style="993" customWidth="1"/>
    <col min="2851" max="2851" width="1.21875" style="993" customWidth="1"/>
    <col min="2852" max="2852" width="3.44140625" style="993" customWidth="1"/>
    <col min="2853" max="2853" width="1.21875" style="993" customWidth="1"/>
    <col min="2854" max="2854" width="3.88671875" style="993" customWidth="1"/>
    <col min="2855" max="2855" width="1.21875" style="993" customWidth="1"/>
    <col min="2856" max="2856" width="3.44140625" style="993" customWidth="1"/>
    <col min="2857" max="2857" width="3.77734375" style="993" customWidth="1"/>
    <col min="2858" max="2858" width="4.21875" style="993" customWidth="1"/>
    <col min="2859" max="2859" width="1.77734375" style="993" customWidth="1"/>
    <col min="2860" max="2860" width="3.77734375" style="993" customWidth="1"/>
    <col min="2861" max="2861" width="1.5546875" style="993" customWidth="1"/>
    <col min="2862" max="2862" width="4" style="993" customWidth="1"/>
    <col min="2863" max="2863" width="3.88671875" style="993" customWidth="1"/>
    <col min="2864" max="2864" width="2.44140625" style="993" customWidth="1"/>
    <col min="2865" max="2865" width="4.5546875" style="993" customWidth="1"/>
    <col min="2866" max="2866" width="3.21875" style="993" customWidth="1"/>
    <col min="2867" max="2867" width="5.5546875" style="993" customWidth="1"/>
    <col min="2868" max="2868" width="4" style="993" customWidth="1"/>
    <col min="2869" max="2869" width="4.33203125" style="993" customWidth="1"/>
    <col min="2870" max="2870" width="2.109375" style="993" customWidth="1"/>
    <col min="2871" max="2871" width="3.44140625" style="993" customWidth="1"/>
    <col min="2872" max="2872" width="1.88671875" style="993" customWidth="1"/>
    <col min="2873" max="2873" width="3.44140625" style="993" customWidth="1"/>
    <col min="2874" max="2874" width="1.88671875" style="993" customWidth="1"/>
    <col min="2875" max="2875" width="3.44140625" style="993" customWidth="1"/>
    <col min="2876" max="2876" width="1.88671875" style="993" customWidth="1"/>
    <col min="2877" max="2877" width="3.44140625" style="993" customWidth="1"/>
    <col min="2878" max="2878" width="1.88671875" style="993" customWidth="1"/>
    <col min="2879" max="2879" width="3.33203125" style="993" customWidth="1"/>
    <col min="2880" max="2880" width="1.88671875" style="993" customWidth="1"/>
    <col min="2881" max="2881" width="9.109375" style="993" customWidth="1"/>
    <col min="2882" max="2882" width="5" style="993" customWidth="1"/>
    <col min="2883" max="3070" width="8.88671875" style="993"/>
    <col min="3071" max="3071" width="8.21875" style="993" customWidth="1"/>
    <col min="3072" max="3072" width="6" style="993" customWidth="1"/>
    <col min="3073" max="3073" width="4.88671875" style="993" customWidth="1"/>
    <col min="3074" max="3075" width="3.6640625" style="993" customWidth="1"/>
    <col min="3076" max="3076" width="6.109375" style="993" customWidth="1"/>
    <col min="3077" max="3077" width="5" style="993" customWidth="1"/>
    <col min="3078" max="3078" width="5.21875" style="993" customWidth="1"/>
    <col min="3079" max="3079" width="5" style="993" customWidth="1"/>
    <col min="3080" max="3080" width="5.109375" style="993" customWidth="1"/>
    <col min="3081" max="3081" width="5.88671875" style="993" customWidth="1"/>
    <col min="3082" max="3082" width="5" style="993" customWidth="1"/>
    <col min="3083" max="3083" width="1.88671875" style="993" customWidth="1"/>
    <col min="3084" max="3084" width="3.5546875" style="993" customWidth="1"/>
    <col min="3085" max="3085" width="5.21875" style="993" customWidth="1"/>
    <col min="3086" max="3086" width="5.33203125" style="993" customWidth="1"/>
    <col min="3087" max="3087" width="5.5546875" style="993" customWidth="1"/>
    <col min="3088" max="3088" width="5.109375" style="993" customWidth="1"/>
    <col min="3089" max="3090" width="5.5546875" style="993" customWidth="1"/>
    <col min="3091" max="3091" width="7" style="993" customWidth="1"/>
    <col min="3092" max="3092" width="6.44140625" style="993" customWidth="1"/>
    <col min="3093" max="3093" width="4.21875" style="993" customWidth="1"/>
    <col min="3094" max="3094" width="1.5546875" style="993" customWidth="1"/>
    <col min="3095" max="3095" width="9.109375" style="993" customWidth="1"/>
    <col min="3096" max="3096" width="3.77734375" style="993" customWidth="1"/>
    <col min="3097" max="3097" width="8.21875" style="993" customWidth="1"/>
    <col min="3098" max="3098" width="4.44140625" style="993" customWidth="1"/>
    <col min="3099" max="3099" width="2.5546875" style="993" customWidth="1"/>
    <col min="3100" max="3100" width="3.5546875" style="993" customWidth="1"/>
    <col min="3101" max="3101" width="2.109375" style="993" customWidth="1"/>
    <col min="3102" max="3102" width="3.109375" style="993" customWidth="1"/>
    <col min="3103" max="3103" width="1.88671875" style="993" customWidth="1"/>
    <col min="3104" max="3104" width="4.21875" style="993" customWidth="1"/>
    <col min="3105" max="3105" width="2.109375" style="993" customWidth="1"/>
    <col min="3106" max="3106" width="4" style="993" customWidth="1"/>
    <col min="3107" max="3107" width="1.21875" style="993" customWidth="1"/>
    <col min="3108" max="3108" width="3.44140625" style="993" customWidth="1"/>
    <col min="3109" max="3109" width="1.21875" style="993" customWidth="1"/>
    <col min="3110" max="3110" width="3.88671875" style="993" customWidth="1"/>
    <col min="3111" max="3111" width="1.21875" style="993" customWidth="1"/>
    <col min="3112" max="3112" width="3.44140625" style="993" customWidth="1"/>
    <col min="3113" max="3113" width="3.77734375" style="993" customWidth="1"/>
    <col min="3114" max="3114" width="4.21875" style="993" customWidth="1"/>
    <col min="3115" max="3115" width="1.77734375" style="993" customWidth="1"/>
    <col min="3116" max="3116" width="3.77734375" style="993" customWidth="1"/>
    <col min="3117" max="3117" width="1.5546875" style="993" customWidth="1"/>
    <col min="3118" max="3118" width="4" style="993" customWidth="1"/>
    <col min="3119" max="3119" width="3.88671875" style="993" customWidth="1"/>
    <col min="3120" max="3120" width="2.44140625" style="993" customWidth="1"/>
    <col min="3121" max="3121" width="4.5546875" style="993" customWidth="1"/>
    <col min="3122" max="3122" width="3.21875" style="993" customWidth="1"/>
    <col min="3123" max="3123" width="5.5546875" style="993" customWidth="1"/>
    <col min="3124" max="3124" width="4" style="993" customWidth="1"/>
    <col min="3125" max="3125" width="4.33203125" style="993" customWidth="1"/>
    <col min="3126" max="3126" width="2.109375" style="993" customWidth="1"/>
    <col min="3127" max="3127" width="3.44140625" style="993" customWidth="1"/>
    <col min="3128" max="3128" width="1.88671875" style="993" customWidth="1"/>
    <col min="3129" max="3129" width="3.44140625" style="993" customWidth="1"/>
    <col min="3130" max="3130" width="1.88671875" style="993" customWidth="1"/>
    <col min="3131" max="3131" width="3.44140625" style="993" customWidth="1"/>
    <col min="3132" max="3132" width="1.88671875" style="993" customWidth="1"/>
    <col min="3133" max="3133" width="3.44140625" style="993" customWidth="1"/>
    <col min="3134" max="3134" width="1.88671875" style="993" customWidth="1"/>
    <col min="3135" max="3135" width="3.33203125" style="993" customWidth="1"/>
    <col min="3136" max="3136" width="1.88671875" style="993" customWidth="1"/>
    <col min="3137" max="3137" width="9.109375" style="993" customWidth="1"/>
    <col min="3138" max="3138" width="5" style="993" customWidth="1"/>
    <col min="3139" max="3326" width="8.88671875" style="993"/>
    <col min="3327" max="3327" width="8.21875" style="993" customWidth="1"/>
    <col min="3328" max="3328" width="6" style="993" customWidth="1"/>
    <col min="3329" max="3329" width="4.88671875" style="993" customWidth="1"/>
    <col min="3330" max="3331" width="3.6640625" style="993" customWidth="1"/>
    <col min="3332" max="3332" width="6.109375" style="993" customWidth="1"/>
    <col min="3333" max="3333" width="5" style="993" customWidth="1"/>
    <col min="3334" max="3334" width="5.21875" style="993" customWidth="1"/>
    <col min="3335" max="3335" width="5" style="993" customWidth="1"/>
    <col min="3336" max="3336" width="5.109375" style="993" customWidth="1"/>
    <col min="3337" max="3337" width="5.88671875" style="993" customWidth="1"/>
    <col min="3338" max="3338" width="5" style="993" customWidth="1"/>
    <col min="3339" max="3339" width="1.88671875" style="993" customWidth="1"/>
    <col min="3340" max="3340" width="3.5546875" style="993" customWidth="1"/>
    <col min="3341" max="3341" width="5.21875" style="993" customWidth="1"/>
    <col min="3342" max="3342" width="5.33203125" style="993" customWidth="1"/>
    <col min="3343" max="3343" width="5.5546875" style="993" customWidth="1"/>
    <col min="3344" max="3344" width="5.109375" style="993" customWidth="1"/>
    <col min="3345" max="3346" width="5.5546875" style="993" customWidth="1"/>
    <col min="3347" max="3347" width="7" style="993" customWidth="1"/>
    <col min="3348" max="3348" width="6.44140625" style="993" customWidth="1"/>
    <col min="3349" max="3349" width="4.21875" style="993" customWidth="1"/>
    <col min="3350" max="3350" width="1.5546875" style="993" customWidth="1"/>
    <col min="3351" max="3351" width="9.109375" style="993" customWidth="1"/>
    <col min="3352" max="3352" width="3.77734375" style="993" customWidth="1"/>
    <col min="3353" max="3353" width="8.21875" style="993" customWidth="1"/>
    <col min="3354" max="3354" width="4.44140625" style="993" customWidth="1"/>
    <col min="3355" max="3355" width="2.5546875" style="993" customWidth="1"/>
    <col min="3356" max="3356" width="3.5546875" style="993" customWidth="1"/>
    <col min="3357" max="3357" width="2.109375" style="993" customWidth="1"/>
    <col min="3358" max="3358" width="3.109375" style="993" customWidth="1"/>
    <col min="3359" max="3359" width="1.88671875" style="993" customWidth="1"/>
    <col min="3360" max="3360" width="4.21875" style="993" customWidth="1"/>
    <col min="3361" max="3361" width="2.109375" style="993" customWidth="1"/>
    <col min="3362" max="3362" width="4" style="993" customWidth="1"/>
    <col min="3363" max="3363" width="1.21875" style="993" customWidth="1"/>
    <col min="3364" max="3364" width="3.44140625" style="993" customWidth="1"/>
    <col min="3365" max="3365" width="1.21875" style="993" customWidth="1"/>
    <col min="3366" max="3366" width="3.88671875" style="993" customWidth="1"/>
    <col min="3367" max="3367" width="1.21875" style="993" customWidth="1"/>
    <col min="3368" max="3368" width="3.44140625" style="993" customWidth="1"/>
    <col min="3369" max="3369" width="3.77734375" style="993" customWidth="1"/>
    <col min="3370" max="3370" width="4.21875" style="993" customWidth="1"/>
    <col min="3371" max="3371" width="1.77734375" style="993" customWidth="1"/>
    <col min="3372" max="3372" width="3.77734375" style="993" customWidth="1"/>
    <col min="3373" max="3373" width="1.5546875" style="993" customWidth="1"/>
    <col min="3374" max="3374" width="4" style="993" customWidth="1"/>
    <col min="3375" max="3375" width="3.88671875" style="993" customWidth="1"/>
    <col min="3376" max="3376" width="2.44140625" style="993" customWidth="1"/>
    <col min="3377" max="3377" width="4.5546875" style="993" customWidth="1"/>
    <col min="3378" max="3378" width="3.21875" style="993" customWidth="1"/>
    <col min="3379" max="3379" width="5.5546875" style="993" customWidth="1"/>
    <col min="3380" max="3380" width="4" style="993" customWidth="1"/>
    <col min="3381" max="3381" width="4.33203125" style="993" customWidth="1"/>
    <col min="3382" max="3382" width="2.109375" style="993" customWidth="1"/>
    <col min="3383" max="3383" width="3.44140625" style="993" customWidth="1"/>
    <col min="3384" max="3384" width="1.88671875" style="993" customWidth="1"/>
    <col min="3385" max="3385" width="3.44140625" style="993" customWidth="1"/>
    <col min="3386" max="3386" width="1.88671875" style="993" customWidth="1"/>
    <col min="3387" max="3387" width="3.44140625" style="993" customWidth="1"/>
    <col min="3388" max="3388" width="1.88671875" style="993" customWidth="1"/>
    <col min="3389" max="3389" width="3.44140625" style="993" customWidth="1"/>
    <col min="3390" max="3390" width="1.88671875" style="993" customWidth="1"/>
    <col min="3391" max="3391" width="3.33203125" style="993" customWidth="1"/>
    <col min="3392" max="3392" width="1.88671875" style="993" customWidth="1"/>
    <col min="3393" max="3393" width="9.109375" style="993" customWidth="1"/>
    <col min="3394" max="3394" width="5" style="993" customWidth="1"/>
    <col min="3395" max="3582" width="8.88671875" style="993"/>
    <col min="3583" max="3583" width="8.21875" style="993" customWidth="1"/>
    <col min="3584" max="3584" width="6" style="993" customWidth="1"/>
    <col min="3585" max="3585" width="4.88671875" style="993" customWidth="1"/>
    <col min="3586" max="3587" width="3.6640625" style="993" customWidth="1"/>
    <col min="3588" max="3588" width="6.109375" style="993" customWidth="1"/>
    <col min="3589" max="3589" width="5" style="993" customWidth="1"/>
    <col min="3590" max="3590" width="5.21875" style="993" customWidth="1"/>
    <col min="3591" max="3591" width="5" style="993" customWidth="1"/>
    <col min="3592" max="3592" width="5.109375" style="993" customWidth="1"/>
    <col min="3593" max="3593" width="5.88671875" style="993" customWidth="1"/>
    <col min="3594" max="3594" width="5" style="993" customWidth="1"/>
    <col min="3595" max="3595" width="1.88671875" style="993" customWidth="1"/>
    <col min="3596" max="3596" width="3.5546875" style="993" customWidth="1"/>
    <col min="3597" max="3597" width="5.21875" style="993" customWidth="1"/>
    <col min="3598" max="3598" width="5.33203125" style="993" customWidth="1"/>
    <col min="3599" max="3599" width="5.5546875" style="993" customWidth="1"/>
    <col min="3600" max="3600" width="5.109375" style="993" customWidth="1"/>
    <col min="3601" max="3602" width="5.5546875" style="993" customWidth="1"/>
    <col min="3603" max="3603" width="7" style="993" customWidth="1"/>
    <col min="3604" max="3604" width="6.44140625" style="993" customWidth="1"/>
    <col min="3605" max="3605" width="4.21875" style="993" customWidth="1"/>
    <col min="3606" max="3606" width="1.5546875" style="993" customWidth="1"/>
    <col min="3607" max="3607" width="9.109375" style="993" customWidth="1"/>
    <col min="3608" max="3608" width="3.77734375" style="993" customWidth="1"/>
    <col min="3609" max="3609" width="8.21875" style="993" customWidth="1"/>
    <col min="3610" max="3610" width="4.44140625" style="993" customWidth="1"/>
    <col min="3611" max="3611" width="2.5546875" style="993" customWidth="1"/>
    <col min="3612" max="3612" width="3.5546875" style="993" customWidth="1"/>
    <col min="3613" max="3613" width="2.109375" style="993" customWidth="1"/>
    <col min="3614" max="3614" width="3.109375" style="993" customWidth="1"/>
    <col min="3615" max="3615" width="1.88671875" style="993" customWidth="1"/>
    <col min="3616" max="3616" width="4.21875" style="993" customWidth="1"/>
    <col min="3617" max="3617" width="2.109375" style="993" customWidth="1"/>
    <col min="3618" max="3618" width="4" style="993" customWidth="1"/>
    <col min="3619" max="3619" width="1.21875" style="993" customWidth="1"/>
    <col min="3620" max="3620" width="3.44140625" style="993" customWidth="1"/>
    <col min="3621" max="3621" width="1.21875" style="993" customWidth="1"/>
    <col min="3622" max="3622" width="3.88671875" style="993" customWidth="1"/>
    <col min="3623" max="3623" width="1.21875" style="993" customWidth="1"/>
    <col min="3624" max="3624" width="3.44140625" style="993" customWidth="1"/>
    <col min="3625" max="3625" width="3.77734375" style="993" customWidth="1"/>
    <col min="3626" max="3626" width="4.21875" style="993" customWidth="1"/>
    <col min="3627" max="3627" width="1.77734375" style="993" customWidth="1"/>
    <col min="3628" max="3628" width="3.77734375" style="993" customWidth="1"/>
    <col min="3629" max="3629" width="1.5546875" style="993" customWidth="1"/>
    <col min="3630" max="3630" width="4" style="993" customWidth="1"/>
    <col min="3631" max="3631" width="3.88671875" style="993" customWidth="1"/>
    <col min="3632" max="3632" width="2.44140625" style="993" customWidth="1"/>
    <col min="3633" max="3633" width="4.5546875" style="993" customWidth="1"/>
    <col min="3634" max="3634" width="3.21875" style="993" customWidth="1"/>
    <col min="3635" max="3635" width="5.5546875" style="993" customWidth="1"/>
    <col min="3636" max="3636" width="4" style="993" customWidth="1"/>
    <col min="3637" max="3637" width="4.33203125" style="993" customWidth="1"/>
    <col min="3638" max="3638" width="2.109375" style="993" customWidth="1"/>
    <col min="3639" max="3639" width="3.44140625" style="993" customWidth="1"/>
    <col min="3640" max="3640" width="1.88671875" style="993" customWidth="1"/>
    <col min="3641" max="3641" width="3.44140625" style="993" customWidth="1"/>
    <col min="3642" max="3642" width="1.88671875" style="993" customWidth="1"/>
    <col min="3643" max="3643" width="3.44140625" style="993" customWidth="1"/>
    <col min="3644" max="3644" width="1.88671875" style="993" customWidth="1"/>
    <col min="3645" max="3645" width="3.44140625" style="993" customWidth="1"/>
    <col min="3646" max="3646" width="1.88671875" style="993" customWidth="1"/>
    <col min="3647" max="3647" width="3.33203125" style="993" customWidth="1"/>
    <col min="3648" max="3648" width="1.88671875" style="993" customWidth="1"/>
    <col min="3649" max="3649" width="9.109375" style="993" customWidth="1"/>
    <col min="3650" max="3650" width="5" style="993" customWidth="1"/>
    <col min="3651" max="3838" width="8.88671875" style="993"/>
    <col min="3839" max="3839" width="8.21875" style="993" customWidth="1"/>
    <col min="3840" max="3840" width="6" style="993" customWidth="1"/>
    <col min="3841" max="3841" width="4.88671875" style="993" customWidth="1"/>
    <col min="3842" max="3843" width="3.6640625" style="993" customWidth="1"/>
    <col min="3844" max="3844" width="6.109375" style="993" customWidth="1"/>
    <col min="3845" max="3845" width="5" style="993" customWidth="1"/>
    <col min="3846" max="3846" width="5.21875" style="993" customWidth="1"/>
    <col min="3847" max="3847" width="5" style="993" customWidth="1"/>
    <col min="3848" max="3848" width="5.109375" style="993" customWidth="1"/>
    <col min="3849" max="3849" width="5.88671875" style="993" customWidth="1"/>
    <col min="3850" max="3850" width="5" style="993" customWidth="1"/>
    <col min="3851" max="3851" width="1.88671875" style="993" customWidth="1"/>
    <col min="3852" max="3852" width="3.5546875" style="993" customWidth="1"/>
    <col min="3853" max="3853" width="5.21875" style="993" customWidth="1"/>
    <col min="3854" max="3854" width="5.33203125" style="993" customWidth="1"/>
    <col min="3855" max="3855" width="5.5546875" style="993" customWidth="1"/>
    <col min="3856" max="3856" width="5.109375" style="993" customWidth="1"/>
    <col min="3857" max="3858" width="5.5546875" style="993" customWidth="1"/>
    <col min="3859" max="3859" width="7" style="993" customWidth="1"/>
    <col min="3860" max="3860" width="6.44140625" style="993" customWidth="1"/>
    <col min="3861" max="3861" width="4.21875" style="993" customWidth="1"/>
    <col min="3862" max="3862" width="1.5546875" style="993" customWidth="1"/>
    <col min="3863" max="3863" width="9.109375" style="993" customWidth="1"/>
    <col min="3864" max="3864" width="3.77734375" style="993" customWidth="1"/>
    <col min="3865" max="3865" width="8.21875" style="993" customWidth="1"/>
    <col min="3866" max="3866" width="4.44140625" style="993" customWidth="1"/>
    <col min="3867" max="3867" width="2.5546875" style="993" customWidth="1"/>
    <col min="3868" max="3868" width="3.5546875" style="993" customWidth="1"/>
    <col min="3869" max="3869" width="2.109375" style="993" customWidth="1"/>
    <col min="3870" max="3870" width="3.109375" style="993" customWidth="1"/>
    <col min="3871" max="3871" width="1.88671875" style="993" customWidth="1"/>
    <col min="3872" max="3872" width="4.21875" style="993" customWidth="1"/>
    <col min="3873" max="3873" width="2.109375" style="993" customWidth="1"/>
    <col min="3874" max="3874" width="4" style="993" customWidth="1"/>
    <col min="3875" max="3875" width="1.21875" style="993" customWidth="1"/>
    <col min="3876" max="3876" width="3.44140625" style="993" customWidth="1"/>
    <col min="3877" max="3877" width="1.21875" style="993" customWidth="1"/>
    <col min="3878" max="3878" width="3.88671875" style="993" customWidth="1"/>
    <col min="3879" max="3879" width="1.21875" style="993" customWidth="1"/>
    <col min="3880" max="3880" width="3.44140625" style="993" customWidth="1"/>
    <col min="3881" max="3881" width="3.77734375" style="993" customWidth="1"/>
    <col min="3882" max="3882" width="4.21875" style="993" customWidth="1"/>
    <col min="3883" max="3883" width="1.77734375" style="993" customWidth="1"/>
    <col min="3884" max="3884" width="3.77734375" style="993" customWidth="1"/>
    <col min="3885" max="3885" width="1.5546875" style="993" customWidth="1"/>
    <col min="3886" max="3886" width="4" style="993" customWidth="1"/>
    <col min="3887" max="3887" width="3.88671875" style="993" customWidth="1"/>
    <col min="3888" max="3888" width="2.44140625" style="993" customWidth="1"/>
    <col min="3889" max="3889" width="4.5546875" style="993" customWidth="1"/>
    <col min="3890" max="3890" width="3.21875" style="993" customWidth="1"/>
    <col min="3891" max="3891" width="5.5546875" style="993" customWidth="1"/>
    <col min="3892" max="3892" width="4" style="993" customWidth="1"/>
    <col min="3893" max="3893" width="4.33203125" style="993" customWidth="1"/>
    <col min="3894" max="3894" width="2.109375" style="993" customWidth="1"/>
    <col min="3895" max="3895" width="3.44140625" style="993" customWidth="1"/>
    <col min="3896" max="3896" width="1.88671875" style="993" customWidth="1"/>
    <col min="3897" max="3897" width="3.44140625" style="993" customWidth="1"/>
    <col min="3898" max="3898" width="1.88671875" style="993" customWidth="1"/>
    <col min="3899" max="3899" width="3.44140625" style="993" customWidth="1"/>
    <col min="3900" max="3900" width="1.88671875" style="993" customWidth="1"/>
    <col min="3901" max="3901" width="3.44140625" style="993" customWidth="1"/>
    <col min="3902" max="3902" width="1.88671875" style="993" customWidth="1"/>
    <col min="3903" max="3903" width="3.33203125" style="993" customWidth="1"/>
    <col min="3904" max="3904" width="1.88671875" style="993" customWidth="1"/>
    <col min="3905" max="3905" width="9.109375" style="993" customWidth="1"/>
    <col min="3906" max="3906" width="5" style="993" customWidth="1"/>
    <col min="3907" max="4094" width="8.88671875" style="993"/>
    <col min="4095" max="4095" width="8.21875" style="993" customWidth="1"/>
    <col min="4096" max="4096" width="6" style="993" customWidth="1"/>
    <col min="4097" max="4097" width="4.88671875" style="993" customWidth="1"/>
    <col min="4098" max="4099" width="3.6640625" style="993" customWidth="1"/>
    <col min="4100" max="4100" width="6.109375" style="993" customWidth="1"/>
    <col min="4101" max="4101" width="5" style="993" customWidth="1"/>
    <col min="4102" max="4102" width="5.21875" style="993" customWidth="1"/>
    <col min="4103" max="4103" width="5" style="993" customWidth="1"/>
    <col min="4104" max="4104" width="5.109375" style="993" customWidth="1"/>
    <col min="4105" max="4105" width="5.88671875" style="993" customWidth="1"/>
    <col min="4106" max="4106" width="5" style="993" customWidth="1"/>
    <col min="4107" max="4107" width="1.88671875" style="993" customWidth="1"/>
    <col min="4108" max="4108" width="3.5546875" style="993" customWidth="1"/>
    <col min="4109" max="4109" width="5.21875" style="993" customWidth="1"/>
    <col min="4110" max="4110" width="5.33203125" style="993" customWidth="1"/>
    <col min="4111" max="4111" width="5.5546875" style="993" customWidth="1"/>
    <col min="4112" max="4112" width="5.109375" style="993" customWidth="1"/>
    <col min="4113" max="4114" width="5.5546875" style="993" customWidth="1"/>
    <col min="4115" max="4115" width="7" style="993" customWidth="1"/>
    <col min="4116" max="4116" width="6.44140625" style="993" customWidth="1"/>
    <col min="4117" max="4117" width="4.21875" style="993" customWidth="1"/>
    <col min="4118" max="4118" width="1.5546875" style="993" customWidth="1"/>
    <col min="4119" max="4119" width="9.109375" style="993" customWidth="1"/>
    <col min="4120" max="4120" width="3.77734375" style="993" customWidth="1"/>
    <col min="4121" max="4121" width="8.21875" style="993" customWidth="1"/>
    <col min="4122" max="4122" width="4.44140625" style="993" customWidth="1"/>
    <col min="4123" max="4123" width="2.5546875" style="993" customWidth="1"/>
    <col min="4124" max="4124" width="3.5546875" style="993" customWidth="1"/>
    <col min="4125" max="4125" width="2.109375" style="993" customWidth="1"/>
    <col min="4126" max="4126" width="3.109375" style="993" customWidth="1"/>
    <col min="4127" max="4127" width="1.88671875" style="993" customWidth="1"/>
    <col min="4128" max="4128" width="4.21875" style="993" customWidth="1"/>
    <col min="4129" max="4129" width="2.109375" style="993" customWidth="1"/>
    <col min="4130" max="4130" width="4" style="993" customWidth="1"/>
    <col min="4131" max="4131" width="1.21875" style="993" customWidth="1"/>
    <col min="4132" max="4132" width="3.44140625" style="993" customWidth="1"/>
    <col min="4133" max="4133" width="1.21875" style="993" customWidth="1"/>
    <col min="4134" max="4134" width="3.88671875" style="993" customWidth="1"/>
    <col min="4135" max="4135" width="1.21875" style="993" customWidth="1"/>
    <col min="4136" max="4136" width="3.44140625" style="993" customWidth="1"/>
    <col min="4137" max="4137" width="3.77734375" style="993" customWidth="1"/>
    <col min="4138" max="4138" width="4.21875" style="993" customWidth="1"/>
    <col min="4139" max="4139" width="1.77734375" style="993" customWidth="1"/>
    <col min="4140" max="4140" width="3.77734375" style="993" customWidth="1"/>
    <col min="4141" max="4141" width="1.5546875" style="993" customWidth="1"/>
    <col min="4142" max="4142" width="4" style="993" customWidth="1"/>
    <col min="4143" max="4143" width="3.88671875" style="993" customWidth="1"/>
    <col min="4144" max="4144" width="2.44140625" style="993" customWidth="1"/>
    <col min="4145" max="4145" width="4.5546875" style="993" customWidth="1"/>
    <col min="4146" max="4146" width="3.21875" style="993" customWidth="1"/>
    <col min="4147" max="4147" width="5.5546875" style="993" customWidth="1"/>
    <col min="4148" max="4148" width="4" style="993" customWidth="1"/>
    <col min="4149" max="4149" width="4.33203125" style="993" customWidth="1"/>
    <col min="4150" max="4150" width="2.109375" style="993" customWidth="1"/>
    <col min="4151" max="4151" width="3.44140625" style="993" customWidth="1"/>
    <col min="4152" max="4152" width="1.88671875" style="993" customWidth="1"/>
    <col min="4153" max="4153" width="3.44140625" style="993" customWidth="1"/>
    <col min="4154" max="4154" width="1.88671875" style="993" customWidth="1"/>
    <col min="4155" max="4155" width="3.44140625" style="993" customWidth="1"/>
    <col min="4156" max="4156" width="1.88671875" style="993" customWidth="1"/>
    <col min="4157" max="4157" width="3.44140625" style="993" customWidth="1"/>
    <col min="4158" max="4158" width="1.88671875" style="993" customWidth="1"/>
    <col min="4159" max="4159" width="3.33203125" style="993" customWidth="1"/>
    <col min="4160" max="4160" width="1.88671875" style="993" customWidth="1"/>
    <col min="4161" max="4161" width="9.109375" style="993" customWidth="1"/>
    <col min="4162" max="4162" width="5" style="993" customWidth="1"/>
    <col min="4163" max="4350" width="8.88671875" style="993"/>
    <col min="4351" max="4351" width="8.21875" style="993" customWidth="1"/>
    <col min="4352" max="4352" width="6" style="993" customWidth="1"/>
    <col min="4353" max="4353" width="4.88671875" style="993" customWidth="1"/>
    <col min="4354" max="4355" width="3.6640625" style="993" customWidth="1"/>
    <col min="4356" max="4356" width="6.109375" style="993" customWidth="1"/>
    <col min="4357" max="4357" width="5" style="993" customWidth="1"/>
    <col min="4358" max="4358" width="5.21875" style="993" customWidth="1"/>
    <col min="4359" max="4359" width="5" style="993" customWidth="1"/>
    <col min="4360" max="4360" width="5.109375" style="993" customWidth="1"/>
    <col min="4361" max="4361" width="5.88671875" style="993" customWidth="1"/>
    <col min="4362" max="4362" width="5" style="993" customWidth="1"/>
    <col min="4363" max="4363" width="1.88671875" style="993" customWidth="1"/>
    <col min="4364" max="4364" width="3.5546875" style="993" customWidth="1"/>
    <col min="4365" max="4365" width="5.21875" style="993" customWidth="1"/>
    <col min="4366" max="4366" width="5.33203125" style="993" customWidth="1"/>
    <col min="4367" max="4367" width="5.5546875" style="993" customWidth="1"/>
    <col min="4368" max="4368" width="5.109375" style="993" customWidth="1"/>
    <col min="4369" max="4370" width="5.5546875" style="993" customWidth="1"/>
    <col min="4371" max="4371" width="7" style="993" customWidth="1"/>
    <col min="4372" max="4372" width="6.44140625" style="993" customWidth="1"/>
    <col min="4373" max="4373" width="4.21875" style="993" customWidth="1"/>
    <col min="4374" max="4374" width="1.5546875" style="993" customWidth="1"/>
    <col min="4375" max="4375" width="9.109375" style="993" customWidth="1"/>
    <col min="4376" max="4376" width="3.77734375" style="993" customWidth="1"/>
    <col min="4377" max="4377" width="8.21875" style="993" customWidth="1"/>
    <col min="4378" max="4378" width="4.44140625" style="993" customWidth="1"/>
    <col min="4379" max="4379" width="2.5546875" style="993" customWidth="1"/>
    <col min="4380" max="4380" width="3.5546875" style="993" customWidth="1"/>
    <col min="4381" max="4381" width="2.109375" style="993" customWidth="1"/>
    <col min="4382" max="4382" width="3.109375" style="993" customWidth="1"/>
    <col min="4383" max="4383" width="1.88671875" style="993" customWidth="1"/>
    <col min="4384" max="4384" width="4.21875" style="993" customWidth="1"/>
    <col min="4385" max="4385" width="2.109375" style="993" customWidth="1"/>
    <col min="4386" max="4386" width="4" style="993" customWidth="1"/>
    <col min="4387" max="4387" width="1.21875" style="993" customWidth="1"/>
    <col min="4388" max="4388" width="3.44140625" style="993" customWidth="1"/>
    <col min="4389" max="4389" width="1.21875" style="993" customWidth="1"/>
    <col min="4390" max="4390" width="3.88671875" style="993" customWidth="1"/>
    <col min="4391" max="4391" width="1.21875" style="993" customWidth="1"/>
    <col min="4392" max="4392" width="3.44140625" style="993" customWidth="1"/>
    <col min="4393" max="4393" width="3.77734375" style="993" customWidth="1"/>
    <col min="4394" max="4394" width="4.21875" style="993" customWidth="1"/>
    <col min="4395" max="4395" width="1.77734375" style="993" customWidth="1"/>
    <col min="4396" max="4396" width="3.77734375" style="993" customWidth="1"/>
    <col min="4397" max="4397" width="1.5546875" style="993" customWidth="1"/>
    <col min="4398" max="4398" width="4" style="993" customWidth="1"/>
    <col min="4399" max="4399" width="3.88671875" style="993" customWidth="1"/>
    <col min="4400" max="4400" width="2.44140625" style="993" customWidth="1"/>
    <col min="4401" max="4401" width="4.5546875" style="993" customWidth="1"/>
    <col min="4402" max="4402" width="3.21875" style="993" customWidth="1"/>
    <col min="4403" max="4403" width="5.5546875" style="993" customWidth="1"/>
    <col min="4404" max="4404" width="4" style="993" customWidth="1"/>
    <col min="4405" max="4405" width="4.33203125" style="993" customWidth="1"/>
    <col min="4406" max="4406" width="2.109375" style="993" customWidth="1"/>
    <col min="4407" max="4407" width="3.44140625" style="993" customWidth="1"/>
    <col min="4408" max="4408" width="1.88671875" style="993" customWidth="1"/>
    <col min="4409" max="4409" width="3.44140625" style="993" customWidth="1"/>
    <col min="4410" max="4410" width="1.88671875" style="993" customWidth="1"/>
    <col min="4411" max="4411" width="3.44140625" style="993" customWidth="1"/>
    <col min="4412" max="4412" width="1.88671875" style="993" customWidth="1"/>
    <col min="4413" max="4413" width="3.44140625" style="993" customWidth="1"/>
    <col min="4414" max="4414" width="1.88671875" style="993" customWidth="1"/>
    <col min="4415" max="4415" width="3.33203125" style="993" customWidth="1"/>
    <col min="4416" max="4416" width="1.88671875" style="993" customWidth="1"/>
    <col min="4417" max="4417" width="9.109375" style="993" customWidth="1"/>
    <col min="4418" max="4418" width="5" style="993" customWidth="1"/>
    <col min="4419" max="4606" width="8.88671875" style="993"/>
    <col min="4607" max="4607" width="8.21875" style="993" customWidth="1"/>
    <col min="4608" max="4608" width="6" style="993" customWidth="1"/>
    <col min="4609" max="4609" width="4.88671875" style="993" customWidth="1"/>
    <col min="4610" max="4611" width="3.6640625" style="993" customWidth="1"/>
    <col min="4612" max="4612" width="6.109375" style="993" customWidth="1"/>
    <col min="4613" max="4613" width="5" style="993" customWidth="1"/>
    <col min="4614" max="4614" width="5.21875" style="993" customWidth="1"/>
    <col min="4615" max="4615" width="5" style="993" customWidth="1"/>
    <col min="4616" max="4616" width="5.109375" style="993" customWidth="1"/>
    <col min="4617" max="4617" width="5.88671875" style="993" customWidth="1"/>
    <col min="4618" max="4618" width="5" style="993" customWidth="1"/>
    <col min="4619" max="4619" width="1.88671875" style="993" customWidth="1"/>
    <col min="4620" max="4620" width="3.5546875" style="993" customWidth="1"/>
    <col min="4621" max="4621" width="5.21875" style="993" customWidth="1"/>
    <col min="4622" max="4622" width="5.33203125" style="993" customWidth="1"/>
    <col min="4623" max="4623" width="5.5546875" style="993" customWidth="1"/>
    <col min="4624" max="4624" width="5.109375" style="993" customWidth="1"/>
    <col min="4625" max="4626" width="5.5546875" style="993" customWidth="1"/>
    <col min="4627" max="4627" width="7" style="993" customWidth="1"/>
    <col min="4628" max="4628" width="6.44140625" style="993" customWidth="1"/>
    <col min="4629" max="4629" width="4.21875" style="993" customWidth="1"/>
    <col min="4630" max="4630" width="1.5546875" style="993" customWidth="1"/>
    <col min="4631" max="4631" width="9.109375" style="993" customWidth="1"/>
    <col min="4632" max="4632" width="3.77734375" style="993" customWidth="1"/>
    <col min="4633" max="4633" width="8.21875" style="993" customWidth="1"/>
    <col min="4634" max="4634" width="4.44140625" style="993" customWidth="1"/>
    <col min="4635" max="4635" width="2.5546875" style="993" customWidth="1"/>
    <col min="4636" max="4636" width="3.5546875" style="993" customWidth="1"/>
    <col min="4637" max="4637" width="2.109375" style="993" customWidth="1"/>
    <col min="4638" max="4638" width="3.109375" style="993" customWidth="1"/>
    <col min="4639" max="4639" width="1.88671875" style="993" customWidth="1"/>
    <col min="4640" max="4640" width="4.21875" style="993" customWidth="1"/>
    <col min="4641" max="4641" width="2.109375" style="993" customWidth="1"/>
    <col min="4642" max="4642" width="4" style="993" customWidth="1"/>
    <col min="4643" max="4643" width="1.21875" style="993" customWidth="1"/>
    <col min="4644" max="4644" width="3.44140625" style="993" customWidth="1"/>
    <col min="4645" max="4645" width="1.21875" style="993" customWidth="1"/>
    <col min="4646" max="4646" width="3.88671875" style="993" customWidth="1"/>
    <col min="4647" max="4647" width="1.21875" style="993" customWidth="1"/>
    <col min="4648" max="4648" width="3.44140625" style="993" customWidth="1"/>
    <col min="4649" max="4649" width="3.77734375" style="993" customWidth="1"/>
    <col min="4650" max="4650" width="4.21875" style="993" customWidth="1"/>
    <col min="4651" max="4651" width="1.77734375" style="993" customWidth="1"/>
    <col min="4652" max="4652" width="3.77734375" style="993" customWidth="1"/>
    <col min="4653" max="4653" width="1.5546875" style="993" customWidth="1"/>
    <col min="4654" max="4654" width="4" style="993" customWidth="1"/>
    <col min="4655" max="4655" width="3.88671875" style="993" customWidth="1"/>
    <col min="4656" max="4656" width="2.44140625" style="993" customWidth="1"/>
    <col min="4657" max="4657" width="4.5546875" style="993" customWidth="1"/>
    <col min="4658" max="4658" width="3.21875" style="993" customWidth="1"/>
    <col min="4659" max="4659" width="5.5546875" style="993" customWidth="1"/>
    <col min="4660" max="4660" width="4" style="993" customWidth="1"/>
    <col min="4661" max="4661" width="4.33203125" style="993" customWidth="1"/>
    <col min="4662" max="4662" width="2.109375" style="993" customWidth="1"/>
    <col min="4663" max="4663" width="3.44140625" style="993" customWidth="1"/>
    <col min="4664" max="4664" width="1.88671875" style="993" customWidth="1"/>
    <col min="4665" max="4665" width="3.44140625" style="993" customWidth="1"/>
    <col min="4666" max="4666" width="1.88671875" style="993" customWidth="1"/>
    <col min="4667" max="4667" width="3.44140625" style="993" customWidth="1"/>
    <col min="4668" max="4668" width="1.88671875" style="993" customWidth="1"/>
    <col min="4669" max="4669" width="3.44140625" style="993" customWidth="1"/>
    <col min="4670" max="4670" width="1.88671875" style="993" customWidth="1"/>
    <col min="4671" max="4671" width="3.33203125" style="993" customWidth="1"/>
    <col min="4672" max="4672" width="1.88671875" style="993" customWidth="1"/>
    <col min="4673" max="4673" width="9.109375" style="993" customWidth="1"/>
    <col min="4674" max="4674" width="5" style="993" customWidth="1"/>
    <col min="4675" max="4862" width="8.88671875" style="993"/>
    <col min="4863" max="4863" width="8.21875" style="993" customWidth="1"/>
    <col min="4864" max="4864" width="6" style="993" customWidth="1"/>
    <col min="4865" max="4865" width="4.88671875" style="993" customWidth="1"/>
    <col min="4866" max="4867" width="3.6640625" style="993" customWidth="1"/>
    <col min="4868" max="4868" width="6.109375" style="993" customWidth="1"/>
    <col min="4869" max="4869" width="5" style="993" customWidth="1"/>
    <col min="4870" max="4870" width="5.21875" style="993" customWidth="1"/>
    <col min="4871" max="4871" width="5" style="993" customWidth="1"/>
    <col min="4872" max="4872" width="5.109375" style="993" customWidth="1"/>
    <col min="4873" max="4873" width="5.88671875" style="993" customWidth="1"/>
    <col min="4874" max="4874" width="5" style="993" customWidth="1"/>
    <col min="4875" max="4875" width="1.88671875" style="993" customWidth="1"/>
    <col min="4876" max="4876" width="3.5546875" style="993" customWidth="1"/>
    <col min="4877" max="4877" width="5.21875" style="993" customWidth="1"/>
    <col min="4878" max="4878" width="5.33203125" style="993" customWidth="1"/>
    <col min="4879" max="4879" width="5.5546875" style="993" customWidth="1"/>
    <col min="4880" max="4880" width="5.109375" style="993" customWidth="1"/>
    <col min="4881" max="4882" width="5.5546875" style="993" customWidth="1"/>
    <col min="4883" max="4883" width="7" style="993" customWidth="1"/>
    <col min="4884" max="4884" width="6.44140625" style="993" customWidth="1"/>
    <col min="4885" max="4885" width="4.21875" style="993" customWidth="1"/>
    <col min="4886" max="4886" width="1.5546875" style="993" customWidth="1"/>
    <col min="4887" max="4887" width="9.109375" style="993" customWidth="1"/>
    <col min="4888" max="4888" width="3.77734375" style="993" customWidth="1"/>
    <col min="4889" max="4889" width="8.21875" style="993" customWidth="1"/>
    <col min="4890" max="4890" width="4.44140625" style="993" customWidth="1"/>
    <col min="4891" max="4891" width="2.5546875" style="993" customWidth="1"/>
    <col min="4892" max="4892" width="3.5546875" style="993" customWidth="1"/>
    <col min="4893" max="4893" width="2.109375" style="993" customWidth="1"/>
    <col min="4894" max="4894" width="3.109375" style="993" customWidth="1"/>
    <col min="4895" max="4895" width="1.88671875" style="993" customWidth="1"/>
    <col min="4896" max="4896" width="4.21875" style="993" customWidth="1"/>
    <col min="4897" max="4897" width="2.109375" style="993" customWidth="1"/>
    <col min="4898" max="4898" width="4" style="993" customWidth="1"/>
    <col min="4899" max="4899" width="1.21875" style="993" customWidth="1"/>
    <col min="4900" max="4900" width="3.44140625" style="993" customWidth="1"/>
    <col min="4901" max="4901" width="1.21875" style="993" customWidth="1"/>
    <col min="4902" max="4902" width="3.88671875" style="993" customWidth="1"/>
    <col min="4903" max="4903" width="1.21875" style="993" customWidth="1"/>
    <col min="4904" max="4904" width="3.44140625" style="993" customWidth="1"/>
    <col min="4905" max="4905" width="3.77734375" style="993" customWidth="1"/>
    <col min="4906" max="4906" width="4.21875" style="993" customWidth="1"/>
    <col min="4907" max="4907" width="1.77734375" style="993" customWidth="1"/>
    <col min="4908" max="4908" width="3.77734375" style="993" customWidth="1"/>
    <col min="4909" max="4909" width="1.5546875" style="993" customWidth="1"/>
    <col min="4910" max="4910" width="4" style="993" customWidth="1"/>
    <col min="4911" max="4911" width="3.88671875" style="993" customWidth="1"/>
    <col min="4912" max="4912" width="2.44140625" style="993" customWidth="1"/>
    <col min="4913" max="4913" width="4.5546875" style="993" customWidth="1"/>
    <col min="4914" max="4914" width="3.21875" style="993" customWidth="1"/>
    <col min="4915" max="4915" width="5.5546875" style="993" customWidth="1"/>
    <col min="4916" max="4916" width="4" style="993" customWidth="1"/>
    <col min="4917" max="4917" width="4.33203125" style="993" customWidth="1"/>
    <col min="4918" max="4918" width="2.109375" style="993" customWidth="1"/>
    <col min="4919" max="4919" width="3.44140625" style="993" customWidth="1"/>
    <col min="4920" max="4920" width="1.88671875" style="993" customWidth="1"/>
    <col min="4921" max="4921" width="3.44140625" style="993" customWidth="1"/>
    <col min="4922" max="4922" width="1.88671875" style="993" customWidth="1"/>
    <col min="4923" max="4923" width="3.44140625" style="993" customWidth="1"/>
    <col min="4924" max="4924" width="1.88671875" style="993" customWidth="1"/>
    <col min="4925" max="4925" width="3.44140625" style="993" customWidth="1"/>
    <col min="4926" max="4926" width="1.88671875" style="993" customWidth="1"/>
    <col min="4927" max="4927" width="3.33203125" style="993" customWidth="1"/>
    <col min="4928" max="4928" width="1.88671875" style="993" customWidth="1"/>
    <col min="4929" max="4929" width="9.109375" style="993" customWidth="1"/>
    <col min="4930" max="4930" width="5" style="993" customWidth="1"/>
    <col min="4931" max="5118" width="8.88671875" style="993"/>
    <col min="5119" max="5119" width="8.21875" style="993" customWidth="1"/>
    <col min="5120" max="5120" width="6" style="993" customWidth="1"/>
    <col min="5121" max="5121" width="4.88671875" style="993" customWidth="1"/>
    <col min="5122" max="5123" width="3.6640625" style="993" customWidth="1"/>
    <col min="5124" max="5124" width="6.109375" style="993" customWidth="1"/>
    <col min="5125" max="5125" width="5" style="993" customWidth="1"/>
    <col min="5126" max="5126" width="5.21875" style="993" customWidth="1"/>
    <col min="5127" max="5127" width="5" style="993" customWidth="1"/>
    <col min="5128" max="5128" width="5.109375" style="993" customWidth="1"/>
    <col min="5129" max="5129" width="5.88671875" style="993" customWidth="1"/>
    <col min="5130" max="5130" width="5" style="993" customWidth="1"/>
    <col min="5131" max="5131" width="1.88671875" style="993" customWidth="1"/>
    <col min="5132" max="5132" width="3.5546875" style="993" customWidth="1"/>
    <col min="5133" max="5133" width="5.21875" style="993" customWidth="1"/>
    <col min="5134" max="5134" width="5.33203125" style="993" customWidth="1"/>
    <col min="5135" max="5135" width="5.5546875" style="993" customWidth="1"/>
    <col min="5136" max="5136" width="5.109375" style="993" customWidth="1"/>
    <col min="5137" max="5138" width="5.5546875" style="993" customWidth="1"/>
    <col min="5139" max="5139" width="7" style="993" customWidth="1"/>
    <col min="5140" max="5140" width="6.44140625" style="993" customWidth="1"/>
    <col min="5141" max="5141" width="4.21875" style="993" customWidth="1"/>
    <col min="5142" max="5142" width="1.5546875" style="993" customWidth="1"/>
    <col min="5143" max="5143" width="9.109375" style="993" customWidth="1"/>
    <col min="5144" max="5144" width="3.77734375" style="993" customWidth="1"/>
    <col min="5145" max="5145" width="8.21875" style="993" customWidth="1"/>
    <col min="5146" max="5146" width="4.44140625" style="993" customWidth="1"/>
    <col min="5147" max="5147" width="2.5546875" style="993" customWidth="1"/>
    <col min="5148" max="5148" width="3.5546875" style="993" customWidth="1"/>
    <col min="5149" max="5149" width="2.109375" style="993" customWidth="1"/>
    <col min="5150" max="5150" width="3.109375" style="993" customWidth="1"/>
    <col min="5151" max="5151" width="1.88671875" style="993" customWidth="1"/>
    <col min="5152" max="5152" width="4.21875" style="993" customWidth="1"/>
    <col min="5153" max="5153" width="2.109375" style="993" customWidth="1"/>
    <col min="5154" max="5154" width="4" style="993" customWidth="1"/>
    <col min="5155" max="5155" width="1.21875" style="993" customWidth="1"/>
    <col min="5156" max="5156" width="3.44140625" style="993" customWidth="1"/>
    <col min="5157" max="5157" width="1.21875" style="993" customWidth="1"/>
    <col min="5158" max="5158" width="3.88671875" style="993" customWidth="1"/>
    <col min="5159" max="5159" width="1.21875" style="993" customWidth="1"/>
    <col min="5160" max="5160" width="3.44140625" style="993" customWidth="1"/>
    <col min="5161" max="5161" width="3.77734375" style="993" customWidth="1"/>
    <col min="5162" max="5162" width="4.21875" style="993" customWidth="1"/>
    <col min="5163" max="5163" width="1.77734375" style="993" customWidth="1"/>
    <col min="5164" max="5164" width="3.77734375" style="993" customWidth="1"/>
    <col min="5165" max="5165" width="1.5546875" style="993" customWidth="1"/>
    <col min="5166" max="5166" width="4" style="993" customWidth="1"/>
    <col min="5167" max="5167" width="3.88671875" style="993" customWidth="1"/>
    <col min="5168" max="5168" width="2.44140625" style="993" customWidth="1"/>
    <col min="5169" max="5169" width="4.5546875" style="993" customWidth="1"/>
    <col min="5170" max="5170" width="3.21875" style="993" customWidth="1"/>
    <col min="5171" max="5171" width="5.5546875" style="993" customWidth="1"/>
    <col min="5172" max="5172" width="4" style="993" customWidth="1"/>
    <col min="5173" max="5173" width="4.33203125" style="993" customWidth="1"/>
    <col min="5174" max="5174" width="2.109375" style="993" customWidth="1"/>
    <col min="5175" max="5175" width="3.44140625" style="993" customWidth="1"/>
    <col min="5176" max="5176" width="1.88671875" style="993" customWidth="1"/>
    <col min="5177" max="5177" width="3.44140625" style="993" customWidth="1"/>
    <col min="5178" max="5178" width="1.88671875" style="993" customWidth="1"/>
    <col min="5179" max="5179" width="3.44140625" style="993" customWidth="1"/>
    <col min="5180" max="5180" width="1.88671875" style="993" customWidth="1"/>
    <col min="5181" max="5181" width="3.44140625" style="993" customWidth="1"/>
    <col min="5182" max="5182" width="1.88671875" style="993" customWidth="1"/>
    <col min="5183" max="5183" width="3.33203125" style="993" customWidth="1"/>
    <col min="5184" max="5184" width="1.88671875" style="993" customWidth="1"/>
    <col min="5185" max="5185" width="9.109375" style="993" customWidth="1"/>
    <col min="5186" max="5186" width="5" style="993" customWidth="1"/>
    <col min="5187" max="5374" width="8.88671875" style="993"/>
    <col min="5375" max="5375" width="8.21875" style="993" customWidth="1"/>
    <col min="5376" max="5376" width="6" style="993" customWidth="1"/>
    <col min="5377" max="5377" width="4.88671875" style="993" customWidth="1"/>
    <col min="5378" max="5379" width="3.6640625" style="993" customWidth="1"/>
    <col min="5380" max="5380" width="6.109375" style="993" customWidth="1"/>
    <col min="5381" max="5381" width="5" style="993" customWidth="1"/>
    <col min="5382" max="5382" width="5.21875" style="993" customWidth="1"/>
    <col min="5383" max="5383" width="5" style="993" customWidth="1"/>
    <col min="5384" max="5384" width="5.109375" style="993" customWidth="1"/>
    <col min="5385" max="5385" width="5.88671875" style="993" customWidth="1"/>
    <col min="5386" max="5386" width="5" style="993" customWidth="1"/>
    <col min="5387" max="5387" width="1.88671875" style="993" customWidth="1"/>
    <col min="5388" max="5388" width="3.5546875" style="993" customWidth="1"/>
    <col min="5389" max="5389" width="5.21875" style="993" customWidth="1"/>
    <col min="5390" max="5390" width="5.33203125" style="993" customWidth="1"/>
    <col min="5391" max="5391" width="5.5546875" style="993" customWidth="1"/>
    <col min="5392" max="5392" width="5.109375" style="993" customWidth="1"/>
    <col min="5393" max="5394" width="5.5546875" style="993" customWidth="1"/>
    <col min="5395" max="5395" width="7" style="993" customWidth="1"/>
    <col min="5396" max="5396" width="6.44140625" style="993" customWidth="1"/>
    <col min="5397" max="5397" width="4.21875" style="993" customWidth="1"/>
    <col min="5398" max="5398" width="1.5546875" style="993" customWidth="1"/>
    <col min="5399" max="5399" width="9.109375" style="993" customWidth="1"/>
    <col min="5400" max="5400" width="3.77734375" style="993" customWidth="1"/>
    <col min="5401" max="5401" width="8.21875" style="993" customWidth="1"/>
    <col min="5402" max="5402" width="4.44140625" style="993" customWidth="1"/>
    <col min="5403" max="5403" width="2.5546875" style="993" customWidth="1"/>
    <col min="5404" max="5404" width="3.5546875" style="993" customWidth="1"/>
    <col min="5405" max="5405" width="2.109375" style="993" customWidth="1"/>
    <col min="5406" max="5406" width="3.109375" style="993" customWidth="1"/>
    <col min="5407" max="5407" width="1.88671875" style="993" customWidth="1"/>
    <col min="5408" max="5408" width="4.21875" style="993" customWidth="1"/>
    <col min="5409" max="5409" width="2.109375" style="993" customWidth="1"/>
    <col min="5410" max="5410" width="4" style="993" customWidth="1"/>
    <col min="5411" max="5411" width="1.21875" style="993" customWidth="1"/>
    <col min="5412" max="5412" width="3.44140625" style="993" customWidth="1"/>
    <col min="5413" max="5413" width="1.21875" style="993" customWidth="1"/>
    <col min="5414" max="5414" width="3.88671875" style="993" customWidth="1"/>
    <col min="5415" max="5415" width="1.21875" style="993" customWidth="1"/>
    <col min="5416" max="5416" width="3.44140625" style="993" customWidth="1"/>
    <col min="5417" max="5417" width="3.77734375" style="993" customWidth="1"/>
    <col min="5418" max="5418" width="4.21875" style="993" customWidth="1"/>
    <col min="5419" max="5419" width="1.77734375" style="993" customWidth="1"/>
    <col min="5420" max="5420" width="3.77734375" style="993" customWidth="1"/>
    <col min="5421" max="5421" width="1.5546875" style="993" customWidth="1"/>
    <col min="5422" max="5422" width="4" style="993" customWidth="1"/>
    <col min="5423" max="5423" width="3.88671875" style="993" customWidth="1"/>
    <col min="5424" max="5424" width="2.44140625" style="993" customWidth="1"/>
    <col min="5425" max="5425" width="4.5546875" style="993" customWidth="1"/>
    <col min="5426" max="5426" width="3.21875" style="993" customWidth="1"/>
    <col min="5427" max="5427" width="5.5546875" style="993" customWidth="1"/>
    <col min="5428" max="5428" width="4" style="993" customWidth="1"/>
    <col min="5429" max="5429" width="4.33203125" style="993" customWidth="1"/>
    <col min="5430" max="5430" width="2.109375" style="993" customWidth="1"/>
    <col min="5431" max="5431" width="3.44140625" style="993" customWidth="1"/>
    <col min="5432" max="5432" width="1.88671875" style="993" customWidth="1"/>
    <col min="5433" max="5433" width="3.44140625" style="993" customWidth="1"/>
    <col min="5434" max="5434" width="1.88671875" style="993" customWidth="1"/>
    <col min="5435" max="5435" width="3.44140625" style="993" customWidth="1"/>
    <col min="5436" max="5436" width="1.88671875" style="993" customWidth="1"/>
    <col min="5437" max="5437" width="3.44140625" style="993" customWidth="1"/>
    <col min="5438" max="5438" width="1.88671875" style="993" customWidth="1"/>
    <col min="5439" max="5439" width="3.33203125" style="993" customWidth="1"/>
    <col min="5440" max="5440" width="1.88671875" style="993" customWidth="1"/>
    <col min="5441" max="5441" width="9.109375" style="993" customWidth="1"/>
    <col min="5442" max="5442" width="5" style="993" customWidth="1"/>
    <col min="5443" max="5630" width="8.88671875" style="993"/>
    <col min="5631" max="5631" width="8.21875" style="993" customWidth="1"/>
    <col min="5632" max="5632" width="6" style="993" customWidth="1"/>
    <col min="5633" max="5633" width="4.88671875" style="993" customWidth="1"/>
    <col min="5634" max="5635" width="3.6640625" style="993" customWidth="1"/>
    <col min="5636" max="5636" width="6.109375" style="993" customWidth="1"/>
    <col min="5637" max="5637" width="5" style="993" customWidth="1"/>
    <col min="5638" max="5638" width="5.21875" style="993" customWidth="1"/>
    <col min="5639" max="5639" width="5" style="993" customWidth="1"/>
    <col min="5640" max="5640" width="5.109375" style="993" customWidth="1"/>
    <col min="5641" max="5641" width="5.88671875" style="993" customWidth="1"/>
    <col min="5642" max="5642" width="5" style="993" customWidth="1"/>
    <col min="5643" max="5643" width="1.88671875" style="993" customWidth="1"/>
    <col min="5644" max="5644" width="3.5546875" style="993" customWidth="1"/>
    <col min="5645" max="5645" width="5.21875" style="993" customWidth="1"/>
    <col min="5646" max="5646" width="5.33203125" style="993" customWidth="1"/>
    <col min="5647" max="5647" width="5.5546875" style="993" customWidth="1"/>
    <col min="5648" max="5648" width="5.109375" style="993" customWidth="1"/>
    <col min="5649" max="5650" width="5.5546875" style="993" customWidth="1"/>
    <col min="5651" max="5651" width="7" style="993" customWidth="1"/>
    <col min="5652" max="5652" width="6.44140625" style="993" customWidth="1"/>
    <col min="5653" max="5653" width="4.21875" style="993" customWidth="1"/>
    <col min="5654" max="5654" width="1.5546875" style="993" customWidth="1"/>
    <col min="5655" max="5655" width="9.109375" style="993" customWidth="1"/>
    <col min="5656" max="5656" width="3.77734375" style="993" customWidth="1"/>
    <col min="5657" max="5657" width="8.21875" style="993" customWidth="1"/>
    <col min="5658" max="5658" width="4.44140625" style="993" customWidth="1"/>
    <col min="5659" max="5659" width="2.5546875" style="993" customWidth="1"/>
    <col min="5660" max="5660" width="3.5546875" style="993" customWidth="1"/>
    <col min="5661" max="5661" width="2.109375" style="993" customWidth="1"/>
    <col min="5662" max="5662" width="3.109375" style="993" customWidth="1"/>
    <col min="5663" max="5663" width="1.88671875" style="993" customWidth="1"/>
    <col min="5664" max="5664" width="4.21875" style="993" customWidth="1"/>
    <col min="5665" max="5665" width="2.109375" style="993" customWidth="1"/>
    <col min="5666" max="5666" width="4" style="993" customWidth="1"/>
    <col min="5667" max="5667" width="1.21875" style="993" customWidth="1"/>
    <col min="5668" max="5668" width="3.44140625" style="993" customWidth="1"/>
    <col min="5669" max="5669" width="1.21875" style="993" customWidth="1"/>
    <col min="5670" max="5670" width="3.88671875" style="993" customWidth="1"/>
    <col min="5671" max="5671" width="1.21875" style="993" customWidth="1"/>
    <col min="5672" max="5672" width="3.44140625" style="993" customWidth="1"/>
    <col min="5673" max="5673" width="3.77734375" style="993" customWidth="1"/>
    <col min="5674" max="5674" width="4.21875" style="993" customWidth="1"/>
    <col min="5675" max="5675" width="1.77734375" style="993" customWidth="1"/>
    <col min="5676" max="5676" width="3.77734375" style="993" customWidth="1"/>
    <col min="5677" max="5677" width="1.5546875" style="993" customWidth="1"/>
    <col min="5678" max="5678" width="4" style="993" customWidth="1"/>
    <col min="5679" max="5679" width="3.88671875" style="993" customWidth="1"/>
    <col min="5680" max="5680" width="2.44140625" style="993" customWidth="1"/>
    <col min="5681" max="5681" width="4.5546875" style="993" customWidth="1"/>
    <col min="5682" max="5682" width="3.21875" style="993" customWidth="1"/>
    <col min="5683" max="5683" width="5.5546875" style="993" customWidth="1"/>
    <col min="5684" max="5684" width="4" style="993" customWidth="1"/>
    <col min="5685" max="5685" width="4.33203125" style="993" customWidth="1"/>
    <col min="5686" max="5686" width="2.109375" style="993" customWidth="1"/>
    <col min="5687" max="5687" width="3.44140625" style="993" customWidth="1"/>
    <col min="5688" max="5688" width="1.88671875" style="993" customWidth="1"/>
    <col min="5689" max="5689" width="3.44140625" style="993" customWidth="1"/>
    <col min="5690" max="5690" width="1.88671875" style="993" customWidth="1"/>
    <col min="5691" max="5691" width="3.44140625" style="993" customWidth="1"/>
    <col min="5692" max="5692" width="1.88671875" style="993" customWidth="1"/>
    <col min="5693" max="5693" width="3.44140625" style="993" customWidth="1"/>
    <col min="5694" max="5694" width="1.88671875" style="993" customWidth="1"/>
    <col min="5695" max="5695" width="3.33203125" style="993" customWidth="1"/>
    <col min="5696" max="5696" width="1.88671875" style="993" customWidth="1"/>
    <col min="5697" max="5697" width="9.109375" style="993" customWidth="1"/>
    <col min="5698" max="5698" width="5" style="993" customWidth="1"/>
    <col min="5699" max="5886" width="8.88671875" style="993"/>
    <col min="5887" max="5887" width="8.21875" style="993" customWidth="1"/>
    <col min="5888" max="5888" width="6" style="993" customWidth="1"/>
    <col min="5889" max="5889" width="4.88671875" style="993" customWidth="1"/>
    <col min="5890" max="5891" width="3.6640625" style="993" customWidth="1"/>
    <col min="5892" max="5892" width="6.109375" style="993" customWidth="1"/>
    <col min="5893" max="5893" width="5" style="993" customWidth="1"/>
    <col min="5894" max="5894" width="5.21875" style="993" customWidth="1"/>
    <col min="5895" max="5895" width="5" style="993" customWidth="1"/>
    <col min="5896" max="5896" width="5.109375" style="993" customWidth="1"/>
    <col min="5897" max="5897" width="5.88671875" style="993" customWidth="1"/>
    <col min="5898" max="5898" width="5" style="993" customWidth="1"/>
    <col min="5899" max="5899" width="1.88671875" style="993" customWidth="1"/>
    <col min="5900" max="5900" width="3.5546875" style="993" customWidth="1"/>
    <col min="5901" max="5901" width="5.21875" style="993" customWidth="1"/>
    <col min="5902" max="5902" width="5.33203125" style="993" customWidth="1"/>
    <col min="5903" max="5903" width="5.5546875" style="993" customWidth="1"/>
    <col min="5904" max="5904" width="5.109375" style="993" customWidth="1"/>
    <col min="5905" max="5906" width="5.5546875" style="993" customWidth="1"/>
    <col min="5907" max="5907" width="7" style="993" customWidth="1"/>
    <col min="5908" max="5908" width="6.44140625" style="993" customWidth="1"/>
    <col min="5909" max="5909" width="4.21875" style="993" customWidth="1"/>
    <col min="5910" max="5910" width="1.5546875" style="993" customWidth="1"/>
    <col min="5911" max="5911" width="9.109375" style="993" customWidth="1"/>
    <col min="5912" max="5912" width="3.77734375" style="993" customWidth="1"/>
    <col min="5913" max="5913" width="8.21875" style="993" customWidth="1"/>
    <col min="5914" max="5914" width="4.44140625" style="993" customWidth="1"/>
    <col min="5915" max="5915" width="2.5546875" style="993" customWidth="1"/>
    <col min="5916" max="5916" width="3.5546875" style="993" customWidth="1"/>
    <col min="5917" max="5917" width="2.109375" style="993" customWidth="1"/>
    <col min="5918" max="5918" width="3.109375" style="993" customWidth="1"/>
    <col min="5919" max="5919" width="1.88671875" style="993" customWidth="1"/>
    <col min="5920" max="5920" width="4.21875" style="993" customWidth="1"/>
    <col min="5921" max="5921" width="2.109375" style="993" customWidth="1"/>
    <col min="5922" max="5922" width="4" style="993" customWidth="1"/>
    <col min="5923" max="5923" width="1.21875" style="993" customWidth="1"/>
    <col min="5924" max="5924" width="3.44140625" style="993" customWidth="1"/>
    <col min="5925" max="5925" width="1.21875" style="993" customWidth="1"/>
    <col min="5926" max="5926" width="3.88671875" style="993" customWidth="1"/>
    <col min="5927" max="5927" width="1.21875" style="993" customWidth="1"/>
    <col min="5928" max="5928" width="3.44140625" style="993" customWidth="1"/>
    <col min="5929" max="5929" width="3.77734375" style="993" customWidth="1"/>
    <col min="5930" max="5930" width="4.21875" style="993" customWidth="1"/>
    <col min="5931" max="5931" width="1.77734375" style="993" customWidth="1"/>
    <col min="5932" max="5932" width="3.77734375" style="993" customWidth="1"/>
    <col min="5933" max="5933" width="1.5546875" style="993" customWidth="1"/>
    <col min="5934" max="5934" width="4" style="993" customWidth="1"/>
    <col min="5935" max="5935" width="3.88671875" style="993" customWidth="1"/>
    <col min="5936" max="5936" width="2.44140625" style="993" customWidth="1"/>
    <col min="5937" max="5937" width="4.5546875" style="993" customWidth="1"/>
    <col min="5938" max="5938" width="3.21875" style="993" customWidth="1"/>
    <col min="5939" max="5939" width="5.5546875" style="993" customWidth="1"/>
    <col min="5940" max="5940" width="4" style="993" customWidth="1"/>
    <col min="5941" max="5941" width="4.33203125" style="993" customWidth="1"/>
    <col min="5942" max="5942" width="2.109375" style="993" customWidth="1"/>
    <col min="5943" max="5943" width="3.44140625" style="993" customWidth="1"/>
    <col min="5944" max="5944" width="1.88671875" style="993" customWidth="1"/>
    <col min="5945" max="5945" width="3.44140625" style="993" customWidth="1"/>
    <col min="5946" max="5946" width="1.88671875" style="993" customWidth="1"/>
    <col min="5947" max="5947" width="3.44140625" style="993" customWidth="1"/>
    <col min="5948" max="5948" width="1.88671875" style="993" customWidth="1"/>
    <col min="5949" max="5949" width="3.44140625" style="993" customWidth="1"/>
    <col min="5950" max="5950" width="1.88671875" style="993" customWidth="1"/>
    <col min="5951" max="5951" width="3.33203125" style="993" customWidth="1"/>
    <col min="5952" max="5952" width="1.88671875" style="993" customWidth="1"/>
    <col min="5953" max="5953" width="9.109375" style="993" customWidth="1"/>
    <col min="5954" max="5954" width="5" style="993" customWidth="1"/>
    <col min="5955" max="6142" width="8.88671875" style="993"/>
    <col min="6143" max="6143" width="8.21875" style="993" customWidth="1"/>
    <col min="6144" max="6144" width="6" style="993" customWidth="1"/>
    <col min="6145" max="6145" width="4.88671875" style="993" customWidth="1"/>
    <col min="6146" max="6147" width="3.6640625" style="993" customWidth="1"/>
    <col min="6148" max="6148" width="6.109375" style="993" customWidth="1"/>
    <col min="6149" max="6149" width="5" style="993" customWidth="1"/>
    <col min="6150" max="6150" width="5.21875" style="993" customWidth="1"/>
    <col min="6151" max="6151" width="5" style="993" customWidth="1"/>
    <col min="6152" max="6152" width="5.109375" style="993" customWidth="1"/>
    <col min="6153" max="6153" width="5.88671875" style="993" customWidth="1"/>
    <col min="6154" max="6154" width="5" style="993" customWidth="1"/>
    <col min="6155" max="6155" width="1.88671875" style="993" customWidth="1"/>
    <col min="6156" max="6156" width="3.5546875" style="993" customWidth="1"/>
    <col min="6157" max="6157" width="5.21875" style="993" customWidth="1"/>
    <col min="6158" max="6158" width="5.33203125" style="993" customWidth="1"/>
    <col min="6159" max="6159" width="5.5546875" style="993" customWidth="1"/>
    <col min="6160" max="6160" width="5.109375" style="993" customWidth="1"/>
    <col min="6161" max="6162" width="5.5546875" style="993" customWidth="1"/>
    <col min="6163" max="6163" width="7" style="993" customWidth="1"/>
    <col min="6164" max="6164" width="6.44140625" style="993" customWidth="1"/>
    <col min="6165" max="6165" width="4.21875" style="993" customWidth="1"/>
    <col min="6166" max="6166" width="1.5546875" style="993" customWidth="1"/>
    <col min="6167" max="6167" width="9.109375" style="993" customWidth="1"/>
    <col min="6168" max="6168" width="3.77734375" style="993" customWidth="1"/>
    <col min="6169" max="6169" width="8.21875" style="993" customWidth="1"/>
    <col min="6170" max="6170" width="4.44140625" style="993" customWidth="1"/>
    <col min="6171" max="6171" width="2.5546875" style="993" customWidth="1"/>
    <col min="6172" max="6172" width="3.5546875" style="993" customWidth="1"/>
    <col min="6173" max="6173" width="2.109375" style="993" customWidth="1"/>
    <col min="6174" max="6174" width="3.109375" style="993" customWidth="1"/>
    <col min="6175" max="6175" width="1.88671875" style="993" customWidth="1"/>
    <col min="6176" max="6176" width="4.21875" style="993" customWidth="1"/>
    <col min="6177" max="6177" width="2.109375" style="993" customWidth="1"/>
    <col min="6178" max="6178" width="4" style="993" customWidth="1"/>
    <col min="6179" max="6179" width="1.21875" style="993" customWidth="1"/>
    <col min="6180" max="6180" width="3.44140625" style="993" customWidth="1"/>
    <col min="6181" max="6181" width="1.21875" style="993" customWidth="1"/>
    <col min="6182" max="6182" width="3.88671875" style="993" customWidth="1"/>
    <col min="6183" max="6183" width="1.21875" style="993" customWidth="1"/>
    <col min="6184" max="6184" width="3.44140625" style="993" customWidth="1"/>
    <col min="6185" max="6185" width="3.77734375" style="993" customWidth="1"/>
    <col min="6186" max="6186" width="4.21875" style="993" customWidth="1"/>
    <col min="6187" max="6187" width="1.77734375" style="993" customWidth="1"/>
    <col min="6188" max="6188" width="3.77734375" style="993" customWidth="1"/>
    <col min="6189" max="6189" width="1.5546875" style="993" customWidth="1"/>
    <col min="6190" max="6190" width="4" style="993" customWidth="1"/>
    <col min="6191" max="6191" width="3.88671875" style="993" customWidth="1"/>
    <col min="6192" max="6192" width="2.44140625" style="993" customWidth="1"/>
    <col min="6193" max="6193" width="4.5546875" style="993" customWidth="1"/>
    <col min="6194" max="6194" width="3.21875" style="993" customWidth="1"/>
    <col min="6195" max="6195" width="5.5546875" style="993" customWidth="1"/>
    <col min="6196" max="6196" width="4" style="993" customWidth="1"/>
    <col min="6197" max="6197" width="4.33203125" style="993" customWidth="1"/>
    <col min="6198" max="6198" width="2.109375" style="993" customWidth="1"/>
    <col min="6199" max="6199" width="3.44140625" style="993" customWidth="1"/>
    <col min="6200" max="6200" width="1.88671875" style="993" customWidth="1"/>
    <col min="6201" max="6201" width="3.44140625" style="993" customWidth="1"/>
    <col min="6202" max="6202" width="1.88671875" style="993" customWidth="1"/>
    <col min="6203" max="6203" width="3.44140625" style="993" customWidth="1"/>
    <col min="6204" max="6204" width="1.88671875" style="993" customWidth="1"/>
    <col min="6205" max="6205" width="3.44140625" style="993" customWidth="1"/>
    <col min="6206" max="6206" width="1.88671875" style="993" customWidth="1"/>
    <col min="6207" max="6207" width="3.33203125" style="993" customWidth="1"/>
    <col min="6208" max="6208" width="1.88671875" style="993" customWidth="1"/>
    <col min="6209" max="6209" width="9.109375" style="993" customWidth="1"/>
    <col min="6210" max="6210" width="5" style="993" customWidth="1"/>
    <col min="6211" max="6398" width="8.88671875" style="993"/>
    <col min="6399" max="6399" width="8.21875" style="993" customWidth="1"/>
    <col min="6400" max="6400" width="6" style="993" customWidth="1"/>
    <col min="6401" max="6401" width="4.88671875" style="993" customWidth="1"/>
    <col min="6402" max="6403" width="3.6640625" style="993" customWidth="1"/>
    <col min="6404" max="6404" width="6.109375" style="993" customWidth="1"/>
    <col min="6405" max="6405" width="5" style="993" customWidth="1"/>
    <col min="6406" max="6406" width="5.21875" style="993" customWidth="1"/>
    <col min="6407" max="6407" width="5" style="993" customWidth="1"/>
    <col min="6408" max="6408" width="5.109375" style="993" customWidth="1"/>
    <col min="6409" max="6409" width="5.88671875" style="993" customWidth="1"/>
    <col min="6410" max="6410" width="5" style="993" customWidth="1"/>
    <col min="6411" max="6411" width="1.88671875" style="993" customWidth="1"/>
    <col min="6412" max="6412" width="3.5546875" style="993" customWidth="1"/>
    <col min="6413" max="6413" width="5.21875" style="993" customWidth="1"/>
    <col min="6414" max="6414" width="5.33203125" style="993" customWidth="1"/>
    <col min="6415" max="6415" width="5.5546875" style="993" customWidth="1"/>
    <col min="6416" max="6416" width="5.109375" style="993" customWidth="1"/>
    <col min="6417" max="6418" width="5.5546875" style="993" customWidth="1"/>
    <col min="6419" max="6419" width="7" style="993" customWidth="1"/>
    <col min="6420" max="6420" width="6.44140625" style="993" customWidth="1"/>
    <col min="6421" max="6421" width="4.21875" style="993" customWidth="1"/>
    <col min="6422" max="6422" width="1.5546875" style="993" customWidth="1"/>
    <col min="6423" max="6423" width="9.109375" style="993" customWidth="1"/>
    <col min="6424" max="6424" width="3.77734375" style="993" customWidth="1"/>
    <col min="6425" max="6425" width="8.21875" style="993" customWidth="1"/>
    <col min="6426" max="6426" width="4.44140625" style="993" customWidth="1"/>
    <col min="6427" max="6427" width="2.5546875" style="993" customWidth="1"/>
    <col min="6428" max="6428" width="3.5546875" style="993" customWidth="1"/>
    <col min="6429" max="6429" width="2.109375" style="993" customWidth="1"/>
    <col min="6430" max="6430" width="3.109375" style="993" customWidth="1"/>
    <col min="6431" max="6431" width="1.88671875" style="993" customWidth="1"/>
    <col min="6432" max="6432" width="4.21875" style="993" customWidth="1"/>
    <col min="6433" max="6433" width="2.109375" style="993" customWidth="1"/>
    <col min="6434" max="6434" width="4" style="993" customWidth="1"/>
    <col min="6435" max="6435" width="1.21875" style="993" customWidth="1"/>
    <col min="6436" max="6436" width="3.44140625" style="993" customWidth="1"/>
    <col min="6437" max="6437" width="1.21875" style="993" customWidth="1"/>
    <col min="6438" max="6438" width="3.88671875" style="993" customWidth="1"/>
    <col min="6439" max="6439" width="1.21875" style="993" customWidth="1"/>
    <col min="6440" max="6440" width="3.44140625" style="993" customWidth="1"/>
    <col min="6441" max="6441" width="3.77734375" style="993" customWidth="1"/>
    <col min="6442" max="6442" width="4.21875" style="993" customWidth="1"/>
    <col min="6443" max="6443" width="1.77734375" style="993" customWidth="1"/>
    <col min="6444" max="6444" width="3.77734375" style="993" customWidth="1"/>
    <col min="6445" max="6445" width="1.5546875" style="993" customWidth="1"/>
    <col min="6446" max="6446" width="4" style="993" customWidth="1"/>
    <col min="6447" max="6447" width="3.88671875" style="993" customWidth="1"/>
    <col min="6448" max="6448" width="2.44140625" style="993" customWidth="1"/>
    <col min="6449" max="6449" width="4.5546875" style="993" customWidth="1"/>
    <col min="6450" max="6450" width="3.21875" style="993" customWidth="1"/>
    <col min="6451" max="6451" width="5.5546875" style="993" customWidth="1"/>
    <col min="6452" max="6452" width="4" style="993" customWidth="1"/>
    <col min="6453" max="6453" width="4.33203125" style="993" customWidth="1"/>
    <col min="6454" max="6454" width="2.109375" style="993" customWidth="1"/>
    <col min="6455" max="6455" width="3.44140625" style="993" customWidth="1"/>
    <col min="6456" max="6456" width="1.88671875" style="993" customWidth="1"/>
    <col min="6457" max="6457" width="3.44140625" style="993" customWidth="1"/>
    <col min="6458" max="6458" width="1.88671875" style="993" customWidth="1"/>
    <col min="6459" max="6459" width="3.44140625" style="993" customWidth="1"/>
    <col min="6460" max="6460" width="1.88671875" style="993" customWidth="1"/>
    <col min="6461" max="6461" width="3.44140625" style="993" customWidth="1"/>
    <col min="6462" max="6462" width="1.88671875" style="993" customWidth="1"/>
    <col min="6463" max="6463" width="3.33203125" style="993" customWidth="1"/>
    <col min="6464" max="6464" width="1.88671875" style="993" customWidth="1"/>
    <col min="6465" max="6465" width="9.109375" style="993" customWidth="1"/>
    <col min="6466" max="6466" width="5" style="993" customWidth="1"/>
    <col min="6467" max="6654" width="8.88671875" style="993"/>
    <col min="6655" max="6655" width="8.21875" style="993" customWidth="1"/>
    <col min="6656" max="6656" width="6" style="993" customWidth="1"/>
    <col min="6657" max="6657" width="4.88671875" style="993" customWidth="1"/>
    <col min="6658" max="6659" width="3.6640625" style="993" customWidth="1"/>
    <col min="6660" max="6660" width="6.109375" style="993" customWidth="1"/>
    <col min="6661" max="6661" width="5" style="993" customWidth="1"/>
    <col min="6662" max="6662" width="5.21875" style="993" customWidth="1"/>
    <col min="6663" max="6663" width="5" style="993" customWidth="1"/>
    <col min="6664" max="6664" width="5.109375" style="993" customWidth="1"/>
    <col min="6665" max="6665" width="5.88671875" style="993" customWidth="1"/>
    <col min="6666" max="6666" width="5" style="993" customWidth="1"/>
    <col min="6667" max="6667" width="1.88671875" style="993" customWidth="1"/>
    <col min="6668" max="6668" width="3.5546875" style="993" customWidth="1"/>
    <col min="6669" max="6669" width="5.21875" style="993" customWidth="1"/>
    <col min="6670" max="6670" width="5.33203125" style="993" customWidth="1"/>
    <col min="6671" max="6671" width="5.5546875" style="993" customWidth="1"/>
    <col min="6672" max="6672" width="5.109375" style="993" customWidth="1"/>
    <col min="6673" max="6674" width="5.5546875" style="993" customWidth="1"/>
    <col min="6675" max="6675" width="7" style="993" customWidth="1"/>
    <col min="6676" max="6676" width="6.44140625" style="993" customWidth="1"/>
    <col min="6677" max="6677" width="4.21875" style="993" customWidth="1"/>
    <col min="6678" max="6678" width="1.5546875" style="993" customWidth="1"/>
    <col min="6679" max="6679" width="9.109375" style="993" customWidth="1"/>
    <col min="6680" max="6680" width="3.77734375" style="993" customWidth="1"/>
    <col min="6681" max="6681" width="8.21875" style="993" customWidth="1"/>
    <col min="6682" max="6682" width="4.44140625" style="993" customWidth="1"/>
    <col min="6683" max="6683" width="2.5546875" style="993" customWidth="1"/>
    <col min="6684" max="6684" width="3.5546875" style="993" customWidth="1"/>
    <col min="6685" max="6685" width="2.109375" style="993" customWidth="1"/>
    <col min="6686" max="6686" width="3.109375" style="993" customWidth="1"/>
    <col min="6687" max="6687" width="1.88671875" style="993" customWidth="1"/>
    <col min="6688" max="6688" width="4.21875" style="993" customWidth="1"/>
    <col min="6689" max="6689" width="2.109375" style="993" customWidth="1"/>
    <col min="6690" max="6690" width="4" style="993" customWidth="1"/>
    <col min="6691" max="6691" width="1.21875" style="993" customWidth="1"/>
    <col min="6692" max="6692" width="3.44140625" style="993" customWidth="1"/>
    <col min="6693" max="6693" width="1.21875" style="993" customWidth="1"/>
    <col min="6694" max="6694" width="3.88671875" style="993" customWidth="1"/>
    <col min="6695" max="6695" width="1.21875" style="993" customWidth="1"/>
    <col min="6696" max="6696" width="3.44140625" style="993" customWidth="1"/>
    <col min="6697" max="6697" width="3.77734375" style="993" customWidth="1"/>
    <col min="6698" max="6698" width="4.21875" style="993" customWidth="1"/>
    <col min="6699" max="6699" width="1.77734375" style="993" customWidth="1"/>
    <col min="6700" max="6700" width="3.77734375" style="993" customWidth="1"/>
    <col min="6701" max="6701" width="1.5546875" style="993" customWidth="1"/>
    <col min="6702" max="6702" width="4" style="993" customWidth="1"/>
    <col min="6703" max="6703" width="3.88671875" style="993" customWidth="1"/>
    <col min="6704" max="6704" width="2.44140625" style="993" customWidth="1"/>
    <col min="6705" max="6705" width="4.5546875" style="993" customWidth="1"/>
    <col min="6706" max="6706" width="3.21875" style="993" customWidth="1"/>
    <col min="6707" max="6707" width="5.5546875" style="993" customWidth="1"/>
    <col min="6708" max="6708" width="4" style="993" customWidth="1"/>
    <col min="6709" max="6709" width="4.33203125" style="993" customWidth="1"/>
    <col min="6710" max="6710" width="2.109375" style="993" customWidth="1"/>
    <col min="6711" max="6711" width="3.44140625" style="993" customWidth="1"/>
    <col min="6712" max="6712" width="1.88671875" style="993" customWidth="1"/>
    <col min="6713" max="6713" width="3.44140625" style="993" customWidth="1"/>
    <col min="6714" max="6714" width="1.88671875" style="993" customWidth="1"/>
    <col min="6715" max="6715" width="3.44140625" style="993" customWidth="1"/>
    <col min="6716" max="6716" width="1.88671875" style="993" customWidth="1"/>
    <col min="6717" max="6717" width="3.44140625" style="993" customWidth="1"/>
    <col min="6718" max="6718" width="1.88671875" style="993" customWidth="1"/>
    <col min="6719" max="6719" width="3.33203125" style="993" customWidth="1"/>
    <col min="6720" max="6720" width="1.88671875" style="993" customWidth="1"/>
    <col min="6721" max="6721" width="9.109375" style="993" customWidth="1"/>
    <col min="6722" max="6722" width="5" style="993" customWidth="1"/>
    <col min="6723" max="6910" width="8.88671875" style="993"/>
    <col min="6911" max="6911" width="8.21875" style="993" customWidth="1"/>
    <col min="6912" max="6912" width="6" style="993" customWidth="1"/>
    <col min="6913" max="6913" width="4.88671875" style="993" customWidth="1"/>
    <col min="6914" max="6915" width="3.6640625" style="993" customWidth="1"/>
    <col min="6916" max="6916" width="6.109375" style="993" customWidth="1"/>
    <col min="6917" max="6917" width="5" style="993" customWidth="1"/>
    <col min="6918" max="6918" width="5.21875" style="993" customWidth="1"/>
    <col min="6919" max="6919" width="5" style="993" customWidth="1"/>
    <col min="6920" max="6920" width="5.109375" style="993" customWidth="1"/>
    <col min="6921" max="6921" width="5.88671875" style="993" customWidth="1"/>
    <col min="6922" max="6922" width="5" style="993" customWidth="1"/>
    <col min="6923" max="6923" width="1.88671875" style="993" customWidth="1"/>
    <col min="6924" max="6924" width="3.5546875" style="993" customWidth="1"/>
    <col min="6925" max="6925" width="5.21875" style="993" customWidth="1"/>
    <col min="6926" max="6926" width="5.33203125" style="993" customWidth="1"/>
    <col min="6927" max="6927" width="5.5546875" style="993" customWidth="1"/>
    <col min="6928" max="6928" width="5.109375" style="993" customWidth="1"/>
    <col min="6929" max="6930" width="5.5546875" style="993" customWidth="1"/>
    <col min="6931" max="6931" width="7" style="993" customWidth="1"/>
    <col min="6932" max="6932" width="6.44140625" style="993" customWidth="1"/>
    <col min="6933" max="6933" width="4.21875" style="993" customWidth="1"/>
    <col min="6934" max="6934" width="1.5546875" style="993" customWidth="1"/>
    <col min="6935" max="6935" width="9.109375" style="993" customWidth="1"/>
    <col min="6936" max="6936" width="3.77734375" style="993" customWidth="1"/>
    <col min="6937" max="6937" width="8.21875" style="993" customWidth="1"/>
    <col min="6938" max="6938" width="4.44140625" style="993" customWidth="1"/>
    <col min="6939" max="6939" width="2.5546875" style="993" customWidth="1"/>
    <col min="6940" max="6940" width="3.5546875" style="993" customWidth="1"/>
    <col min="6941" max="6941" width="2.109375" style="993" customWidth="1"/>
    <col min="6942" max="6942" width="3.109375" style="993" customWidth="1"/>
    <col min="6943" max="6943" width="1.88671875" style="993" customWidth="1"/>
    <col min="6944" max="6944" width="4.21875" style="993" customWidth="1"/>
    <col min="6945" max="6945" width="2.109375" style="993" customWidth="1"/>
    <col min="6946" max="6946" width="4" style="993" customWidth="1"/>
    <col min="6947" max="6947" width="1.21875" style="993" customWidth="1"/>
    <col min="6948" max="6948" width="3.44140625" style="993" customWidth="1"/>
    <col min="6949" max="6949" width="1.21875" style="993" customWidth="1"/>
    <col min="6950" max="6950" width="3.88671875" style="993" customWidth="1"/>
    <col min="6951" max="6951" width="1.21875" style="993" customWidth="1"/>
    <col min="6952" max="6952" width="3.44140625" style="993" customWidth="1"/>
    <col min="6953" max="6953" width="3.77734375" style="993" customWidth="1"/>
    <col min="6954" max="6954" width="4.21875" style="993" customWidth="1"/>
    <col min="6955" max="6955" width="1.77734375" style="993" customWidth="1"/>
    <col min="6956" max="6956" width="3.77734375" style="993" customWidth="1"/>
    <col min="6957" max="6957" width="1.5546875" style="993" customWidth="1"/>
    <col min="6958" max="6958" width="4" style="993" customWidth="1"/>
    <col min="6959" max="6959" width="3.88671875" style="993" customWidth="1"/>
    <col min="6960" max="6960" width="2.44140625" style="993" customWidth="1"/>
    <col min="6961" max="6961" width="4.5546875" style="993" customWidth="1"/>
    <col min="6962" max="6962" width="3.21875" style="993" customWidth="1"/>
    <col min="6963" max="6963" width="5.5546875" style="993" customWidth="1"/>
    <col min="6964" max="6964" width="4" style="993" customWidth="1"/>
    <col min="6965" max="6965" width="4.33203125" style="993" customWidth="1"/>
    <col min="6966" max="6966" width="2.109375" style="993" customWidth="1"/>
    <col min="6967" max="6967" width="3.44140625" style="993" customWidth="1"/>
    <col min="6968" max="6968" width="1.88671875" style="993" customWidth="1"/>
    <col min="6969" max="6969" width="3.44140625" style="993" customWidth="1"/>
    <col min="6970" max="6970" width="1.88671875" style="993" customWidth="1"/>
    <col min="6971" max="6971" width="3.44140625" style="993" customWidth="1"/>
    <col min="6972" max="6972" width="1.88671875" style="993" customWidth="1"/>
    <col min="6973" max="6973" width="3.44140625" style="993" customWidth="1"/>
    <col min="6974" max="6974" width="1.88671875" style="993" customWidth="1"/>
    <col min="6975" max="6975" width="3.33203125" style="993" customWidth="1"/>
    <col min="6976" max="6976" width="1.88671875" style="993" customWidth="1"/>
    <col min="6977" max="6977" width="9.109375" style="993" customWidth="1"/>
    <col min="6978" max="6978" width="5" style="993" customWidth="1"/>
    <col min="6979" max="7166" width="8.88671875" style="993"/>
    <col min="7167" max="7167" width="8.21875" style="993" customWidth="1"/>
    <col min="7168" max="7168" width="6" style="993" customWidth="1"/>
    <col min="7169" max="7169" width="4.88671875" style="993" customWidth="1"/>
    <col min="7170" max="7171" width="3.6640625" style="993" customWidth="1"/>
    <col min="7172" max="7172" width="6.109375" style="993" customWidth="1"/>
    <col min="7173" max="7173" width="5" style="993" customWidth="1"/>
    <col min="7174" max="7174" width="5.21875" style="993" customWidth="1"/>
    <col min="7175" max="7175" width="5" style="993" customWidth="1"/>
    <col min="7176" max="7176" width="5.109375" style="993" customWidth="1"/>
    <col min="7177" max="7177" width="5.88671875" style="993" customWidth="1"/>
    <col min="7178" max="7178" width="5" style="993" customWidth="1"/>
    <col min="7179" max="7179" width="1.88671875" style="993" customWidth="1"/>
    <col min="7180" max="7180" width="3.5546875" style="993" customWidth="1"/>
    <col min="7181" max="7181" width="5.21875" style="993" customWidth="1"/>
    <col min="7182" max="7182" width="5.33203125" style="993" customWidth="1"/>
    <col min="7183" max="7183" width="5.5546875" style="993" customWidth="1"/>
    <col min="7184" max="7184" width="5.109375" style="993" customWidth="1"/>
    <col min="7185" max="7186" width="5.5546875" style="993" customWidth="1"/>
    <col min="7187" max="7187" width="7" style="993" customWidth="1"/>
    <col min="7188" max="7188" width="6.44140625" style="993" customWidth="1"/>
    <col min="7189" max="7189" width="4.21875" style="993" customWidth="1"/>
    <col min="7190" max="7190" width="1.5546875" style="993" customWidth="1"/>
    <col min="7191" max="7191" width="9.109375" style="993" customWidth="1"/>
    <col min="7192" max="7192" width="3.77734375" style="993" customWidth="1"/>
    <col min="7193" max="7193" width="8.21875" style="993" customWidth="1"/>
    <col min="7194" max="7194" width="4.44140625" style="993" customWidth="1"/>
    <col min="7195" max="7195" width="2.5546875" style="993" customWidth="1"/>
    <col min="7196" max="7196" width="3.5546875" style="993" customWidth="1"/>
    <col min="7197" max="7197" width="2.109375" style="993" customWidth="1"/>
    <col min="7198" max="7198" width="3.109375" style="993" customWidth="1"/>
    <col min="7199" max="7199" width="1.88671875" style="993" customWidth="1"/>
    <col min="7200" max="7200" width="4.21875" style="993" customWidth="1"/>
    <col min="7201" max="7201" width="2.109375" style="993" customWidth="1"/>
    <col min="7202" max="7202" width="4" style="993" customWidth="1"/>
    <col min="7203" max="7203" width="1.21875" style="993" customWidth="1"/>
    <col min="7204" max="7204" width="3.44140625" style="993" customWidth="1"/>
    <col min="7205" max="7205" width="1.21875" style="993" customWidth="1"/>
    <col min="7206" max="7206" width="3.88671875" style="993" customWidth="1"/>
    <col min="7207" max="7207" width="1.21875" style="993" customWidth="1"/>
    <col min="7208" max="7208" width="3.44140625" style="993" customWidth="1"/>
    <col min="7209" max="7209" width="3.77734375" style="993" customWidth="1"/>
    <col min="7210" max="7210" width="4.21875" style="993" customWidth="1"/>
    <col min="7211" max="7211" width="1.77734375" style="993" customWidth="1"/>
    <col min="7212" max="7212" width="3.77734375" style="993" customWidth="1"/>
    <col min="7213" max="7213" width="1.5546875" style="993" customWidth="1"/>
    <col min="7214" max="7214" width="4" style="993" customWidth="1"/>
    <col min="7215" max="7215" width="3.88671875" style="993" customWidth="1"/>
    <col min="7216" max="7216" width="2.44140625" style="993" customWidth="1"/>
    <col min="7217" max="7217" width="4.5546875" style="993" customWidth="1"/>
    <col min="7218" max="7218" width="3.21875" style="993" customWidth="1"/>
    <col min="7219" max="7219" width="5.5546875" style="993" customWidth="1"/>
    <col min="7220" max="7220" width="4" style="993" customWidth="1"/>
    <col min="7221" max="7221" width="4.33203125" style="993" customWidth="1"/>
    <col min="7222" max="7222" width="2.109375" style="993" customWidth="1"/>
    <col min="7223" max="7223" width="3.44140625" style="993" customWidth="1"/>
    <col min="7224" max="7224" width="1.88671875" style="993" customWidth="1"/>
    <col min="7225" max="7225" width="3.44140625" style="993" customWidth="1"/>
    <col min="7226" max="7226" width="1.88671875" style="993" customWidth="1"/>
    <col min="7227" max="7227" width="3.44140625" style="993" customWidth="1"/>
    <col min="7228" max="7228" width="1.88671875" style="993" customWidth="1"/>
    <col min="7229" max="7229" width="3.44140625" style="993" customWidth="1"/>
    <col min="7230" max="7230" width="1.88671875" style="993" customWidth="1"/>
    <col min="7231" max="7231" width="3.33203125" style="993" customWidth="1"/>
    <col min="7232" max="7232" width="1.88671875" style="993" customWidth="1"/>
    <col min="7233" max="7233" width="9.109375" style="993" customWidth="1"/>
    <col min="7234" max="7234" width="5" style="993" customWidth="1"/>
    <col min="7235" max="7422" width="8.88671875" style="993"/>
    <col min="7423" max="7423" width="8.21875" style="993" customWidth="1"/>
    <col min="7424" max="7424" width="6" style="993" customWidth="1"/>
    <col min="7425" max="7425" width="4.88671875" style="993" customWidth="1"/>
    <col min="7426" max="7427" width="3.6640625" style="993" customWidth="1"/>
    <col min="7428" max="7428" width="6.109375" style="993" customWidth="1"/>
    <col min="7429" max="7429" width="5" style="993" customWidth="1"/>
    <col min="7430" max="7430" width="5.21875" style="993" customWidth="1"/>
    <col min="7431" max="7431" width="5" style="993" customWidth="1"/>
    <col min="7432" max="7432" width="5.109375" style="993" customWidth="1"/>
    <col min="7433" max="7433" width="5.88671875" style="993" customWidth="1"/>
    <col min="7434" max="7434" width="5" style="993" customWidth="1"/>
    <col min="7435" max="7435" width="1.88671875" style="993" customWidth="1"/>
    <col min="7436" max="7436" width="3.5546875" style="993" customWidth="1"/>
    <col min="7437" max="7437" width="5.21875" style="993" customWidth="1"/>
    <col min="7438" max="7438" width="5.33203125" style="993" customWidth="1"/>
    <col min="7439" max="7439" width="5.5546875" style="993" customWidth="1"/>
    <col min="7440" max="7440" width="5.109375" style="993" customWidth="1"/>
    <col min="7441" max="7442" width="5.5546875" style="993" customWidth="1"/>
    <col min="7443" max="7443" width="7" style="993" customWidth="1"/>
    <col min="7444" max="7444" width="6.44140625" style="993" customWidth="1"/>
    <col min="7445" max="7445" width="4.21875" style="993" customWidth="1"/>
    <col min="7446" max="7446" width="1.5546875" style="993" customWidth="1"/>
    <col min="7447" max="7447" width="9.109375" style="993" customWidth="1"/>
    <col min="7448" max="7448" width="3.77734375" style="993" customWidth="1"/>
    <col min="7449" max="7449" width="8.21875" style="993" customWidth="1"/>
    <col min="7450" max="7450" width="4.44140625" style="993" customWidth="1"/>
    <col min="7451" max="7451" width="2.5546875" style="993" customWidth="1"/>
    <col min="7452" max="7452" width="3.5546875" style="993" customWidth="1"/>
    <col min="7453" max="7453" width="2.109375" style="993" customWidth="1"/>
    <col min="7454" max="7454" width="3.109375" style="993" customWidth="1"/>
    <col min="7455" max="7455" width="1.88671875" style="993" customWidth="1"/>
    <col min="7456" max="7456" width="4.21875" style="993" customWidth="1"/>
    <col min="7457" max="7457" width="2.109375" style="993" customWidth="1"/>
    <col min="7458" max="7458" width="4" style="993" customWidth="1"/>
    <col min="7459" max="7459" width="1.21875" style="993" customWidth="1"/>
    <col min="7460" max="7460" width="3.44140625" style="993" customWidth="1"/>
    <col min="7461" max="7461" width="1.21875" style="993" customWidth="1"/>
    <col min="7462" max="7462" width="3.88671875" style="993" customWidth="1"/>
    <col min="7463" max="7463" width="1.21875" style="993" customWidth="1"/>
    <col min="7464" max="7464" width="3.44140625" style="993" customWidth="1"/>
    <col min="7465" max="7465" width="3.77734375" style="993" customWidth="1"/>
    <col min="7466" max="7466" width="4.21875" style="993" customWidth="1"/>
    <col min="7467" max="7467" width="1.77734375" style="993" customWidth="1"/>
    <col min="7468" max="7468" width="3.77734375" style="993" customWidth="1"/>
    <col min="7469" max="7469" width="1.5546875" style="993" customWidth="1"/>
    <col min="7470" max="7470" width="4" style="993" customWidth="1"/>
    <col min="7471" max="7471" width="3.88671875" style="993" customWidth="1"/>
    <col min="7472" max="7472" width="2.44140625" style="993" customWidth="1"/>
    <col min="7473" max="7473" width="4.5546875" style="993" customWidth="1"/>
    <col min="7474" max="7474" width="3.21875" style="993" customWidth="1"/>
    <col min="7475" max="7475" width="5.5546875" style="993" customWidth="1"/>
    <col min="7476" max="7476" width="4" style="993" customWidth="1"/>
    <col min="7477" max="7477" width="4.33203125" style="993" customWidth="1"/>
    <col min="7478" max="7478" width="2.109375" style="993" customWidth="1"/>
    <col min="7479" max="7479" width="3.44140625" style="993" customWidth="1"/>
    <col min="7480" max="7480" width="1.88671875" style="993" customWidth="1"/>
    <col min="7481" max="7481" width="3.44140625" style="993" customWidth="1"/>
    <col min="7482" max="7482" width="1.88671875" style="993" customWidth="1"/>
    <col min="7483" max="7483" width="3.44140625" style="993" customWidth="1"/>
    <col min="7484" max="7484" width="1.88671875" style="993" customWidth="1"/>
    <col min="7485" max="7485" width="3.44140625" style="993" customWidth="1"/>
    <col min="7486" max="7486" width="1.88671875" style="993" customWidth="1"/>
    <col min="7487" max="7487" width="3.33203125" style="993" customWidth="1"/>
    <col min="7488" max="7488" width="1.88671875" style="993" customWidth="1"/>
    <col min="7489" max="7489" width="9.109375" style="993" customWidth="1"/>
    <col min="7490" max="7490" width="5" style="993" customWidth="1"/>
    <col min="7491" max="7678" width="8.88671875" style="993"/>
    <col min="7679" max="7679" width="8.21875" style="993" customWidth="1"/>
    <col min="7680" max="7680" width="6" style="993" customWidth="1"/>
    <col min="7681" max="7681" width="4.88671875" style="993" customWidth="1"/>
    <col min="7682" max="7683" width="3.6640625" style="993" customWidth="1"/>
    <col min="7684" max="7684" width="6.109375" style="993" customWidth="1"/>
    <col min="7685" max="7685" width="5" style="993" customWidth="1"/>
    <col min="7686" max="7686" width="5.21875" style="993" customWidth="1"/>
    <col min="7687" max="7687" width="5" style="993" customWidth="1"/>
    <col min="7688" max="7688" width="5.109375" style="993" customWidth="1"/>
    <col min="7689" max="7689" width="5.88671875" style="993" customWidth="1"/>
    <col min="7690" max="7690" width="5" style="993" customWidth="1"/>
    <col min="7691" max="7691" width="1.88671875" style="993" customWidth="1"/>
    <col min="7692" max="7692" width="3.5546875" style="993" customWidth="1"/>
    <col min="7693" max="7693" width="5.21875" style="993" customWidth="1"/>
    <col min="7694" max="7694" width="5.33203125" style="993" customWidth="1"/>
    <col min="7695" max="7695" width="5.5546875" style="993" customWidth="1"/>
    <col min="7696" max="7696" width="5.109375" style="993" customWidth="1"/>
    <col min="7697" max="7698" width="5.5546875" style="993" customWidth="1"/>
    <col min="7699" max="7699" width="7" style="993" customWidth="1"/>
    <col min="7700" max="7700" width="6.44140625" style="993" customWidth="1"/>
    <col min="7701" max="7701" width="4.21875" style="993" customWidth="1"/>
    <col min="7702" max="7702" width="1.5546875" style="993" customWidth="1"/>
    <col min="7703" max="7703" width="9.109375" style="993" customWidth="1"/>
    <col min="7704" max="7704" width="3.77734375" style="993" customWidth="1"/>
    <col min="7705" max="7705" width="8.21875" style="993" customWidth="1"/>
    <col min="7706" max="7706" width="4.44140625" style="993" customWidth="1"/>
    <col min="7707" max="7707" width="2.5546875" style="993" customWidth="1"/>
    <col min="7708" max="7708" width="3.5546875" style="993" customWidth="1"/>
    <col min="7709" max="7709" width="2.109375" style="993" customWidth="1"/>
    <col min="7710" max="7710" width="3.109375" style="993" customWidth="1"/>
    <col min="7711" max="7711" width="1.88671875" style="993" customWidth="1"/>
    <col min="7712" max="7712" width="4.21875" style="993" customWidth="1"/>
    <col min="7713" max="7713" width="2.109375" style="993" customWidth="1"/>
    <col min="7714" max="7714" width="4" style="993" customWidth="1"/>
    <col min="7715" max="7715" width="1.21875" style="993" customWidth="1"/>
    <col min="7716" max="7716" width="3.44140625" style="993" customWidth="1"/>
    <col min="7717" max="7717" width="1.21875" style="993" customWidth="1"/>
    <col min="7718" max="7718" width="3.88671875" style="993" customWidth="1"/>
    <col min="7719" max="7719" width="1.21875" style="993" customWidth="1"/>
    <col min="7720" max="7720" width="3.44140625" style="993" customWidth="1"/>
    <col min="7721" max="7721" width="3.77734375" style="993" customWidth="1"/>
    <col min="7722" max="7722" width="4.21875" style="993" customWidth="1"/>
    <col min="7723" max="7723" width="1.77734375" style="993" customWidth="1"/>
    <col min="7724" max="7724" width="3.77734375" style="993" customWidth="1"/>
    <col min="7725" max="7725" width="1.5546875" style="993" customWidth="1"/>
    <col min="7726" max="7726" width="4" style="993" customWidth="1"/>
    <col min="7727" max="7727" width="3.88671875" style="993" customWidth="1"/>
    <col min="7728" max="7728" width="2.44140625" style="993" customWidth="1"/>
    <col min="7729" max="7729" width="4.5546875" style="993" customWidth="1"/>
    <col min="7730" max="7730" width="3.21875" style="993" customWidth="1"/>
    <col min="7731" max="7731" width="5.5546875" style="993" customWidth="1"/>
    <col min="7732" max="7732" width="4" style="993" customWidth="1"/>
    <col min="7733" max="7733" width="4.33203125" style="993" customWidth="1"/>
    <col min="7734" max="7734" width="2.109375" style="993" customWidth="1"/>
    <col min="7735" max="7735" width="3.44140625" style="993" customWidth="1"/>
    <col min="7736" max="7736" width="1.88671875" style="993" customWidth="1"/>
    <col min="7737" max="7737" width="3.44140625" style="993" customWidth="1"/>
    <col min="7738" max="7738" width="1.88671875" style="993" customWidth="1"/>
    <col min="7739" max="7739" width="3.44140625" style="993" customWidth="1"/>
    <col min="7740" max="7740" width="1.88671875" style="993" customWidth="1"/>
    <col min="7741" max="7741" width="3.44140625" style="993" customWidth="1"/>
    <col min="7742" max="7742" width="1.88671875" style="993" customWidth="1"/>
    <col min="7743" max="7743" width="3.33203125" style="993" customWidth="1"/>
    <col min="7744" max="7744" width="1.88671875" style="993" customWidth="1"/>
    <col min="7745" max="7745" width="9.109375" style="993" customWidth="1"/>
    <col min="7746" max="7746" width="5" style="993" customWidth="1"/>
    <col min="7747" max="7934" width="8.88671875" style="993"/>
    <col min="7935" max="7935" width="8.21875" style="993" customWidth="1"/>
    <col min="7936" max="7936" width="6" style="993" customWidth="1"/>
    <col min="7937" max="7937" width="4.88671875" style="993" customWidth="1"/>
    <col min="7938" max="7939" width="3.6640625" style="993" customWidth="1"/>
    <col min="7940" max="7940" width="6.109375" style="993" customWidth="1"/>
    <col min="7941" max="7941" width="5" style="993" customWidth="1"/>
    <col min="7942" max="7942" width="5.21875" style="993" customWidth="1"/>
    <col min="7943" max="7943" width="5" style="993" customWidth="1"/>
    <col min="7944" max="7944" width="5.109375" style="993" customWidth="1"/>
    <col min="7945" max="7945" width="5.88671875" style="993" customWidth="1"/>
    <col min="7946" max="7946" width="5" style="993" customWidth="1"/>
    <col min="7947" max="7947" width="1.88671875" style="993" customWidth="1"/>
    <col min="7948" max="7948" width="3.5546875" style="993" customWidth="1"/>
    <col min="7949" max="7949" width="5.21875" style="993" customWidth="1"/>
    <col min="7950" max="7950" width="5.33203125" style="993" customWidth="1"/>
    <col min="7951" max="7951" width="5.5546875" style="993" customWidth="1"/>
    <col min="7952" max="7952" width="5.109375" style="993" customWidth="1"/>
    <col min="7953" max="7954" width="5.5546875" style="993" customWidth="1"/>
    <col min="7955" max="7955" width="7" style="993" customWidth="1"/>
    <col min="7956" max="7956" width="6.44140625" style="993" customWidth="1"/>
    <col min="7957" max="7957" width="4.21875" style="993" customWidth="1"/>
    <col min="7958" max="7958" width="1.5546875" style="993" customWidth="1"/>
    <col min="7959" max="7959" width="9.109375" style="993" customWidth="1"/>
    <col min="7960" max="7960" width="3.77734375" style="993" customWidth="1"/>
    <col min="7961" max="7961" width="8.21875" style="993" customWidth="1"/>
    <col min="7962" max="7962" width="4.44140625" style="993" customWidth="1"/>
    <col min="7963" max="7963" width="2.5546875" style="993" customWidth="1"/>
    <col min="7964" max="7964" width="3.5546875" style="993" customWidth="1"/>
    <col min="7965" max="7965" width="2.109375" style="993" customWidth="1"/>
    <col min="7966" max="7966" width="3.109375" style="993" customWidth="1"/>
    <col min="7967" max="7967" width="1.88671875" style="993" customWidth="1"/>
    <col min="7968" max="7968" width="4.21875" style="993" customWidth="1"/>
    <col min="7969" max="7969" width="2.109375" style="993" customWidth="1"/>
    <col min="7970" max="7970" width="4" style="993" customWidth="1"/>
    <col min="7971" max="7971" width="1.21875" style="993" customWidth="1"/>
    <col min="7972" max="7972" width="3.44140625" style="993" customWidth="1"/>
    <col min="7973" max="7973" width="1.21875" style="993" customWidth="1"/>
    <col min="7974" max="7974" width="3.88671875" style="993" customWidth="1"/>
    <col min="7975" max="7975" width="1.21875" style="993" customWidth="1"/>
    <col min="7976" max="7976" width="3.44140625" style="993" customWidth="1"/>
    <col min="7977" max="7977" width="3.77734375" style="993" customWidth="1"/>
    <col min="7978" max="7978" width="4.21875" style="993" customWidth="1"/>
    <col min="7979" max="7979" width="1.77734375" style="993" customWidth="1"/>
    <col min="7980" max="7980" width="3.77734375" style="993" customWidth="1"/>
    <col min="7981" max="7981" width="1.5546875" style="993" customWidth="1"/>
    <col min="7982" max="7982" width="4" style="993" customWidth="1"/>
    <col min="7983" max="7983" width="3.88671875" style="993" customWidth="1"/>
    <col min="7984" max="7984" width="2.44140625" style="993" customWidth="1"/>
    <col min="7985" max="7985" width="4.5546875" style="993" customWidth="1"/>
    <col min="7986" max="7986" width="3.21875" style="993" customWidth="1"/>
    <col min="7987" max="7987" width="5.5546875" style="993" customWidth="1"/>
    <col min="7988" max="7988" width="4" style="993" customWidth="1"/>
    <col min="7989" max="7989" width="4.33203125" style="993" customWidth="1"/>
    <col min="7990" max="7990" width="2.109375" style="993" customWidth="1"/>
    <col min="7991" max="7991" width="3.44140625" style="993" customWidth="1"/>
    <col min="7992" max="7992" width="1.88671875" style="993" customWidth="1"/>
    <col min="7993" max="7993" width="3.44140625" style="993" customWidth="1"/>
    <col min="7994" max="7994" width="1.88671875" style="993" customWidth="1"/>
    <col min="7995" max="7995" width="3.44140625" style="993" customWidth="1"/>
    <col min="7996" max="7996" width="1.88671875" style="993" customWidth="1"/>
    <col min="7997" max="7997" width="3.44140625" style="993" customWidth="1"/>
    <col min="7998" max="7998" width="1.88671875" style="993" customWidth="1"/>
    <col min="7999" max="7999" width="3.33203125" style="993" customWidth="1"/>
    <col min="8000" max="8000" width="1.88671875" style="993" customWidth="1"/>
    <col min="8001" max="8001" width="9.109375" style="993" customWidth="1"/>
    <col min="8002" max="8002" width="5" style="993" customWidth="1"/>
    <col min="8003" max="8190" width="8.88671875" style="993"/>
    <col min="8191" max="8191" width="8.21875" style="993" customWidth="1"/>
    <col min="8192" max="8192" width="6" style="993" customWidth="1"/>
    <col min="8193" max="8193" width="4.88671875" style="993" customWidth="1"/>
    <col min="8194" max="8195" width="3.6640625" style="993" customWidth="1"/>
    <col min="8196" max="8196" width="6.109375" style="993" customWidth="1"/>
    <col min="8197" max="8197" width="5" style="993" customWidth="1"/>
    <col min="8198" max="8198" width="5.21875" style="993" customWidth="1"/>
    <col min="8199" max="8199" width="5" style="993" customWidth="1"/>
    <col min="8200" max="8200" width="5.109375" style="993" customWidth="1"/>
    <col min="8201" max="8201" width="5.88671875" style="993" customWidth="1"/>
    <col min="8202" max="8202" width="5" style="993" customWidth="1"/>
    <col min="8203" max="8203" width="1.88671875" style="993" customWidth="1"/>
    <col min="8204" max="8204" width="3.5546875" style="993" customWidth="1"/>
    <col min="8205" max="8205" width="5.21875" style="993" customWidth="1"/>
    <col min="8206" max="8206" width="5.33203125" style="993" customWidth="1"/>
    <col min="8207" max="8207" width="5.5546875" style="993" customWidth="1"/>
    <col min="8208" max="8208" width="5.109375" style="993" customWidth="1"/>
    <col min="8209" max="8210" width="5.5546875" style="993" customWidth="1"/>
    <col min="8211" max="8211" width="7" style="993" customWidth="1"/>
    <col min="8212" max="8212" width="6.44140625" style="993" customWidth="1"/>
    <col min="8213" max="8213" width="4.21875" style="993" customWidth="1"/>
    <col min="8214" max="8214" width="1.5546875" style="993" customWidth="1"/>
    <col min="8215" max="8215" width="9.109375" style="993" customWidth="1"/>
    <col min="8216" max="8216" width="3.77734375" style="993" customWidth="1"/>
    <col min="8217" max="8217" width="8.21875" style="993" customWidth="1"/>
    <col min="8218" max="8218" width="4.44140625" style="993" customWidth="1"/>
    <col min="8219" max="8219" width="2.5546875" style="993" customWidth="1"/>
    <col min="8220" max="8220" width="3.5546875" style="993" customWidth="1"/>
    <col min="8221" max="8221" width="2.109375" style="993" customWidth="1"/>
    <col min="8222" max="8222" width="3.109375" style="993" customWidth="1"/>
    <col min="8223" max="8223" width="1.88671875" style="993" customWidth="1"/>
    <col min="8224" max="8224" width="4.21875" style="993" customWidth="1"/>
    <col min="8225" max="8225" width="2.109375" style="993" customWidth="1"/>
    <col min="8226" max="8226" width="4" style="993" customWidth="1"/>
    <col min="8227" max="8227" width="1.21875" style="993" customWidth="1"/>
    <col min="8228" max="8228" width="3.44140625" style="993" customWidth="1"/>
    <col min="8229" max="8229" width="1.21875" style="993" customWidth="1"/>
    <col min="8230" max="8230" width="3.88671875" style="993" customWidth="1"/>
    <col min="8231" max="8231" width="1.21875" style="993" customWidth="1"/>
    <col min="8232" max="8232" width="3.44140625" style="993" customWidth="1"/>
    <col min="8233" max="8233" width="3.77734375" style="993" customWidth="1"/>
    <col min="8234" max="8234" width="4.21875" style="993" customWidth="1"/>
    <col min="8235" max="8235" width="1.77734375" style="993" customWidth="1"/>
    <col min="8236" max="8236" width="3.77734375" style="993" customWidth="1"/>
    <col min="8237" max="8237" width="1.5546875" style="993" customWidth="1"/>
    <col min="8238" max="8238" width="4" style="993" customWidth="1"/>
    <col min="8239" max="8239" width="3.88671875" style="993" customWidth="1"/>
    <col min="8240" max="8240" width="2.44140625" style="993" customWidth="1"/>
    <col min="8241" max="8241" width="4.5546875" style="993" customWidth="1"/>
    <col min="8242" max="8242" width="3.21875" style="993" customWidth="1"/>
    <col min="8243" max="8243" width="5.5546875" style="993" customWidth="1"/>
    <col min="8244" max="8244" width="4" style="993" customWidth="1"/>
    <col min="8245" max="8245" width="4.33203125" style="993" customWidth="1"/>
    <col min="8246" max="8246" width="2.109375" style="993" customWidth="1"/>
    <col min="8247" max="8247" width="3.44140625" style="993" customWidth="1"/>
    <col min="8248" max="8248" width="1.88671875" style="993" customWidth="1"/>
    <col min="8249" max="8249" width="3.44140625" style="993" customWidth="1"/>
    <col min="8250" max="8250" width="1.88671875" style="993" customWidth="1"/>
    <col min="8251" max="8251" width="3.44140625" style="993" customWidth="1"/>
    <col min="8252" max="8252" width="1.88671875" style="993" customWidth="1"/>
    <col min="8253" max="8253" width="3.44140625" style="993" customWidth="1"/>
    <col min="8254" max="8254" width="1.88671875" style="993" customWidth="1"/>
    <col min="8255" max="8255" width="3.33203125" style="993" customWidth="1"/>
    <col min="8256" max="8256" width="1.88671875" style="993" customWidth="1"/>
    <col min="8257" max="8257" width="9.109375" style="993" customWidth="1"/>
    <col min="8258" max="8258" width="5" style="993" customWidth="1"/>
    <col min="8259" max="8446" width="8.88671875" style="993"/>
    <col min="8447" max="8447" width="8.21875" style="993" customWidth="1"/>
    <col min="8448" max="8448" width="6" style="993" customWidth="1"/>
    <col min="8449" max="8449" width="4.88671875" style="993" customWidth="1"/>
    <col min="8450" max="8451" width="3.6640625" style="993" customWidth="1"/>
    <col min="8452" max="8452" width="6.109375" style="993" customWidth="1"/>
    <col min="8453" max="8453" width="5" style="993" customWidth="1"/>
    <col min="8454" max="8454" width="5.21875" style="993" customWidth="1"/>
    <col min="8455" max="8455" width="5" style="993" customWidth="1"/>
    <col min="8456" max="8456" width="5.109375" style="993" customWidth="1"/>
    <col min="8457" max="8457" width="5.88671875" style="993" customWidth="1"/>
    <col min="8458" max="8458" width="5" style="993" customWidth="1"/>
    <col min="8459" max="8459" width="1.88671875" style="993" customWidth="1"/>
    <col min="8460" max="8460" width="3.5546875" style="993" customWidth="1"/>
    <col min="8461" max="8461" width="5.21875" style="993" customWidth="1"/>
    <col min="8462" max="8462" width="5.33203125" style="993" customWidth="1"/>
    <col min="8463" max="8463" width="5.5546875" style="993" customWidth="1"/>
    <col min="8464" max="8464" width="5.109375" style="993" customWidth="1"/>
    <col min="8465" max="8466" width="5.5546875" style="993" customWidth="1"/>
    <col min="8467" max="8467" width="7" style="993" customWidth="1"/>
    <col min="8468" max="8468" width="6.44140625" style="993" customWidth="1"/>
    <col min="8469" max="8469" width="4.21875" style="993" customWidth="1"/>
    <col min="8470" max="8470" width="1.5546875" style="993" customWidth="1"/>
    <col min="8471" max="8471" width="9.109375" style="993" customWidth="1"/>
    <col min="8472" max="8472" width="3.77734375" style="993" customWidth="1"/>
    <col min="8473" max="8473" width="8.21875" style="993" customWidth="1"/>
    <col min="8474" max="8474" width="4.44140625" style="993" customWidth="1"/>
    <col min="8475" max="8475" width="2.5546875" style="993" customWidth="1"/>
    <col min="8476" max="8476" width="3.5546875" style="993" customWidth="1"/>
    <col min="8477" max="8477" width="2.109375" style="993" customWidth="1"/>
    <col min="8478" max="8478" width="3.109375" style="993" customWidth="1"/>
    <col min="8479" max="8479" width="1.88671875" style="993" customWidth="1"/>
    <col min="8480" max="8480" width="4.21875" style="993" customWidth="1"/>
    <col min="8481" max="8481" width="2.109375" style="993" customWidth="1"/>
    <col min="8482" max="8482" width="4" style="993" customWidth="1"/>
    <col min="8483" max="8483" width="1.21875" style="993" customWidth="1"/>
    <col min="8484" max="8484" width="3.44140625" style="993" customWidth="1"/>
    <col min="8485" max="8485" width="1.21875" style="993" customWidth="1"/>
    <col min="8486" max="8486" width="3.88671875" style="993" customWidth="1"/>
    <col min="8487" max="8487" width="1.21875" style="993" customWidth="1"/>
    <col min="8488" max="8488" width="3.44140625" style="993" customWidth="1"/>
    <col min="8489" max="8489" width="3.77734375" style="993" customWidth="1"/>
    <col min="8490" max="8490" width="4.21875" style="993" customWidth="1"/>
    <col min="8491" max="8491" width="1.77734375" style="993" customWidth="1"/>
    <col min="8492" max="8492" width="3.77734375" style="993" customWidth="1"/>
    <col min="8493" max="8493" width="1.5546875" style="993" customWidth="1"/>
    <col min="8494" max="8494" width="4" style="993" customWidth="1"/>
    <col min="8495" max="8495" width="3.88671875" style="993" customWidth="1"/>
    <col min="8496" max="8496" width="2.44140625" style="993" customWidth="1"/>
    <col min="8497" max="8497" width="4.5546875" style="993" customWidth="1"/>
    <col min="8498" max="8498" width="3.21875" style="993" customWidth="1"/>
    <col min="8499" max="8499" width="5.5546875" style="993" customWidth="1"/>
    <col min="8500" max="8500" width="4" style="993" customWidth="1"/>
    <col min="8501" max="8501" width="4.33203125" style="993" customWidth="1"/>
    <col min="8502" max="8502" width="2.109375" style="993" customWidth="1"/>
    <col min="8503" max="8503" width="3.44140625" style="993" customWidth="1"/>
    <col min="8504" max="8504" width="1.88671875" style="993" customWidth="1"/>
    <col min="8505" max="8505" width="3.44140625" style="993" customWidth="1"/>
    <col min="8506" max="8506" width="1.88671875" style="993" customWidth="1"/>
    <col min="8507" max="8507" width="3.44140625" style="993" customWidth="1"/>
    <col min="8508" max="8508" width="1.88671875" style="993" customWidth="1"/>
    <col min="8509" max="8509" width="3.44140625" style="993" customWidth="1"/>
    <col min="8510" max="8510" width="1.88671875" style="993" customWidth="1"/>
    <col min="8511" max="8511" width="3.33203125" style="993" customWidth="1"/>
    <col min="8512" max="8512" width="1.88671875" style="993" customWidth="1"/>
    <col min="8513" max="8513" width="9.109375" style="993" customWidth="1"/>
    <col min="8514" max="8514" width="5" style="993" customWidth="1"/>
    <col min="8515" max="8702" width="8.88671875" style="993"/>
    <col min="8703" max="8703" width="8.21875" style="993" customWidth="1"/>
    <col min="8704" max="8704" width="6" style="993" customWidth="1"/>
    <col min="8705" max="8705" width="4.88671875" style="993" customWidth="1"/>
    <col min="8706" max="8707" width="3.6640625" style="993" customWidth="1"/>
    <col min="8708" max="8708" width="6.109375" style="993" customWidth="1"/>
    <col min="8709" max="8709" width="5" style="993" customWidth="1"/>
    <col min="8710" max="8710" width="5.21875" style="993" customWidth="1"/>
    <col min="8711" max="8711" width="5" style="993" customWidth="1"/>
    <col min="8712" max="8712" width="5.109375" style="993" customWidth="1"/>
    <col min="8713" max="8713" width="5.88671875" style="993" customWidth="1"/>
    <col min="8714" max="8714" width="5" style="993" customWidth="1"/>
    <col min="8715" max="8715" width="1.88671875" style="993" customWidth="1"/>
    <col min="8716" max="8716" width="3.5546875" style="993" customWidth="1"/>
    <col min="8717" max="8717" width="5.21875" style="993" customWidth="1"/>
    <col min="8718" max="8718" width="5.33203125" style="993" customWidth="1"/>
    <col min="8719" max="8719" width="5.5546875" style="993" customWidth="1"/>
    <col min="8720" max="8720" width="5.109375" style="993" customWidth="1"/>
    <col min="8721" max="8722" width="5.5546875" style="993" customWidth="1"/>
    <col min="8723" max="8723" width="7" style="993" customWidth="1"/>
    <col min="8724" max="8724" width="6.44140625" style="993" customWidth="1"/>
    <col min="8725" max="8725" width="4.21875" style="993" customWidth="1"/>
    <col min="8726" max="8726" width="1.5546875" style="993" customWidth="1"/>
    <col min="8727" max="8727" width="9.109375" style="993" customWidth="1"/>
    <col min="8728" max="8728" width="3.77734375" style="993" customWidth="1"/>
    <col min="8729" max="8729" width="8.21875" style="993" customWidth="1"/>
    <col min="8730" max="8730" width="4.44140625" style="993" customWidth="1"/>
    <col min="8731" max="8731" width="2.5546875" style="993" customWidth="1"/>
    <col min="8732" max="8732" width="3.5546875" style="993" customWidth="1"/>
    <col min="8733" max="8733" width="2.109375" style="993" customWidth="1"/>
    <col min="8734" max="8734" width="3.109375" style="993" customWidth="1"/>
    <col min="8735" max="8735" width="1.88671875" style="993" customWidth="1"/>
    <col min="8736" max="8736" width="4.21875" style="993" customWidth="1"/>
    <col min="8737" max="8737" width="2.109375" style="993" customWidth="1"/>
    <col min="8738" max="8738" width="4" style="993" customWidth="1"/>
    <col min="8739" max="8739" width="1.21875" style="993" customWidth="1"/>
    <col min="8740" max="8740" width="3.44140625" style="993" customWidth="1"/>
    <col min="8741" max="8741" width="1.21875" style="993" customWidth="1"/>
    <col min="8742" max="8742" width="3.88671875" style="993" customWidth="1"/>
    <col min="8743" max="8743" width="1.21875" style="993" customWidth="1"/>
    <col min="8744" max="8744" width="3.44140625" style="993" customWidth="1"/>
    <col min="8745" max="8745" width="3.77734375" style="993" customWidth="1"/>
    <col min="8746" max="8746" width="4.21875" style="993" customWidth="1"/>
    <col min="8747" max="8747" width="1.77734375" style="993" customWidth="1"/>
    <col min="8748" max="8748" width="3.77734375" style="993" customWidth="1"/>
    <col min="8749" max="8749" width="1.5546875" style="993" customWidth="1"/>
    <col min="8750" max="8750" width="4" style="993" customWidth="1"/>
    <col min="8751" max="8751" width="3.88671875" style="993" customWidth="1"/>
    <col min="8752" max="8752" width="2.44140625" style="993" customWidth="1"/>
    <col min="8753" max="8753" width="4.5546875" style="993" customWidth="1"/>
    <col min="8754" max="8754" width="3.21875" style="993" customWidth="1"/>
    <col min="8755" max="8755" width="5.5546875" style="993" customWidth="1"/>
    <col min="8756" max="8756" width="4" style="993" customWidth="1"/>
    <col min="8757" max="8757" width="4.33203125" style="993" customWidth="1"/>
    <col min="8758" max="8758" width="2.109375" style="993" customWidth="1"/>
    <col min="8759" max="8759" width="3.44140625" style="993" customWidth="1"/>
    <col min="8760" max="8760" width="1.88671875" style="993" customWidth="1"/>
    <col min="8761" max="8761" width="3.44140625" style="993" customWidth="1"/>
    <col min="8762" max="8762" width="1.88671875" style="993" customWidth="1"/>
    <col min="8763" max="8763" width="3.44140625" style="993" customWidth="1"/>
    <col min="8764" max="8764" width="1.88671875" style="993" customWidth="1"/>
    <col min="8765" max="8765" width="3.44140625" style="993" customWidth="1"/>
    <col min="8766" max="8766" width="1.88671875" style="993" customWidth="1"/>
    <col min="8767" max="8767" width="3.33203125" style="993" customWidth="1"/>
    <col min="8768" max="8768" width="1.88671875" style="993" customWidth="1"/>
    <col min="8769" max="8769" width="9.109375" style="993" customWidth="1"/>
    <col min="8770" max="8770" width="5" style="993" customWidth="1"/>
    <col min="8771" max="8958" width="8.88671875" style="993"/>
    <col min="8959" max="8959" width="8.21875" style="993" customWidth="1"/>
    <col min="8960" max="8960" width="6" style="993" customWidth="1"/>
    <col min="8961" max="8961" width="4.88671875" style="993" customWidth="1"/>
    <col min="8962" max="8963" width="3.6640625" style="993" customWidth="1"/>
    <col min="8964" max="8964" width="6.109375" style="993" customWidth="1"/>
    <col min="8965" max="8965" width="5" style="993" customWidth="1"/>
    <col min="8966" max="8966" width="5.21875" style="993" customWidth="1"/>
    <col min="8967" max="8967" width="5" style="993" customWidth="1"/>
    <col min="8968" max="8968" width="5.109375" style="993" customWidth="1"/>
    <col min="8969" max="8969" width="5.88671875" style="993" customWidth="1"/>
    <col min="8970" max="8970" width="5" style="993" customWidth="1"/>
    <col min="8971" max="8971" width="1.88671875" style="993" customWidth="1"/>
    <col min="8972" max="8972" width="3.5546875" style="993" customWidth="1"/>
    <col min="8973" max="8973" width="5.21875" style="993" customWidth="1"/>
    <col min="8974" max="8974" width="5.33203125" style="993" customWidth="1"/>
    <col min="8975" max="8975" width="5.5546875" style="993" customWidth="1"/>
    <col min="8976" max="8976" width="5.109375" style="993" customWidth="1"/>
    <col min="8977" max="8978" width="5.5546875" style="993" customWidth="1"/>
    <col min="8979" max="8979" width="7" style="993" customWidth="1"/>
    <col min="8980" max="8980" width="6.44140625" style="993" customWidth="1"/>
    <col min="8981" max="8981" width="4.21875" style="993" customWidth="1"/>
    <col min="8982" max="8982" width="1.5546875" style="993" customWidth="1"/>
    <col min="8983" max="8983" width="9.109375" style="993" customWidth="1"/>
    <col min="8984" max="8984" width="3.77734375" style="993" customWidth="1"/>
    <col min="8985" max="8985" width="8.21875" style="993" customWidth="1"/>
    <col min="8986" max="8986" width="4.44140625" style="993" customWidth="1"/>
    <col min="8987" max="8987" width="2.5546875" style="993" customWidth="1"/>
    <col min="8988" max="8988" width="3.5546875" style="993" customWidth="1"/>
    <col min="8989" max="8989" width="2.109375" style="993" customWidth="1"/>
    <col min="8990" max="8990" width="3.109375" style="993" customWidth="1"/>
    <col min="8991" max="8991" width="1.88671875" style="993" customWidth="1"/>
    <col min="8992" max="8992" width="4.21875" style="993" customWidth="1"/>
    <col min="8993" max="8993" width="2.109375" style="993" customWidth="1"/>
    <col min="8994" max="8994" width="4" style="993" customWidth="1"/>
    <col min="8995" max="8995" width="1.21875" style="993" customWidth="1"/>
    <col min="8996" max="8996" width="3.44140625" style="993" customWidth="1"/>
    <col min="8997" max="8997" width="1.21875" style="993" customWidth="1"/>
    <col min="8998" max="8998" width="3.88671875" style="993" customWidth="1"/>
    <col min="8999" max="8999" width="1.21875" style="993" customWidth="1"/>
    <col min="9000" max="9000" width="3.44140625" style="993" customWidth="1"/>
    <col min="9001" max="9001" width="3.77734375" style="993" customWidth="1"/>
    <col min="9002" max="9002" width="4.21875" style="993" customWidth="1"/>
    <col min="9003" max="9003" width="1.77734375" style="993" customWidth="1"/>
    <col min="9004" max="9004" width="3.77734375" style="993" customWidth="1"/>
    <col min="9005" max="9005" width="1.5546875" style="993" customWidth="1"/>
    <col min="9006" max="9006" width="4" style="993" customWidth="1"/>
    <col min="9007" max="9007" width="3.88671875" style="993" customWidth="1"/>
    <col min="9008" max="9008" width="2.44140625" style="993" customWidth="1"/>
    <col min="9009" max="9009" width="4.5546875" style="993" customWidth="1"/>
    <col min="9010" max="9010" width="3.21875" style="993" customWidth="1"/>
    <col min="9011" max="9011" width="5.5546875" style="993" customWidth="1"/>
    <col min="9012" max="9012" width="4" style="993" customWidth="1"/>
    <col min="9013" max="9013" width="4.33203125" style="993" customWidth="1"/>
    <col min="9014" max="9014" width="2.109375" style="993" customWidth="1"/>
    <col min="9015" max="9015" width="3.44140625" style="993" customWidth="1"/>
    <col min="9016" max="9016" width="1.88671875" style="993" customWidth="1"/>
    <col min="9017" max="9017" width="3.44140625" style="993" customWidth="1"/>
    <col min="9018" max="9018" width="1.88671875" style="993" customWidth="1"/>
    <col min="9019" max="9019" width="3.44140625" style="993" customWidth="1"/>
    <col min="9020" max="9020" width="1.88671875" style="993" customWidth="1"/>
    <col min="9021" max="9021" width="3.44140625" style="993" customWidth="1"/>
    <col min="9022" max="9022" width="1.88671875" style="993" customWidth="1"/>
    <col min="9023" max="9023" width="3.33203125" style="993" customWidth="1"/>
    <col min="9024" max="9024" width="1.88671875" style="993" customWidth="1"/>
    <col min="9025" max="9025" width="9.109375" style="993" customWidth="1"/>
    <col min="9026" max="9026" width="5" style="993" customWidth="1"/>
    <col min="9027" max="9214" width="8.88671875" style="993"/>
    <col min="9215" max="9215" width="8.21875" style="993" customWidth="1"/>
    <col min="9216" max="9216" width="6" style="993" customWidth="1"/>
    <col min="9217" max="9217" width="4.88671875" style="993" customWidth="1"/>
    <col min="9218" max="9219" width="3.6640625" style="993" customWidth="1"/>
    <col min="9220" max="9220" width="6.109375" style="993" customWidth="1"/>
    <col min="9221" max="9221" width="5" style="993" customWidth="1"/>
    <col min="9222" max="9222" width="5.21875" style="993" customWidth="1"/>
    <col min="9223" max="9223" width="5" style="993" customWidth="1"/>
    <col min="9224" max="9224" width="5.109375" style="993" customWidth="1"/>
    <col min="9225" max="9225" width="5.88671875" style="993" customWidth="1"/>
    <col min="9226" max="9226" width="5" style="993" customWidth="1"/>
    <col min="9227" max="9227" width="1.88671875" style="993" customWidth="1"/>
    <col min="9228" max="9228" width="3.5546875" style="993" customWidth="1"/>
    <col min="9229" max="9229" width="5.21875" style="993" customWidth="1"/>
    <col min="9230" max="9230" width="5.33203125" style="993" customWidth="1"/>
    <col min="9231" max="9231" width="5.5546875" style="993" customWidth="1"/>
    <col min="9232" max="9232" width="5.109375" style="993" customWidth="1"/>
    <col min="9233" max="9234" width="5.5546875" style="993" customWidth="1"/>
    <col min="9235" max="9235" width="7" style="993" customWidth="1"/>
    <col min="9236" max="9236" width="6.44140625" style="993" customWidth="1"/>
    <col min="9237" max="9237" width="4.21875" style="993" customWidth="1"/>
    <col min="9238" max="9238" width="1.5546875" style="993" customWidth="1"/>
    <col min="9239" max="9239" width="9.109375" style="993" customWidth="1"/>
    <col min="9240" max="9240" width="3.77734375" style="993" customWidth="1"/>
    <col min="9241" max="9241" width="8.21875" style="993" customWidth="1"/>
    <col min="9242" max="9242" width="4.44140625" style="993" customWidth="1"/>
    <col min="9243" max="9243" width="2.5546875" style="993" customWidth="1"/>
    <col min="9244" max="9244" width="3.5546875" style="993" customWidth="1"/>
    <col min="9245" max="9245" width="2.109375" style="993" customWidth="1"/>
    <col min="9246" max="9246" width="3.109375" style="993" customWidth="1"/>
    <col min="9247" max="9247" width="1.88671875" style="993" customWidth="1"/>
    <col min="9248" max="9248" width="4.21875" style="993" customWidth="1"/>
    <col min="9249" max="9249" width="2.109375" style="993" customWidth="1"/>
    <col min="9250" max="9250" width="4" style="993" customWidth="1"/>
    <col min="9251" max="9251" width="1.21875" style="993" customWidth="1"/>
    <col min="9252" max="9252" width="3.44140625" style="993" customWidth="1"/>
    <col min="9253" max="9253" width="1.21875" style="993" customWidth="1"/>
    <col min="9254" max="9254" width="3.88671875" style="993" customWidth="1"/>
    <col min="9255" max="9255" width="1.21875" style="993" customWidth="1"/>
    <col min="9256" max="9256" width="3.44140625" style="993" customWidth="1"/>
    <col min="9257" max="9257" width="3.77734375" style="993" customWidth="1"/>
    <col min="9258" max="9258" width="4.21875" style="993" customWidth="1"/>
    <col min="9259" max="9259" width="1.77734375" style="993" customWidth="1"/>
    <col min="9260" max="9260" width="3.77734375" style="993" customWidth="1"/>
    <col min="9261" max="9261" width="1.5546875" style="993" customWidth="1"/>
    <col min="9262" max="9262" width="4" style="993" customWidth="1"/>
    <col min="9263" max="9263" width="3.88671875" style="993" customWidth="1"/>
    <col min="9264" max="9264" width="2.44140625" style="993" customWidth="1"/>
    <col min="9265" max="9265" width="4.5546875" style="993" customWidth="1"/>
    <col min="9266" max="9266" width="3.21875" style="993" customWidth="1"/>
    <col min="9267" max="9267" width="5.5546875" style="993" customWidth="1"/>
    <col min="9268" max="9268" width="4" style="993" customWidth="1"/>
    <col min="9269" max="9269" width="4.33203125" style="993" customWidth="1"/>
    <col min="9270" max="9270" width="2.109375" style="993" customWidth="1"/>
    <col min="9271" max="9271" width="3.44140625" style="993" customWidth="1"/>
    <col min="9272" max="9272" width="1.88671875" style="993" customWidth="1"/>
    <col min="9273" max="9273" width="3.44140625" style="993" customWidth="1"/>
    <col min="9274" max="9274" width="1.88671875" style="993" customWidth="1"/>
    <col min="9275" max="9275" width="3.44140625" style="993" customWidth="1"/>
    <col min="9276" max="9276" width="1.88671875" style="993" customWidth="1"/>
    <col min="9277" max="9277" width="3.44140625" style="993" customWidth="1"/>
    <col min="9278" max="9278" width="1.88671875" style="993" customWidth="1"/>
    <col min="9279" max="9279" width="3.33203125" style="993" customWidth="1"/>
    <col min="9280" max="9280" width="1.88671875" style="993" customWidth="1"/>
    <col min="9281" max="9281" width="9.109375" style="993" customWidth="1"/>
    <col min="9282" max="9282" width="5" style="993" customWidth="1"/>
    <col min="9283" max="9470" width="8.88671875" style="993"/>
    <col min="9471" max="9471" width="8.21875" style="993" customWidth="1"/>
    <col min="9472" max="9472" width="6" style="993" customWidth="1"/>
    <col min="9473" max="9473" width="4.88671875" style="993" customWidth="1"/>
    <col min="9474" max="9475" width="3.6640625" style="993" customWidth="1"/>
    <col min="9476" max="9476" width="6.109375" style="993" customWidth="1"/>
    <col min="9477" max="9477" width="5" style="993" customWidth="1"/>
    <col min="9478" max="9478" width="5.21875" style="993" customWidth="1"/>
    <col min="9479" max="9479" width="5" style="993" customWidth="1"/>
    <col min="9480" max="9480" width="5.109375" style="993" customWidth="1"/>
    <col min="9481" max="9481" width="5.88671875" style="993" customWidth="1"/>
    <col min="9482" max="9482" width="5" style="993" customWidth="1"/>
    <col min="9483" max="9483" width="1.88671875" style="993" customWidth="1"/>
    <col min="9484" max="9484" width="3.5546875" style="993" customWidth="1"/>
    <col min="9485" max="9485" width="5.21875" style="993" customWidth="1"/>
    <col min="9486" max="9486" width="5.33203125" style="993" customWidth="1"/>
    <col min="9487" max="9487" width="5.5546875" style="993" customWidth="1"/>
    <col min="9488" max="9488" width="5.109375" style="993" customWidth="1"/>
    <col min="9489" max="9490" width="5.5546875" style="993" customWidth="1"/>
    <col min="9491" max="9491" width="7" style="993" customWidth="1"/>
    <col min="9492" max="9492" width="6.44140625" style="993" customWidth="1"/>
    <col min="9493" max="9493" width="4.21875" style="993" customWidth="1"/>
    <col min="9494" max="9494" width="1.5546875" style="993" customWidth="1"/>
    <col min="9495" max="9495" width="9.109375" style="993" customWidth="1"/>
    <col min="9496" max="9496" width="3.77734375" style="993" customWidth="1"/>
    <col min="9497" max="9497" width="8.21875" style="993" customWidth="1"/>
    <col min="9498" max="9498" width="4.44140625" style="993" customWidth="1"/>
    <col min="9499" max="9499" width="2.5546875" style="993" customWidth="1"/>
    <col min="9500" max="9500" width="3.5546875" style="993" customWidth="1"/>
    <col min="9501" max="9501" width="2.109375" style="993" customWidth="1"/>
    <col min="9502" max="9502" width="3.109375" style="993" customWidth="1"/>
    <col min="9503" max="9503" width="1.88671875" style="993" customWidth="1"/>
    <col min="9504" max="9504" width="4.21875" style="993" customWidth="1"/>
    <col min="9505" max="9505" width="2.109375" style="993" customWidth="1"/>
    <col min="9506" max="9506" width="4" style="993" customWidth="1"/>
    <col min="9507" max="9507" width="1.21875" style="993" customWidth="1"/>
    <col min="9508" max="9508" width="3.44140625" style="993" customWidth="1"/>
    <col min="9509" max="9509" width="1.21875" style="993" customWidth="1"/>
    <col min="9510" max="9510" width="3.88671875" style="993" customWidth="1"/>
    <col min="9511" max="9511" width="1.21875" style="993" customWidth="1"/>
    <col min="9512" max="9512" width="3.44140625" style="993" customWidth="1"/>
    <col min="9513" max="9513" width="3.77734375" style="993" customWidth="1"/>
    <col min="9514" max="9514" width="4.21875" style="993" customWidth="1"/>
    <col min="9515" max="9515" width="1.77734375" style="993" customWidth="1"/>
    <col min="9516" max="9516" width="3.77734375" style="993" customWidth="1"/>
    <col min="9517" max="9517" width="1.5546875" style="993" customWidth="1"/>
    <col min="9518" max="9518" width="4" style="993" customWidth="1"/>
    <col min="9519" max="9519" width="3.88671875" style="993" customWidth="1"/>
    <col min="9520" max="9520" width="2.44140625" style="993" customWidth="1"/>
    <col min="9521" max="9521" width="4.5546875" style="993" customWidth="1"/>
    <col min="9522" max="9522" width="3.21875" style="993" customWidth="1"/>
    <col min="9523" max="9523" width="5.5546875" style="993" customWidth="1"/>
    <col min="9524" max="9524" width="4" style="993" customWidth="1"/>
    <col min="9525" max="9525" width="4.33203125" style="993" customWidth="1"/>
    <col min="9526" max="9526" width="2.109375" style="993" customWidth="1"/>
    <col min="9527" max="9527" width="3.44140625" style="993" customWidth="1"/>
    <col min="9528" max="9528" width="1.88671875" style="993" customWidth="1"/>
    <col min="9529" max="9529" width="3.44140625" style="993" customWidth="1"/>
    <col min="9530" max="9530" width="1.88671875" style="993" customWidth="1"/>
    <col min="9531" max="9531" width="3.44140625" style="993" customWidth="1"/>
    <col min="9532" max="9532" width="1.88671875" style="993" customWidth="1"/>
    <col min="9533" max="9533" width="3.44140625" style="993" customWidth="1"/>
    <col min="9534" max="9534" width="1.88671875" style="993" customWidth="1"/>
    <col min="9535" max="9535" width="3.33203125" style="993" customWidth="1"/>
    <col min="9536" max="9536" width="1.88671875" style="993" customWidth="1"/>
    <col min="9537" max="9537" width="9.109375" style="993" customWidth="1"/>
    <col min="9538" max="9538" width="5" style="993" customWidth="1"/>
    <col min="9539" max="9726" width="8.88671875" style="993"/>
    <col min="9727" max="9727" width="8.21875" style="993" customWidth="1"/>
    <col min="9728" max="9728" width="6" style="993" customWidth="1"/>
    <col min="9729" max="9729" width="4.88671875" style="993" customWidth="1"/>
    <col min="9730" max="9731" width="3.6640625" style="993" customWidth="1"/>
    <col min="9732" max="9732" width="6.109375" style="993" customWidth="1"/>
    <col min="9733" max="9733" width="5" style="993" customWidth="1"/>
    <col min="9734" max="9734" width="5.21875" style="993" customWidth="1"/>
    <col min="9735" max="9735" width="5" style="993" customWidth="1"/>
    <col min="9736" max="9736" width="5.109375" style="993" customWidth="1"/>
    <col min="9737" max="9737" width="5.88671875" style="993" customWidth="1"/>
    <col min="9738" max="9738" width="5" style="993" customWidth="1"/>
    <col min="9739" max="9739" width="1.88671875" style="993" customWidth="1"/>
    <col min="9740" max="9740" width="3.5546875" style="993" customWidth="1"/>
    <col min="9741" max="9741" width="5.21875" style="993" customWidth="1"/>
    <col min="9742" max="9742" width="5.33203125" style="993" customWidth="1"/>
    <col min="9743" max="9743" width="5.5546875" style="993" customWidth="1"/>
    <col min="9744" max="9744" width="5.109375" style="993" customWidth="1"/>
    <col min="9745" max="9746" width="5.5546875" style="993" customWidth="1"/>
    <col min="9747" max="9747" width="7" style="993" customWidth="1"/>
    <col min="9748" max="9748" width="6.44140625" style="993" customWidth="1"/>
    <col min="9749" max="9749" width="4.21875" style="993" customWidth="1"/>
    <col min="9750" max="9750" width="1.5546875" style="993" customWidth="1"/>
    <col min="9751" max="9751" width="9.109375" style="993" customWidth="1"/>
    <col min="9752" max="9752" width="3.77734375" style="993" customWidth="1"/>
    <col min="9753" max="9753" width="8.21875" style="993" customWidth="1"/>
    <col min="9754" max="9754" width="4.44140625" style="993" customWidth="1"/>
    <col min="9755" max="9755" width="2.5546875" style="993" customWidth="1"/>
    <col min="9756" max="9756" width="3.5546875" style="993" customWidth="1"/>
    <col min="9757" max="9757" width="2.109375" style="993" customWidth="1"/>
    <col min="9758" max="9758" width="3.109375" style="993" customWidth="1"/>
    <col min="9759" max="9759" width="1.88671875" style="993" customWidth="1"/>
    <col min="9760" max="9760" width="4.21875" style="993" customWidth="1"/>
    <col min="9761" max="9761" width="2.109375" style="993" customWidth="1"/>
    <col min="9762" max="9762" width="4" style="993" customWidth="1"/>
    <col min="9763" max="9763" width="1.21875" style="993" customWidth="1"/>
    <col min="9764" max="9764" width="3.44140625" style="993" customWidth="1"/>
    <col min="9765" max="9765" width="1.21875" style="993" customWidth="1"/>
    <col min="9766" max="9766" width="3.88671875" style="993" customWidth="1"/>
    <col min="9767" max="9767" width="1.21875" style="993" customWidth="1"/>
    <col min="9768" max="9768" width="3.44140625" style="993" customWidth="1"/>
    <col min="9769" max="9769" width="3.77734375" style="993" customWidth="1"/>
    <col min="9770" max="9770" width="4.21875" style="993" customWidth="1"/>
    <col min="9771" max="9771" width="1.77734375" style="993" customWidth="1"/>
    <col min="9772" max="9772" width="3.77734375" style="993" customWidth="1"/>
    <col min="9773" max="9773" width="1.5546875" style="993" customWidth="1"/>
    <col min="9774" max="9774" width="4" style="993" customWidth="1"/>
    <col min="9775" max="9775" width="3.88671875" style="993" customWidth="1"/>
    <col min="9776" max="9776" width="2.44140625" style="993" customWidth="1"/>
    <col min="9777" max="9777" width="4.5546875" style="993" customWidth="1"/>
    <col min="9778" max="9778" width="3.21875" style="993" customWidth="1"/>
    <col min="9779" max="9779" width="5.5546875" style="993" customWidth="1"/>
    <col min="9780" max="9780" width="4" style="993" customWidth="1"/>
    <col min="9781" max="9781" width="4.33203125" style="993" customWidth="1"/>
    <col min="9782" max="9782" width="2.109375" style="993" customWidth="1"/>
    <col min="9783" max="9783" width="3.44140625" style="993" customWidth="1"/>
    <col min="9784" max="9784" width="1.88671875" style="993" customWidth="1"/>
    <col min="9785" max="9785" width="3.44140625" style="993" customWidth="1"/>
    <col min="9786" max="9786" width="1.88671875" style="993" customWidth="1"/>
    <col min="9787" max="9787" width="3.44140625" style="993" customWidth="1"/>
    <col min="9788" max="9788" width="1.88671875" style="993" customWidth="1"/>
    <col min="9789" max="9789" width="3.44140625" style="993" customWidth="1"/>
    <col min="9790" max="9790" width="1.88671875" style="993" customWidth="1"/>
    <col min="9791" max="9791" width="3.33203125" style="993" customWidth="1"/>
    <col min="9792" max="9792" width="1.88671875" style="993" customWidth="1"/>
    <col min="9793" max="9793" width="9.109375" style="993" customWidth="1"/>
    <col min="9794" max="9794" width="5" style="993" customWidth="1"/>
    <col min="9795" max="9982" width="8.88671875" style="993"/>
    <col min="9983" max="9983" width="8.21875" style="993" customWidth="1"/>
    <col min="9984" max="9984" width="6" style="993" customWidth="1"/>
    <col min="9985" max="9985" width="4.88671875" style="993" customWidth="1"/>
    <col min="9986" max="9987" width="3.6640625" style="993" customWidth="1"/>
    <col min="9988" max="9988" width="6.109375" style="993" customWidth="1"/>
    <col min="9989" max="9989" width="5" style="993" customWidth="1"/>
    <col min="9990" max="9990" width="5.21875" style="993" customWidth="1"/>
    <col min="9991" max="9991" width="5" style="993" customWidth="1"/>
    <col min="9992" max="9992" width="5.109375" style="993" customWidth="1"/>
    <col min="9993" max="9993" width="5.88671875" style="993" customWidth="1"/>
    <col min="9994" max="9994" width="5" style="993" customWidth="1"/>
    <col min="9995" max="9995" width="1.88671875" style="993" customWidth="1"/>
    <col min="9996" max="9996" width="3.5546875" style="993" customWidth="1"/>
    <col min="9997" max="9997" width="5.21875" style="993" customWidth="1"/>
    <col min="9998" max="9998" width="5.33203125" style="993" customWidth="1"/>
    <col min="9999" max="9999" width="5.5546875" style="993" customWidth="1"/>
    <col min="10000" max="10000" width="5.109375" style="993" customWidth="1"/>
    <col min="10001" max="10002" width="5.5546875" style="993" customWidth="1"/>
    <col min="10003" max="10003" width="7" style="993" customWidth="1"/>
    <col min="10004" max="10004" width="6.44140625" style="993" customWidth="1"/>
    <col min="10005" max="10005" width="4.21875" style="993" customWidth="1"/>
    <col min="10006" max="10006" width="1.5546875" style="993" customWidth="1"/>
    <col min="10007" max="10007" width="9.109375" style="993" customWidth="1"/>
    <col min="10008" max="10008" width="3.77734375" style="993" customWidth="1"/>
    <col min="10009" max="10009" width="8.21875" style="993" customWidth="1"/>
    <col min="10010" max="10010" width="4.44140625" style="993" customWidth="1"/>
    <col min="10011" max="10011" width="2.5546875" style="993" customWidth="1"/>
    <col min="10012" max="10012" width="3.5546875" style="993" customWidth="1"/>
    <col min="10013" max="10013" width="2.109375" style="993" customWidth="1"/>
    <col min="10014" max="10014" width="3.109375" style="993" customWidth="1"/>
    <col min="10015" max="10015" width="1.88671875" style="993" customWidth="1"/>
    <col min="10016" max="10016" width="4.21875" style="993" customWidth="1"/>
    <col min="10017" max="10017" width="2.109375" style="993" customWidth="1"/>
    <col min="10018" max="10018" width="4" style="993" customWidth="1"/>
    <col min="10019" max="10019" width="1.21875" style="993" customWidth="1"/>
    <col min="10020" max="10020" width="3.44140625" style="993" customWidth="1"/>
    <col min="10021" max="10021" width="1.21875" style="993" customWidth="1"/>
    <col min="10022" max="10022" width="3.88671875" style="993" customWidth="1"/>
    <col min="10023" max="10023" width="1.21875" style="993" customWidth="1"/>
    <col min="10024" max="10024" width="3.44140625" style="993" customWidth="1"/>
    <col min="10025" max="10025" width="3.77734375" style="993" customWidth="1"/>
    <col min="10026" max="10026" width="4.21875" style="993" customWidth="1"/>
    <col min="10027" max="10027" width="1.77734375" style="993" customWidth="1"/>
    <col min="10028" max="10028" width="3.77734375" style="993" customWidth="1"/>
    <col min="10029" max="10029" width="1.5546875" style="993" customWidth="1"/>
    <col min="10030" max="10030" width="4" style="993" customWidth="1"/>
    <col min="10031" max="10031" width="3.88671875" style="993" customWidth="1"/>
    <col min="10032" max="10032" width="2.44140625" style="993" customWidth="1"/>
    <col min="10033" max="10033" width="4.5546875" style="993" customWidth="1"/>
    <col min="10034" max="10034" width="3.21875" style="993" customWidth="1"/>
    <col min="10035" max="10035" width="5.5546875" style="993" customWidth="1"/>
    <col min="10036" max="10036" width="4" style="993" customWidth="1"/>
    <col min="10037" max="10037" width="4.33203125" style="993" customWidth="1"/>
    <col min="10038" max="10038" width="2.109375" style="993" customWidth="1"/>
    <col min="10039" max="10039" width="3.44140625" style="993" customWidth="1"/>
    <col min="10040" max="10040" width="1.88671875" style="993" customWidth="1"/>
    <col min="10041" max="10041" width="3.44140625" style="993" customWidth="1"/>
    <col min="10042" max="10042" width="1.88671875" style="993" customWidth="1"/>
    <col min="10043" max="10043" width="3.44140625" style="993" customWidth="1"/>
    <col min="10044" max="10044" width="1.88671875" style="993" customWidth="1"/>
    <col min="10045" max="10045" width="3.44140625" style="993" customWidth="1"/>
    <col min="10046" max="10046" width="1.88671875" style="993" customWidth="1"/>
    <col min="10047" max="10047" width="3.33203125" style="993" customWidth="1"/>
    <col min="10048" max="10048" width="1.88671875" style="993" customWidth="1"/>
    <col min="10049" max="10049" width="9.109375" style="993" customWidth="1"/>
    <col min="10050" max="10050" width="5" style="993" customWidth="1"/>
    <col min="10051" max="10238" width="8.88671875" style="993"/>
    <col min="10239" max="10239" width="8.21875" style="993" customWidth="1"/>
    <col min="10240" max="10240" width="6" style="993" customWidth="1"/>
    <col min="10241" max="10241" width="4.88671875" style="993" customWidth="1"/>
    <col min="10242" max="10243" width="3.6640625" style="993" customWidth="1"/>
    <col min="10244" max="10244" width="6.109375" style="993" customWidth="1"/>
    <col min="10245" max="10245" width="5" style="993" customWidth="1"/>
    <col min="10246" max="10246" width="5.21875" style="993" customWidth="1"/>
    <col min="10247" max="10247" width="5" style="993" customWidth="1"/>
    <col min="10248" max="10248" width="5.109375" style="993" customWidth="1"/>
    <col min="10249" max="10249" width="5.88671875" style="993" customWidth="1"/>
    <col min="10250" max="10250" width="5" style="993" customWidth="1"/>
    <col min="10251" max="10251" width="1.88671875" style="993" customWidth="1"/>
    <col min="10252" max="10252" width="3.5546875" style="993" customWidth="1"/>
    <col min="10253" max="10253" width="5.21875" style="993" customWidth="1"/>
    <col min="10254" max="10254" width="5.33203125" style="993" customWidth="1"/>
    <col min="10255" max="10255" width="5.5546875" style="993" customWidth="1"/>
    <col min="10256" max="10256" width="5.109375" style="993" customWidth="1"/>
    <col min="10257" max="10258" width="5.5546875" style="993" customWidth="1"/>
    <col min="10259" max="10259" width="7" style="993" customWidth="1"/>
    <col min="10260" max="10260" width="6.44140625" style="993" customWidth="1"/>
    <col min="10261" max="10261" width="4.21875" style="993" customWidth="1"/>
    <col min="10262" max="10262" width="1.5546875" style="993" customWidth="1"/>
    <col min="10263" max="10263" width="9.109375" style="993" customWidth="1"/>
    <col min="10264" max="10264" width="3.77734375" style="993" customWidth="1"/>
    <col min="10265" max="10265" width="8.21875" style="993" customWidth="1"/>
    <col min="10266" max="10266" width="4.44140625" style="993" customWidth="1"/>
    <col min="10267" max="10267" width="2.5546875" style="993" customWidth="1"/>
    <col min="10268" max="10268" width="3.5546875" style="993" customWidth="1"/>
    <col min="10269" max="10269" width="2.109375" style="993" customWidth="1"/>
    <col min="10270" max="10270" width="3.109375" style="993" customWidth="1"/>
    <col min="10271" max="10271" width="1.88671875" style="993" customWidth="1"/>
    <col min="10272" max="10272" width="4.21875" style="993" customWidth="1"/>
    <col min="10273" max="10273" width="2.109375" style="993" customWidth="1"/>
    <col min="10274" max="10274" width="4" style="993" customWidth="1"/>
    <col min="10275" max="10275" width="1.21875" style="993" customWidth="1"/>
    <col min="10276" max="10276" width="3.44140625" style="993" customWidth="1"/>
    <col min="10277" max="10277" width="1.21875" style="993" customWidth="1"/>
    <col min="10278" max="10278" width="3.88671875" style="993" customWidth="1"/>
    <col min="10279" max="10279" width="1.21875" style="993" customWidth="1"/>
    <col min="10280" max="10280" width="3.44140625" style="993" customWidth="1"/>
    <col min="10281" max="10281" width="3.77734375" style="993" customWidth="1"/>
    <col min="10282" max="10282" width="4.21875" style="993" customWidth="1"/>
    <col min="10283" max="10283" width="1.77734375" style="993" customWidth="1"/>
    <col min="10284" max="10284" width="3.77734375" style="993" customWidth="1"/>
    <col min="10285" max="10285" width="1.5546875" style="993" customWidth="1"/>
    <col min="10286" max="10286" width="4" style="993" customWidth="1"/>
    <col min="10287" max="10287" width="3.88671875" style="993" customWidth="1"/>
    <col min="10288" max="10288" width="2.44140625" style="993" customWidth="1"/>
    <col min="10289" max="10289" width="4.5546875" style="993" customWidth="1"/>
    <col min="10290" max="10290" width="3.21875" style="993" customWidth="1"/>
    <col min="10291" max="10291" width="5.5546875" style="993" customWidth="1"/>
    <col min="10292" max="10292" width="4" style="993" customWidth="1"/>
    <col min="10293" max="10293" width="4.33203125" style="993" customWidth="1"/>
    <col min="10294" max="10294" width="2.109375" style="993" customWidth="1"/>
    <col min="10295" max="10295" width="3.44140625" style="993" customWidth="1"/>
    <col min="10296" max="10296" width="1.88671875" style="993" customWidth="1"/>
    <col min="10297" max="10297" width="3.44140625" style="993" customWidth="1"/>
    <col min="10298" max="10298" width="1.88671875" style="993" customWidth="1"/>
    <col min="10299" max="10299" width="3.44140625" style="993" customWidth="1"/>
    <col min="10300" max="10300" width="1.88671875" style="993" customWidth="1"/>
    <col min="10301" max="10301" width="3.44140625" style="993" customWidth="1"/>
    <col min="10302" max="10302" width="1.88671875" style="993" customWidth="1"/>
    <col min="10303" max="10303" width="3.33203125" style="993" customWidth="1"/>
    <col min="10304" max="10304" width="1.88671875" style="993" customWidth="1"/>
    <col min="10305" max="10305" width="9.109375" style="993" customWidth="1"/>
    <col min="10306" max="10306" width="5" style="993" customWidth="1"/>
    <col min="10307" max="10494" width="8.88671875" style="993"/>
    <col min="10495" max="10495" width="8.21875" style="993" customWidth="1"/>
    <col min="10496" max="10496" width="6" style="993" customWidth="1"/>
    <col min="10497" max="10497" width="4.88671875" style="993" customWidth="1"/>
    <col min="10498" max="10499" width="3.6640625" style="993" customWidth="1"/>
    <col min="10500" max="10500" width="6.109375" style="993" customWidth="1"/>
    <col min="10501" max="10501" width="5" style="993" customWidth="1"/>
    <col min="10502" max="10502" width="5.21875" style="993" customWidth="1"/>
    <col min="10503" max="10503" width="5" style="993" customWidth="1"/>
    <col min="10504" max="10504" width="5.109375" style="993" customWidth="1"/>
    <col min="10505" max="10505" width="5.88671875" style="993" customWidth="1"/>
    <col min="10506" max="10506" width="5" style="993" customWidth="1"/>
    <col min="10507" max="10507" width="1.88671875" style="993" customWidth="1"/>
    <col min="10508" max="10508" width="3.5546875" style="993" customWidth="1"/>
    <col min="10509" max="10509" width="5.21875" style="993" customWidth="1"/>
    <col min="10510" max="10510" width="5.33203125" style="993" customWidth="1"/>
    <col min="10511" max="10511" width="5.5546875" style="993" customWidth="1"/>
    <col min="10512" max="10512" width="5.109375" style="993" customWidth="1"/>
    <col min="10513" max="10514" width="5.5546875" style="993" customWidth="1"/>
    <col min="10515" max="10515" width="7" style="993" customWidth="1"/>
    <col min="10516" max="10516" width="6.44140625" style="993" customWidth="1"/>
    <col min="10517" max="10517" width="4.21875" style="993" customWidth="1"/>
    <col min="10518" max="10518" width="1.5546875" style="993" customWidth="1"/>
    <col min="10519" max="10519" width="9.109375" style="993" customWidth="1"/>
    <col min="10520" max="10520" width="3.77734375" style="993" customWidth="1"/>
    <col min="10521" max="10521" width="8.21875" style="993" customWidth="1"/>
    <col min="10522" max="10522" width="4.44140625" style="993" customWidth="1"/>
    <col min="10523" max="10523" width="2.5546875" style="993" customWidth="1"/>
    <col min="10524" max="10524" width="3.5546875" style="993" customWidth="1"/>
    <col min="10525" max="10525" width="2.109375" style="993" customWidth="1"/>
    <col min="10526" max="10526" width="3.109375" style="993" customWidth="1"/>
    <col min="10527" max="10527" width="1.88671875" style="993" customWidth="1"/>
    <col min="10528" max="10528" width="4.21875" style="993" customWidth="1"/>
    <col min="10529" max="10529" width="2.109375" style="993" customWidth="1"/>
    <col min="10530" max="10530" width="4" style="993" customWidth="1"/>
    <col min="10531" max="10531" width="1.21875" style="993" customWidth="1"/>
    <col min="10532" max="10532" width="3.44140625" style="993" customWidth="1"/>
    <col min="10533" max="10533" width="1.21875" style="993" customWidth="1"/>
    <col min="10534" max="10534" width="3.88671875" style="993" customWidth="1"/>
    <col min="10535" max="10535" width="1.21875" style="993" customWidth="1"/>
    <col min="10536" max="10536" width="3.44140625" style="993" customWidth="1"/>
    <col min="10537" max="10537" width="3.77734375" style="993" customWidth="1"/>
    <col min="10538" max="10538" width="4.21875" style="993" customWidth="1"/>
    <col min="10539" max="10539" width="1.77734375" style="993" customWidth="1"/>
    <col min="10540" max="10540" width="3.77734375" style="993" customWidth="1"/>
    <col min="10541" max="10541" width="1.5546875" style="993" customWidth="1"/>
    <col min="10542" max="10542" width="4" style="993" customWidth="1"/>
    <col min="10543" max="10543" width="3.88671875" style="993" customWidth="1"/>
    <col min="10544" max="10544" width="2.44140625" style="993" customWidth="1"/>
    <col min="10545" max="10545" width="4.5546875" style="993" customWidth="1"/>
    <col min="10546" max="10546" width="3.21875" style="993" customWidth="1"/>
    <col min="10547" max="10547" width="5.5546875" style="993" customWidth="1"/>
    <col min="10548" max="10548" width="4" style="993" customWidth="1"/>
    <col min="10549" max="10549" width="4.33203125" style="993" customWidth="1"/>
    <col min="10550" max="10550" width="2.109375" style="993" customWidth="1"/>
    <col min="10551" max="10551" width="3.44140625" style="993" customWidth="1"/>
    <col min="10552" max="10552" width="1.88671875" style="993" customWidth="1"/>
    <col min="10553" max="10553" width="3.44140625" style="993" customWidth="1"/>
    <col min="10554" max="10554" width="1.88671875" style="993" customWidth="1"/>
    <col min="10555" max="10555" width="3.44140625" style="993" customWidth="1"/>
    <col min="10556" max="10556" width="1.88671875" style="993" customWidth="1"/>
    <col min="10557" max="10557" width="3.44140625" style="993" customWidth="1"/>
    <col min="10558" max="10558" width="1.88671875" style="993" customWidth="1"/>
    <col min="10559" max="10559" width="3.33203125" style="993" customWidth="1"/>
    <col min="10560" max="10560" width="1.88671875" style="993" customWidth="1"/>
    <col min="10561" max="10561" width="9.109375" style="993" customWidth="1"/>
    <col min="10562" max="10562" width="5" style="993" customWidth="1"/>
    <col min="10563" max="10750" width="8.88671875" style="993"/>
    <col min="10751" max="10751" width="8.21875" style="993" customWidth="1"/>
    <col min="10752" max="10752" width="6" style="993" customWidth="1"/>
    <col min="10753" max="10753" width="4.88671875" style="993" customWidth="1"/>
    <col min="10754" max="10755" width="3.6640625" style="993" customWidth="1"/>
    <col min="10756" max="10756" width="6.109375" style="993" customWidth="1"/>
    <col min="10757" max="10757" width="5" style="993" customWidth="1"/>
    <col min="10758" max="10758" width="5.21875" style="993" customWidth="1"/>
    <col min="10759" max="10759" width="5" style="993" customWidth="1"/>
    <col min="10760" max="10760" width="5.109375" style="993" customWidth="1"/>
    <col min="10761" max="10761" width="5.88671875" style="993" customWidth="1"/>
    <col min="10762" max="10762" width="5" style="993" customWidth="1"/>
    <col min="10763" max="10763" width="1.88671875" style="993" customWidth="1"/>
    <col min="10764" max="10764" width="3.5546875" style="993" customWidth="1"/>
    <col min="10765" max="10765" width="5.21875" style="993" customWidth="1"/>
    <col min="10766" max="10766" width="5.33203125" style="993" customWidth="1"/>
    <col min="10767" max="10767" width="5.5546875" style="993" customWidth="1"/>
    <col min="10768" max="10768" width="5.109375" style="993" customWidth="1"/>
    <col min="10769" max="10770" width="5.5546875" style="993" customWidth="1"/>
    <col min="10771" max="10771" width="7" style="993" customWidth="1"/>
    <col min="10772" max="10772" width="6.44140625" style="993" customWidth="1"/>
    <col min="10773" max="10773" width="4.21875" style="993" customWidth="1"/>
    <col min="10774" max="10774" width="1.5546875" style="993" customWidth="1"/>
    <col min="10775" max="10775" width="9.109375" style="993" customWidth="1"/>
    <col min="10776" max="10776" width="3.77734375" style="993" customWidth="1"/>
    <col min="10777" max="10777" width="8.21875" style="993" customWidth="1"/>
    <col min="10778" max="10778" width="4.44140625" style="993" customWidth="1"/>
    <col min="10779" max="10779" width="2.5546875" style="993" customWidth="1"/>
    <col min="10780" max="10780" width="3.5546875" style="993" customWidth="1"/>
    <col min="10781" max="10781" width="2.109375" style="993" customWidth="1"/>
    <col min="10782" max="10782" width="3.109375" style="993" customWidth="1"/>
    <col min="10783" max="10783" width="1.88671875" style="993" customWidth="1"/>
    <col min="10784" max="10784" width="4.21875" style="993" customWidth="1"/>
    <col min="10785" max="10785" width="2.109375" style="993" customWidth="1"/>
    <col min="10786" max="10786" width="4" style="993" customWidth="1"/>
    <col min="10787" max="10787" width="1.21875" style="993" customWidth="1"/>
    <col min="10788" max="10788" width="3.44140625" style="993" customWidth="1"/>
    <col min="10789" max="10789" width="1.21875" style="993" customWidth="1"/>
    <col min="10790" max="10790" width="3.88671875" style="993" customWidth="1"/>
    <col min="10791" max="10791" width="1.21875" style="993" customWidth="1"/>
    <col min="10792" max="10792" width="3.44140625" style="993" customWidth="1"/>
    <col min="10793" max="10793" width="3.77734375" style="993" customWidth="1"/>
    <col min="10794" max="10794" width="4.21875" style="993" customWidth="1"/>
    <col min="10795" max="10795" width="1.77734375" style="993" customWidth="1"/>
    <col min="10796" max="10796" width="3.77734375" style="993" customWidth="1"/>
    <col min="10797" max="10797" width="1.5546875" style="993" customWidth="1"/>
    <col min="10798" max="10798" width="4" style="993" customWidth="1"/>
    <col min="10799" max="10799" width="3.88671875" style="993" customWidth="1"/>
    <col min="10800" max="10800" width="2.44140625" style="993" customWidth="1"/>
    <col min="10801" max="10801" width="4.5546875" style="993" customWidth="1"/>
    <col min="10802" max="10802" width="3.21875" style="993" customWidth="1"/>
    <col min="10803" max="10803" width="5.5546875" style="993" customWidth="1"/>
    <col min="10804" max="10804" width="4" style="993" customWidth="1"/>
    <col min="10805" max="10805" width="4.33203125" style="993" customWidth="1"/>
    <col min="10806" max="10806" width="2.109375" style="993" customWidth="1"/>
    <col min="10807" max="10807" width="3.44140625" style="993" customWidth="1"/>
    <col min="10808" max="10808" width="1.88671875" style="993" customWidth="1"/>
    <col min="10809" max="10809" width="3.44140625" style="993" customWidth="1"/>
    <col min="10810" max="10810" width="1.88671875" style="993" customWidth="1"/>
    <col min="10811" max="10811" width="3.44140625" style="993" customWidth="1"/>
    <col min="10812" max="10812" width="1.88671875" style="993" customWidth="1"/>
    <col min="10813" max="10813" width="3.44140625" style="993" customWidth="1"/>
    <col min="10814" max="10814" width="1.88671875" style="993" customWidth="1"/>
    <col min="10815" max="10815" width="3.33203125" style="993" customWidth="1"/>
    <col min="10816" max="10816" width="1.88671875" style="993" customWidth="1"/>
    <col min="10817" max="10817" width="9.109375" style="993" customWidth="1"/>
    <col min="10818" max="10818" width="5" style="993" customWidth="1"/>
    <col min="10819" max="11006" width="8.88671875" style="993"/>
    <col min="11007" max="11007" width="8.21875" style="993" customWidth="1"/>
    <col min="11008" max="11008" width="6" style="993" customWidth="1"/>
    <col min="11009" max="11009" width="4.88671875" style="993" customWidth="1"/>
    <col min="11010" max="11011" width="3.6640625" style="993" customWidth="1"/>
    <col min="11012" max="11012" width="6.109375" style="993" customWidth="1"/>
    <col min="11013" max="11013" width="5" style="993" customWidth="1"/>
    <col min="11014" max="11014" width="5.21875" style="993" customWidth="1"/>
    <col min="11015" max="11015" width="5" style="993" customWidth="1"/>
    <col min="11016" max="11016" width="5.109375" style="993" customWidth="1"/>
    <col min="11017" max="11017" width="5.88671875" style="993" customWidth="1"/>
    <col min="11018" max="11018" width="5" style="993" customWidth="1"/>
    <col min="11019" max="11019" width="1.88671875" style="993" customWidth="1"/>
    <col min="11020" max="11020" width="3.5546875" style="993" customWidth="1"/>
    <col min="11021" max="11021" width="5.21875" style="993" customWidth="1"/>
    <col min="11022" max="11022" width="5.33203125" style="993" customWidth="1"/>
    <col min="11023" max="11023" width="5.5546875" style="993" customWidth="1"/>
    <col min="11024" max="11024" width="5.109375" style="993" customWidth="1"/>
    <col min="11025" max="11026" width="5.5546875" style="993" customWidth="1"/>
    <col min="11027" max="11027" width="7" style="993" customWidth="1"/>
    <col min="11028" max="11028" width="6.44140625" style="993" customWidth="1"/>
    <col min="11029" max="11029" width="4.21875" style="993" customWidth="1"/>
    <col min="11030" max="11030" width="1.5546875" style="993" customWidth="1"/>
    <col min="11031" max="11031" width="9.109375" style="993" customWidth="1"/>
    <col min="11032" max="11032" width="3.77734375" style="993" customWidth="1"/>
    <col min="11033" max="11033" width="8.21875" style="993" customWidth="1"/>
    <col min="11034" max="11034" width="4.44140625" style="993" customWidth="1"/>
    <col min="11035" max="11035" width="2.5546875" style="993" customWidth="1"/>
    <col min="11036" max="11036" width="3.5546875" style="993" customWidth="1"/>
    <col min="11037" max="11037" width="2.109375" style="993" customWidth="1"/>
    <col min="11038" max="11038" width="3.109375" style="993" customWidth="1"/>
    <col min="11039" max="11039" width="1.88671875" style="993" customWidth="1"/>
    <col min="11040" max="11040" width="4.21875" style="993" customWidth="1"/>
    <col min="11041" max="11041" width="2.109375" style="993" customWidth="1"/>
    <col min="11042" max="11042" width="4" style="993" customWidth="1"/>
    <col min="11043" max="11043" width="1.21875" style="993" customWidth="1"/>
    <col min="11044" max="11044" width="3.44140625" style="993" customWidth="1"/>
    <col min="11045" max="11045" width="1.21875" style="993" customWidth="1"/>
    <col min="11046" max="11046" width="3.88671875" style="993" customWidth="1"/>
    <col min="11047" max="11047" width="1.21875" style="993" customWidth="1"/>
    <col min="11048" max="11048" width="3.44140625" style="993" customWidth="1"/>
    <col min="11049" max="11049" width="3.77734375" style="993" customWidth="1"/>
    <col min="11050" max="11050" width="4.21875" style="993" customWidth="1"/>
    <col min="11051" max="11051" width="1.77734375" style="993" customWidth="1"/>
    <col min="11052" max="11052" width="3.77734375" style="993" customWidth="1"/>
    <col min="11053" max="11053" width="1.5546875" style="993" customWidth="1"/>
    <col min="11054" max="11054" width="4" style="993" customWidth="1"/>
    <col min="11055" max="11055" width="3.88671875" style="993" customWidth="1"/>
    <col min="11056" max="11056" width="2.44140625" style="993" customWidth="1"/>
    <col min="11057" max="11057" width="4.5546875" style="993" customWidth="1"/>
    <col min="11058" max="11058" width="3.21875" style="993" customWidth="1"/>
    <col min="11059" max="11059" width="5.5546875" style="993" customWidth="1"/>
    <col min="11060" max="11060" width="4" style="993" customWidth="1"/>
    <col min="11061" max="11061" width="4.33203125" style="993" customWidth="1"/>
    <col min="11062" max="11062" width="2.109375" style="993" customWidth="1"/>
    <col min="11063" max="11063" width="3.44140625" style="993" customWidth="1"/>
    <col min="11064" max="11064" width="1.88671875" style="993" customWidth="1"/>
    <col min="11065" max="11065" width="3.44140625" style="993" customWidth="1"/>
    <col min="11066" max="11066" width="1.88671875" style="993" customWidth="1"/>
    <col min="11067" max="11067" width="3.44140625" style="993" customWidth="1"/>
    <col min="11068" max="11068" width="1.88671875" style="993" customWidth="1"/>
    <col min="11069" max="11069" width="3.44140625" style="993" customWidth="1"/>
    <col min="11070" max="11070" width="1.88671875" style="993" customWidth="1"/>
    <col min="11071" max="11071" width="3.33203125" style="993" customWidth="1"/>
    <col min="11072" max="11072" width="1.88671875" style="993" customWidth="1"/>
    <col min="11073" max="11073" width="9.109375" style="993" customWidth="1"/>
    <col min="11074" max="11074" width="5" style="993" customWidth="1"/>
    <col min="11075" max="11262" width="8.88671875" style="993"/>
    <col min="11263" max="11263" width="8.21875" style="993" customWidth="1"/>
    <col min="11264" max="11264" width="6" style="993" customWidth="1"/>
    <col min="11265" max="11265" width="4.88671875" style="993" customWidth="1"/>
    <col min="11266" max="11267" width="3.6640625" style="993" customWidth="1"/>
    <col min="11268" max="11268" width="6.109375" style="993" customWidth="1"/>
    <col min="11269" max="11269" width="5" style="993" customWidth="1"/>
    <col min="11270" max="11270" width="5.21875" style="993" customWidth="1"/>
    <col min="11271" max="11271" width="5" style="993" customWidth="1"/>
    <col min="11272" max="11272" width="5.109375" style="993" customWidth="1"/>
    <col min="11273" max="11273" width="5.88671875" style="993" customWidth="1"/>
    <col min="11274" max="11274" width="5" style="993" customWidth="1"/>
    <col min="11275" max="11275" width="1.88671875" style="993" customWidth="1"/>
    <col min="11276" max="11276" width="3.5546875" style="993" customWidth="1"/>
    <col min="11277" max="11277" width="5.21875" style="993" customWidth="1"/>
    <col min="11278" max="11278" width="5.33203125" style="993" customWidth="1"/>
    <col min="11279" max="11279" width="5.5546875" style="993" customWidth="1"/>
    <col min="11280" max="11280" width="5.109375" style="993" customWidth="1"/>
    <col min="11281" max="11282" width="5.5546875" style="993" customWidth="1"/>
    <col min="11283" max="11283" width="7" style="993" customWidth="1"/>
    <col min="11284" max="11284" width="6.44140625" style="993" customWidth="1"/>
    <col min="11285" max="11285" width="4.21875" style="993" customWidth="1"/>
    <col min="11286" max="11286" width="1.5546875" style="993" customWidth="1"/>
    <col min="11287" max="11287" width="9.109375" style="993" customWidth="1"/>
    <col min="11288" max="11288" width="3.77734375" style="993" customWidth="1"/>
    <col min="11289" max="11289" width="8.21875" style="993" customWidth="1"/>
    <col min="11290" max="11290" width="4.44140625" style="993" customWidth="1"/>
    <col min="11291" max="11291" width="2.5546875" style="993" customWidth="1"/>
    <col min="11292" max="11292" width="3.5546875" style="993" customWidth="1"/>
    <col min="11293" max="11293" width="2.109375" style="993" customWidth="1"/>
    <col min="11294" max="11294" width="3.109375" style="993" customWidth="1"/>
    <col min="11295" max="11295" width="1.88671875" style="993" customWidth="1"/>
    <col min="11296" max="11296" width="4.21875" style="993" customWidth="1"/>
    <col min="11297" max="11297" width="2.109375" style="993" customWidth="1"/>
    <col min="11298" max="11298" width="4" style="993" customWidth="1"/>
    <col min="11299" max="11299" width="1.21875" style="993" customWidth="1"/>
    <col min="11300" max="11300" width="3.44140625" style="993" customWidth="1"/>
    <col min="11301" max="11301" width="1.21875" style="993" customWidth="1"/>
    <col min="11302" max="11302" width="3.88671875" style="993" customWidth="1"/>
    <col min="11303" max="11303" width="1.21875" style="993" customWidth="1"/>
    <col min="11304" max="11304" width="3.44140625" style="993" customWidth="1"/>
    <col min="11305" max="11305" width="3.77734375" style="993" customWidth="1"/>
    <col min="11306" max="11306" width="4.21875" style="993" customWidth="1"/>
    <col min="11307" max="11307" width="1.77734375" style="993" customWidth="1"/>
    <col min="11308" max="11308" width="3.77734375" style="993" customWidth="1"/>
    <col min="11309" max="11309" width="1.5546875" style="993" customWidth="1"/>
    <col min="11310" max="11310" width="4" style="993" customWidth="1"/>
    <col min="11311" max="11311" width="3.88671875" style="993" customWidth="1"/>
    <col min="11312" max="11312" width="2.44140625" style="993" customWidth="1"/>
    <col min="11313" max="11313" width="4.5546875" style="993" customWidth="1"/>
    <col min="11314" max="11314" width="3.21875" style="993" customWidth="1"/>
    <col min="11315" max="11315" width="5.5546875" style="993" customWidth="1"/>
    <col min="11316" max="11316" width="4" style="993" customWidth="1"/>
    <col min="11317" max="11317" width="4.33203125" style="993" customWidth="1"/>
    <col min="11318" max="11318" width="2.109375" style="993" customWidth="1"/>
    <col min="11319" max="11319" width="3.44140625" style="993" customWidth="1"/>
    <col min="11320" max="11320" width="1.88671875" style="993" customWidth="1"/>
    <col min="11321" max="11321" width="3.44140625" style="993" customWidth="1"/>
    <col min="11322" max="11322" width="1.88671875" style="993" customWidth="1"/>
    <col min="11323" max="11323" width="3.44140625" style="993" customWidth="1"/>
    <col min="11324" max="11324" width="1.88671875" style="993" customWidth="1"/>
    <col min="11325" max="11325" width="3.44140625" style="993" customWidth="1"/>
    <col min="11326" max="11326" width="1.88671875" style="993" customWidth="1"/>
    <col min="11327" max="11327" width="3.33203125" style="993" customWidth="1"/>
    <col min="11328" max="11328" width="1.88671875" style="993" customWidth="1"/>
    <col min="11329" max="11329" width="9.109375" style="993" customWidth="1"/>
    <col min="11330" max="11330" width="5" style="993" customWidth="1"/>
    <col min="11331" max="11518" width="8.88671875" style="993"/>
    <col min="11519" max="11519" width="8.21875" style="993" customWidth="1"/>
    <col min="11520" max="11520" width="6" style="993" customWidth="1"/>
    <col min="11521" max="11521" width="4.88671875" style="993" customWidth="1"/>
    <col min="11522" max="11523" width="3.6640625" style="993" customWidth="1"/>
    <col min="11524" max="11524" width="6.109375" style="993" customWidth="1"/>
    <col min="11525" max="11525" width="5" style="993" customWidth="1"/>
    <col min="11526" max="11526" width="5.21875" style="993" customWidth="1"/>
    <col min="11527" max="11527" width="5" style="993" customWidth="1"/>
    <col min="11528" max="11528" width="5.109375" style="993" customWidth="1"/>
    <col min="11529" max="11529" width="5.88671875" style="993" customWidth="1"/>
    <col min="11530" max="11530" width="5" style="993" customWidth="1"/>
    <col min="11531" max="11531" width="1.88671875" style="993" customWidth="1"/>
    <col min="11532" max="11532" width="3.5546875" style="993" customWidth="1"/>
    <col min="11533" max="11533" width="5.21875" style="993" customWidth="1"/>
    <col min="11534" max="11534" width="5.33203125" style="993" customWidth="1"/>
    <col min="11535" max="11535" width="5.5546875" style="993" customWidth="1"/>
    <col min="11536" max="11536" width="5.109375" style="993" customWidth="1"/>
    <col min="11537" max="11538" width="5.5546875" style="993" customWidth="1"/>
    <col min="11539" max="11539" width="7" style="993" customWidth="1"/>
    <col min="11540" max="11540" width="6.44140625" style="993" customWidth="1"/>
    <col min="11541" max="11541" width="4.21875" style="993" customWidth="1"/>
    <col min="11542" max="11542" width="1.5546875" style="993" customWidth="1"/>
    <col min="11543" max="11543" width="9.109375" style="993" customWidth="1"/>
    <col min="11544" max="11544" width="3.77734375" style="993" customWidth="1"/>
    <col min="11545" max="11545" width="8.21875" style="993" customWidth="1"/>
    <col min="11546" max="11546" width="4.44140625" style="993" customWidth="1"/>
    <col min="11547" max="11547" width="2.5546875" style="993" customWidth="1"/>
    <col min="11548" max="11548" width="3.5546875" style="993" customWidth="1"/>
    <col min="11549" max="11549" width="2.109375" style="993" customWidth="1"/>
    <col min="11550" max="11550" width="3.109375" style="993" customWidth="1"/>
    <col min="11551" max="11551" width="1.88671875" style="993" customWidth="1"/>
    <col min="11552" max="11552" width="4.21875" style="993" customWidth="1"/>
    <col min="11553" max="11553" width="2.109375" style="993" customWidth="1"/>
    <col min="11554" max="11554" width="4" style="993" customWidth="1"/>
    <col min="11555" max="11555" width="1.21875" style="993" customWidth="1"/>
    <col min="11556" max="11556" width="3.44140625" style="993" customWidth="1"/>
    <col min="11557" max="11557" width="1.21875" style="993" customWidth="1"/>
    <col min="11558" max="11558" width="3.88671875" style="993" customWidth="1"/>
    <col min="11559" max="11559" width="1.21875" style="993" customWidth="1"/>
    <col min="11560" max="11560" width="3.44140625" style="993" customWidth="1"/>
    <col min="11561" max="11561" width="3.77734375" style="993" customWidth="1"/>
    <col min="11562" max="11562" width="4.21875" style="993" customWidth="1"/>
    <col min="11563" max="11563" width="1.77734375" style="993" customWidth="1"/>
    <col min="11564" max="11564" width="3.77734375" style="993" customWidth="1"/>
    <col min="11565" max="11565" width="1.5546875" style="993" customWidth="1"/>
    <col min="11566" max="11566" width="4" style="993" customWidth="1"/>
    <col min="11567" max="11567" width="3.88671875" style="993" customWidth="1"/>
    <col min="11568" max="11568" width="2.44140625" style="993" customWidth="1"/>
    <col min="11569" max="11569" width="4.5546875" style="993" customWidth="1"/>
    <col min="11570" max="11570" width="3.21875" style="993" customWidth="1"/>
    <col min="11571" max="11571" width="5.5546875" style="993" customWidth="1"/>
    <col min="11572" max="11572" width="4" style="993" customWidth="1"/>
    <col min="11573" max="11573" width="4.33203125" style="993" customWidth="1"/>
    <col min="11574" max="11574" width="2.109375" style="993" customWidth="1"/>
    <col min="11575" max="11575" width="3.44140625" style="993" customWidth="1"/>
    <col min="11576" max="11576" width="1.88671875" style="993" customWidth="1"/>
    <col min="11577" max="11577" width="3.44140625" style="993" customWidth="1"/>
    <col min="11578" max="11578" width="1.88671875" style="993" customWidth="1"/>
    <col min="11579" max="11579" width="3.44140625" style="993" customWidth="1"/>
    <col min="11580" max="11580" width="1.88671875" style="993" customWidth="1"/>
    <col min="11581" max="11581" width="3.44140625" style="993" customWidth="1"/>
    <col min="11582" max="11582" width="1.88671875" style="993" customWidth="1"/>
    <col min="11583" max="11583" width="3.33203125" style="993" customWidth="1"/>
    <col min="11584" max="11584" width="1.88671875" style="993" customWidth="1"/>
    <col min="11585" max="11585" width="9.109375" style="993" customWidth="1"/>
    <col min="11586" max="11586" width="5" style="993" customWidth="1"/>
    <col min="11587" max="11774" width="8.88671875" style="993"/>
    <col min="11775" max="11775" width="8.21875" style="993" customWidth="1"/>
    <col min="11776" max="11776" width="6" style="993" customWidth="1"/>
    <col min="11777" max="11777" width="4.88671875" style="993" customWidth="1"/>
    <col min="11778" max="11779" width="3.6640625" style="993" customWidth="1"/>
    <col min="11780" max="11780" width="6.109375" style="993" customWidth="1"/>
    <col min="11781" max="11781" width="5" style="993" customWidth="1"/>
    <col min="11782" max="11782" width="5.21875" style="993" customWidth="1"/>
    <col min="11783" max="11783" width="5" style="993" customWidth="1"/>
    <col min="11784" max="11784" width="5.109375" style="993" customWidth="1"/>
    <col min="11785" max="11785" width="5.88671875" style="993" customWidth="1"/>
    <col min="11786" max="11786" width="5" style="993" customWidth="1"/>
    <col min="11787" max="11787" width="1.88671875" style="993" customWidth="1"/>
    <col min="11788" max="11788" width="3.5546875" style="993" customWidth="1"/>
    <col min="11789" max="11789" width="5.21875" style="993" customWidth="1"/>
    <col min="11790" max="11790" width="5.33203125" style="993" customWidth="1"/>
    <col min="11791" max="11791" width="5.5546875" style="993" customWidth="1"/>
    <col min="11792" max="11792" width="5.109375" style="993" customWidth="1"/>
    <col min="11793" max="11794" width="5.5546875" style="993" customWidth="1"/>
    <col min="11795" max="11795" width="7" style="993" customWidth="1"/>
    <col min="11796" max="11796" width="6.44140625" style="993" customWidth="1"/>
    <col min="11797" max="11797" width="4.21875" style="993" customWidth="1"/>
    <col min="11798" max="11798" width="1.5546875" style="993" customWidth="1"/>
    <col min="11799" max="11799" width="9.109375" style="993" customWidth="1"/>
    <col min="11800" max="11800" width="3.77734375" style="993" customWidth="1"/>
    <col min="11801" max="11801" width="8.21875" style="993" customWidth="1"/>
    <col min="11802" max="11802" width="4.44140625" style="993" customWidth="1"/>
    <col min="11803" max="11803" width="2.5546875" style="993" customWidth="1"/>
    <col min="11804" max="11804" width="3.5546875" style="993" customWidth="1"/>
    <col min="11805" max="11805" width="2.109375" style="993" customWidth="1"/>
    <col min="11806" max="11806" width="3.109375" style="993" customWidth="1"/>
    <col min="11807" max="11807" width="1.88671875" style="993" customWidth="1"/>
    <col min="11808" max="11808" width="4.21875" style="993" customWidth="1"/>
    <col min="11809" max="11809" width="2.109375" style="993" customWidth="1"/>
    <col min="11810" max="11810" width="4" style="993" customWidth="1"/>
    <col min="11811" max="11811" width="1.21875" style="993" customWidth="1"/>
    <col min="11812" max="11812" width="3.44140625" style="993" customWidth="1"/>
    <col min="11813" max="11813" width="1.21875" style="993" customWidth="1"/>
    <col min="11814" max="11814" width="3.88671875" style="993" customWidth="1"/>
    <col min="11815" max="11815" width="1.21875" style="993" customWidth="1"/>
    <col min="11816" max="11816" width="3.44140625" style="993" customWidth="1"/>
    <col min="11817" max="11817" width="3.77734375" style="993" customWidth="1"/>
    <col min="11818" max="11818" width="4.21875" style="993" customWidth="1"/>
    <col min="11819" max="11819" width="1.77734375" style="993" customWidth="1"/>
    <col min="11820" max="11820" width="3.77734375" style="993" customWidth="1"/>
    <col min="11821" max="11821" width="1.5546875" style="993" customWidth="1"/>
    <col min="11822" max="11822" width="4" style="993" customWidth="1"/>
    <col min="11823" max="11823" width="3.88671875" style="993" customWidth="1"/>
    <col min="11824" max="11824" width="2.44140625" style="993" customWidth="1"/>
    <col min="11825" max="11825" width="4.5546875" style="993" customWidth="1"/>
    <col min="11826" max="11826" width="3.21875" style="993" customWidth="1"/>
    <col min="11827" max="11827" width="5.5546875" style="993" customWidth="1"/>
    <col min="11828" max="11828" width="4" style="993" customWidth="1"/>
    <col min="11829" max="11829" width="4.33203125" style="993" customWidth="1"/>
    <col min="11830" max="11830" width="2.109375" style="993" customWidth="1"/>
    <col min="11831" max="11831" width="3.44140625" style="993" customWidth="1"/>
    <col min="11832" max="11832" width="1.88671875" style="993" customWidth="1"/>
    <col min="11833" max="11833" width="3.44140625" style="993" customWidth="1"/>
    <col min="11834" max="11834" width="1.88671875" style="993" customWidth="1"/>
    <col min="11835" max="11835" width="3.44140625" style="993" customWidth="1"/>
    <col min="11836" max="11836" width="1.88671875" style="993" customWidth="1"/>
    <col min="11837" max="11837" width="3.44140625" style="993" customWidth="1"/>
    <col min="11838" max="11838" width="1.88671875" style="993" customWidth="1"/>
    <col min="11839" max="11839" width="3.33203125" style="993" customWidth="1"/>
    <col min="11840" max="11840" width="1.88671875" style="993" customWidth="1"/>
    <col min="11841" max="11841" width="9.109375" style="993" customWidth="1"/>
    <col min="11842" max="11842" width="5" style="993" customWidth="1"/>
    <col min="11843" max="12030" width="8.88671875" style="993"/>
    <col min="12031" max="12031" width="8.21875" style="993" customWidth="1"/>
    <col min="12032" max="12032" width="6" style="993" customWidth="1"/>
    <col min="12033" max="12033" width="4.88671875" style="993" customWidth="1"/>
    <col min="12034" max="12035" width="3.6640625" style="993" customWidth="1"/>
    <col min="12036" max="12036" width="6.109375" style="993" customWidth="1"/>
    <col min="12037" max="12037" width="5" style="993" customWidth="1"/>
    <col min="12038" max="12038" width="5.21875" style="993" customWidth="1"/>
    <col min="12039" max="12039" width="5" style="993" customWidth="1"/>
    <col min="12040" max="12040" width="5.109375" style="993" customWidth="1"/>
    <col min="12041" max="12041" width="5.88671875" style="993" customWidth="1"/>
    <col min="12042" max="12042" width="5" style="993" customWidth="1"/>
    <col min="12043" max="12043" width="1.88671875" style="993" customWidth="1"/>
    <col min="12044" max="12044" width="3.5546875" style="993" customWidth="1"/>
    <col min="12045" max="12045" width="5.21875" style="993" customWidth="1"/>
    <col min="12046" max="12046" width="5.33203125" style="993" customWidth="1"/>
    <col min="12047" max="12047" width="5.5546875" style="993" customWidth="1"/>
    <col min="12048" max="12048" width="5.109375" style="993" customWidth="1"/>
    <col min="12049" max="12050" width="5.5546875" style="993" customWidth="1"/>
    <col min="12051" max="12051" width="7" style="993" customWidth="1"/>
    <col min="12052" max="12052" width="6.44140625" style="993" customWidth="1"/>
    <col min="12053" max="12053" width="4.21875" style="993" customWidth="1"/>
    <col min="12054" max="12054" width="1.5546875" style="993" customWidth="1"/>
    <col min="12055" max="12055" width="9.109375" style="993" customWidth="1"/>
    <col min="12056" max="12056" width="3.77734375" style="993" customWidth="1"/>
    <col min="12057" max="12057" width="8.21875" style="993" customWidth="1"/>
    <col min="12058" max="12058" width="4.44140625" style="993" customWidth="1"/>
    <col min="12059" max="12059" width="2.5546875" style="993" customWidth="1"/>
    <col min="12060" max="12060" width="3.5546875" style="993" customWidth="1"/>
    <col min="12061" max="12061" width="2.109375" style="993" customWidth="1"/>
    <col min="12062" max="12062" width="3.109375" style="993" customWidth="1"/>
    <col min="12063" max="12063" width="1.88671875" style="993" customWidth="1"/>
    <col min="12064" max="12064" width="4.21875" style="993" customWidth="1"/>
    <col min="12065" max="12065" width="2.109375" style="993" customWidth="1"/>
    <col min="12066" max="12066" width="4" style="993" customWidth="1"/>
    <col min="12067" max="12067" width="1.21875" style="993" customWidth="1"/>
    <col min="12068" max="12068" width="3.44140625" style="993" customWidth="1"/>
    <col min="12069" max="12069" width="1.21875" style="993" customWidth="1"/>
    <col min="12070" max="12070" width="3.88671875" style="993" customWidth="1"/>
    <col min="12071" max="12071" width="1.21875" style="993" customWidth="1"/>
    <col min="12072" max="12072" width="3.44140625" style="993" customWidth="1"/>
    <col min="12073" max="12073" width="3.77734375" style="993" customWidth="1"/>
    <col min="12074" max="12074" width="4.21875" style="993" customWidth="1"/>
    <col min="12075" max="12075" width="1.77734375" style="993" customWidth="1"/>
    <col min="12076" max="12076" width="3.77734375" style="993" customWidth="1"/>
    <col min="12077" max="12077" width="1.5546875" style="993" customWidth="1"/>
    <col min="12078" max="12078" width="4" style="993" customWidth="1"/>
    <col min="12079" max="12079" width="3.88671875" style="993" customWidth="1"/>
    <col min="12080" max="12080" width="2.44140625" style="993" customWidth="1"/>
    <col min="12081" max="12081" width="4.5546875" style="993" customWidth="1"/>
    <col min="12082" max="12082" width="3.21875" style="993" customWidth="1"/>
    <col min="12083" max="12083" width="5.5546875" style="993" customWidth="1"/>
    <col min="12084" max="12084" width="4" style="993" customWidth="1"/>
    <col min="12085" max="12085" width="4.33203125" style="993" customWidth="1"/>
    <col min="12086" max="12086" width="2.109375" style="993" customWidth="1"/>
    <col min="12087" max="12087" width="3.44140625" style="993" customWidth="1"/>
    <col min="12088" max="12088" width="1.88671875" style="993" customWidth="1"/>
    <col min="12089" max="12089" width="3.44140625" style="993" customWidth="1"/>
    <col min="12090" max="12090" width="1.88671875" style="993" customWidth="1"/>
    <col min="12091" max="12091" width="3.44140625" style="993" customWidth="1"/>
    <col min="12092" max="12092" width="1.88671875" style="993" customWidth="1"/>
    <col min="12093" max="12093" width="3.44140625" style="993" customWidth="1"/>
    <col min="12094" max="12094" width="1.88671875" style="993" customWidth="1"/>
    <col min="12095" max="12095" width="3.33203125" style="993" customWidth="1"/>
    <col min="12096" max="12096" width="1.88671875" style="993" customWidth="1"/>
    <col min="12097" max="12097" width="9.109375" style="993" customWidth="1"/>
    <col min="12098" max="12098" width="5" style="993" customWidth="1"/>
    <col min="12099" max="12286" width="8.88671875" style="993"/>
    <col min="12287" max="12287" width="8.21875" style="993" customWidth="1"/>
    <col min="12288" max="12288" width="6" style="993" customWidth="1"/>
    <col min="12289" max="12289" width="4.88671875" style="993" customWidth="1"/>
    <col min="12290" max="12291" width="3.6640625" style="993" customWidth="1"/>
    <col min="12292" max="12292" width="6.109375" style="993" customWidth="1"/>
    <col min="12293" max="12293" width="5" style="993" customWidth="1"/>
    <col min="12294" max="12294" width="5.21875" style="993" customWidth="1"/>
    <col min="12295" max="12295" width="5" style="993" customWidth="1"/>
    <col min="12296" max="12296" width="5.109375" style="993" customWidth="1"/>
    <col min="12297" max="12297" width="5.88671875" style="993" customWidth="1"/>
    <col min="12298" max="12298" width="5" style="993" customWidth="1"/>
    <col min="12299" max="12299" width="1.88671875" style="993" customWidth="1"/>
    <col min="12300" max="12300" width="3.5546875" style="993" customWidth="1"/>
    <col min="12301" max="12301" width="5.21875" style="993" customWidth="1"/>
    <col min="12302" max="12302" width="5.33203125" style="993" customWidth="1"/>
    <col min="12303" max="12303" width="5.5546875" style="993" customWidth="1"/>
    <col min="12304" max="12304" width="5.109375" style="993" customWidth="1"/>
    <col min="12305" max="12306" width="5.5546875" style="993" customWidth="1"/>
    <col min="12307" max="12307" width="7" style="993" customWidth="1"/>
    <col min="12308" max="12308" width="6.44140625" style="993" customWidth="1"/>
    <col min="12309" max="12309" width="4.21875" style="993" customWidth="1"/>
    <col min="12310" max="12310" width="1.5546875" style="993" customWidth="1"/>
    <col min="12311" max="12311" width="9.109375" style="993" customWidth="1"/>
    <col min="12312" max="12312" width="3.77734375" style="993" customWidth="1"/>
    <col min="12313" max="12313" width="8.21875" style="993" customWidth="1"/>
    <col min="12314" max="12314" width="4.44140625" style="993" customWidth="1"/>
    <col min="12315" max="12315" width="2.5546875" style="993" customWidth="1"/>
    <col min="12316" max="12316" width="3.5546875" style="993" customWidth="1"/>
    <col min="12317" max="12317" width="2.109375" style="993" customWidth="1"/>
    <col min="12318" max="12318" width="3.109375" style="993" customWidth="1"/>
    <col min="12319" max="12319" width="1.88671875" style="993" customWidth="1"/>
    <col min="12320" max="12320" width="4.21875" style="993" customWidth="1"/>
    <col min="12321" max="12321" width="2.109375" style="993" customWidth="1"/>
    <col min="12322" max="12322" width="4" style="993" customWidth="1"/>
    <col min="12323" max="12323" width="1.21875" style="993" customWidth="1"/>
    <col min="12324" max="12324" width="3.44140625" style="993" customWidth="1"/>
    <col min="12325" max="12325" width="1.21875" style="993" customWidth="1"/>
    <col min="12326" max="12326" width="3.88671875" style="993" customWidth="1"/>
    <col min="12327" max="12327" width="1.21875" style="993" customWidth="1"/>
    <col min="12328" max="12328" width="3.44140625" style="993" customWidth="1"/>
    <col min="12329" max="12329" width="3.77734375" style="993" customWidth="1"/>
    <col min="12330" max="12330" width="4.21875" style="993" customWidth="1"/>
    <col min="12331" max="12331" width="1.77734375" style="993" customWidth="1"/>
    <col min="12332" max="12332" width="3.77734375" style="993" customWidth="1"/>
    <col min="12333" max="12333" width="1.5546875" style="993" customWidth="1"/>
    <col min="12334" max="12334" width="4" style="993" customWidth="1"/>
    <col min="12335" max="12335" width="3.88671875" style="993" customWidth="1"/>
    <col min="12336" max="12336" width="2.44140625" style="993" customWidth="1"/>
    <col min="12337" max="12337" width="4.5546875" style="993" customWidth="1"/>
    <col min="12338" max="12338" width="3.21875" style="993" customWidth="1"/>
    <col min="12339" max="12339" width="5.5546875" style="993" customWidth="1"/>
    <col min="12340" max="12340" width="4" style="993" customWidth="1"/>
    <col min="12341" max="12341" width="4.33203125" style="993" customWidth="1"/>
    <col min="12342" max="12342" width="2.109375" style="993" customWidth="1"/>
    <col min="12343" max="12343" width="3.44140625" style="993" customWidth="1"/>
    <col min="12344" max="12344" width="1.88671875" style="993" customWidth="1"/>
    <col min="12345" max="12345" width="3.44140625" style="993" customWidth="1"/>
    <col min="12346" max="12346" width="1.88671875" style="993" customWidth="1"/>
    <col min="12347" max="12347" width="3.44140625" style="993" customWidth="1"/>
    <col min="12348" max="12348" width="1.88671875" style="993" customWidth="1"/>
    <col min="12349" max="12349" width="3.44140625" style="993" customWidth="1"/>
    <col min="12350" max="12350" width="1.88671875" style="993" customWidth="1"/>
    <col min="12351" max="12351" width="3.33203125" style="993" customWidth="1"/>
    <col min="12352" max="12352" width="1.88671875" style="993" customWidth="1"/>
    <col min="12353" max="12353" width="9.109375" style="993" customWidth="1"/>
    <col min="12354" max="12354" width="5" style="993" customWidth="1"/>
    <col min="12355" max="12542" width="8.88671875" style="993"/>
    <col min="12543" max="12543" width="8.21875" style="993" customWidth="1"/>
    <col min="12544" max="12544" width="6" style="993" customWidth="1"/>
    <col min="12545" max="12545" width="4.88671875" style="993" customWidth="1"/>
    <col min="12546" max="12547" width="3.6640625" style="993" customWidth="1"/>
    <col min="12548" max="12548" width="6.109375" style="993" customWidth="1"/>
    <col min="12549" max="12549" width="5" style="993" customWidth="1"/>
    <col min="12550" max="12550" width="5.21875" style="993" customWidth="1"/>
    <col min="12551" max="12551" width="5" style="993" customWidth="1"/>
    <col min="12552" max="12552" width="5.109375" style="993" customWidth="1"/>
    <col min="12553" max="12553" width="5.88671875" style="993" customWidth="1"/>
    <col min="12554" max="12554" width="5" style="993" customWidth="1"/>
    <col min="12555" max="12555" width="1.88671875" style="993" customWidth="1"/>
    <col min="12556" max="12556" width="3.5546875" style="993" customWidth="1"/>
    <col min="12557" max="12557" width="5.21875" style="993" customWidth="1"/>
    <col min="12558" max="12558" width="5.33203125" style="993" customWidth="1"/>
    <col min="12559" max="12559" width="5.5546875" style="993" customWidth="1"/>
    <col min="12560" max="12560" width="5.109375" style="993" customWidth="1"/>
    <col min="12561" max="12562" width="5.5546875" style="993" customWidth="1"/>
    <col min="12563" max="12563" width="7" style="993" customWidth="1"/>
    <col min="12564" max="12564" width="6.44140625" style="993" customWidth="1"/>
    <col min="12565" max="12565" width="4.21875" style="993" customWidth="1"/>
    <col min="12566" max="12566" width="1.5546875" style="993" customWidth="1"/>
    <col min="12567" max="12567" width="9.109375" style="993" customWidth="1"/>
    <col min="12568" max="12568" width="3.77734375" style="993" customWidth="1"/>
    <col min="12569" max="12569" width="8.21875" style="993" customWidth="1"/>
    <col min="12570" max="12570" width="4.44140625" style="993" customWidth="1"/>
    <col min="12571" max="12571" width="2.5546875" style="993" customWidth="1"/>
    <col min="12572" max="12572" width="3.5546875" style="993" customWidth="1"/>
    <col min="12573" max="12573" width="2.109375" style="993" customWidth="1"/>
    <col min="12574" max="12574" width="3.109375" style="993" customWidth="1"/>
    <col min="12575" max="12575" width="1.88671875" style="993" customWidth="1"/>
    <col min="12576" max="12576" width="4.21875" style="993" customWidth="1"/>
    <col min="12577" max="12577" width="2.109375" style="993" customWidth="1"/>
    <col min="12578" max="12578" width="4" style="993" customWidth="1"/>
    <col min="12579" max="12579" width="1.21875" style="993" customWidth="1"/>
    <col min="12580" max="12580" width="3.44140625" style="993" customWidth="1"/>
    <col min="12581" max="12581" width="1.21875" style="993" customWidth="1"/>
    <col min="12582" max="12582" width="3.88671875" style="993" customWidth="1"/>
    <col min="12583" max="12583" width="1.21875" style="993" customWidth="1"/>
    <col min="12584" max="12584" width="3.44140625" style="993" customWidth="1"/>
    <col min="12585" max="12585" width="3.77734375" style="993" customWidth="1"/>
    <col min="12586" max="12586" width="4.21875" style="993" customWidth="1"/>
    <col min="12587" max="12587" width="1.77734375" style="993" customWidth="1"/>
    <col min="12588" max="12588" width="3.77734375" style="993" customWidth="1"/>
    <col min="12589" max="12589" width="1.5546875" style="993" customWidth="1"/>
    <col min="12590" max="12590" width="4" style="993" customWidth="1"/>
    <col min="12591" max="12591" width="3.88671875" style="993" customWidth="1"/>
    <col min="12592" max="12592" width="2.44140625" style="993" customWidth="1"/>
    <col min="12593" max="12593" width="4.5546875" style="993" customWidth="1"/>
    <col min="12594" max="12594" width="3.21875" style="993" customWidth="1"/>
    <col min="12595" max="12595" width="5.5546875" style="993" customWidth="1"/>
    <col min="12596" max="12596" width="4" style="993" customWidth="1"/>
    <col min="12597" max="12597" width="4.33203125" style="993" customWidth="1"/>
    <col min="12598" max="12598" width="2.109375" style="993" customWidth="1"/>
    <col min="12599" max="12599" width="3.44140625" style="993" customWidth="1"/>
    <col min="12600" max="12600" width="1.88671875" style="993" customWidth="1"/>
    <col min="12601" max="12601" width="3.44140625" style="993" customWidth="1"/>
    <col min="12602" max="12602" width="1.88671875" style="993" customWidth="1"/>
    <col min="12603" max="12603" width="3.44140625" style="993" customWidth="1"/>
    <col min="12604" max="12604" width="1.88671875" style="993" customWidth="1"/>
    <col min="12605" max="12605" width="3.44140625" style="993" customWidth="1"/>
    <col min="12606" max="12606" width="1.88671875" style="993" customWidth="1"/>
    <col min="12607" max="12607" width="3.33203125" style="993" customWidth="1"/>
    <col min="12608" max="12608" width="1.88671875" style="993" customWidth="1"/>
    <col min="12609" max="12609" width="9.109375" style="993" customWidth="1"/>
    <col min="12610" max="12610" width="5" style="993" customWidth="1"/>
    <col min="12611" max="12798" width="8.88671875" style="993"/>
    <col min="12799" max="12799" width="8.21875" style="993" customWidth="1"/>
    <col min="12800" max="12800" width="6" style="993" customWidth="1"/>
    <col min="12801" max="12801" width="4.88671875" style="993" customWidth="1"/>
    <col min="12802" max="12803" width="3.6640625" style="993" customWidth="1"/>
    <col min="12804" max="12804" width="6.109375" style="993" customWidth="1"/>
    <col min="12805" max="12805" width="5" style="993" customWidth="1"/>
    <col min="12806" max="12806" width="5.21875" style="993" customWidth="1"/>
    <col min="12807" max="12807" width="5" style="993" customWidth="1"/>
    <col min="12808" max="12808" width="5.109375" style="993" customWidth="1"/>
    <col min="12809" max="12809" width="5.88671875" style="993" customWidth="1"/>
    <col min="12810" max="12810" width="5" style="993" customWidth="1"/>
    <col min="12811" max="12811" width="1.88671875" style="993" customWidth="1"/>
    <col min="12812" max="12812" width="3.5546875" style="993" customWidth="1"/>
    <col min="12813" max="12813" width="5.21875" style="993" customWidth="1"/>
    <col min="12814" max="12814" width="5.33203125" style="993" customWidth="1"/>
    <col min="12815" max="12815" width="5.5546875" style="993" customWidth="1"/>
    <col min="12816" max="12816" width="5.109375" style="993" customWidth="1"/>
    <col min="12817" max="12818" width="5.5546875" style="993" customWidth="1"/>
    <col min="12819" max="12819" width="7" style="993" customWidth="1"/>
    <col min="12820" max="12820" width="6.44140625" style="993" customWidth="1"/>
    <col min="12821" max="12821" width="4.21875" style="993" customWidth="1"/>
    <col min="12822" max="12822" width="1.5546875" style="993" customWidth="1"/>
    <col min="12823" max="12823" width="9.109375" style="993" customWidth="1"/>
    <col min="12824" max="12824" width="3.77734375" style="993" customWidth="1"/>
    <col min="12825" max="12825" width="8.21875" style="993" customWidth="1"/>
    <col min="12826" max="12826" width="4.44140625" style="993" customWidth="1"/>
    <col min="12827" max="12827" width="2.5546875" style="993" customWidth="1"/>
    <col min="12828" max="12828" width="3.5546875" style="993" customWidth="1"/>
    <col min="12829" max="12829" width="2.109375" style="993" customWidth="1"/>
    <col min="12830" max="12830" width="3.109375" style="993" customWidth="1"/>
    <col min="12831" max="12831" width="1.88671875" style="993" customWidth="1"/>
    <col min="12832" max="12832" width="4.21875" style="993" customWidth="1"/>
    <col min="12833" max="12833" width="2.109375" style="993" customWidth="1"/>
    <col min="12834" max="12834" width="4" style="993" customWidth="1"/>
    <col min="12835" max="12835" width="1.21875" style="993" customWidth="1"/>
    <col min="12836" max="12836" width="3.44140625" style="993" customWidth="1"/>
    <col min="12837" max="12837" width="1.21875" style="993" customWidth="1"/>
    <col min="12838" max="12838" width="3.88671875" style="993" customWidth="1"/>
    <col min="12839" max="12839" width="1.21875" style="993" customWidth="1"/>
    <col min="12840" max="12840" width="3.44140625" style="993" customWidth="1"/>
    <col min="12841" max="12841" width="3.77734375" style="993" customWidth="1"/>
    <col min="12842" max="12842" width="4.21875" style="993" customWidth="1"/>
    <col min="12843" max="12843" width="1.77734375" style="993" customWidth="1"/>
    <col min="12844" max="12844" width="3.77734375" style="993" customWidth="1"/>
    <col min="12845" max="12845" width="1.5546875" style="993" customWidth="1"/>
    <col min="12846" max="12846" width="4" style="993" customWidth="1"/>
    <col min="12847" max="12847" width="3.88671875" style="993" customWidth="1"/>
    <col min="12848" max="12848" width="2.44140625" style="993" customWidth="1"/>
    <col min="12849" max="12849" width="4.5546875" style="993" customWidth="1"/>
    <col min="12850" max="12850" width="3.21875" style="993" customWidth="1"/>
    <col min="12851" max="12851" width="5.5546875" style="993" customWidth="1"/>
    <col min="12852" max="12852" width="4" style="993" customWidth="1"/>
    <col min="12853" max="12853" width="4.33203125" style="993" customWidth="1"/>
    <col min="12854" max="12854" width="2.109375" style="993" customWidth="1"/>
    <col min="12855" max="12855" width="3.44140625" style="993" customWidth="1"/>
    <col min="12856" max="12856" width="1.88671875" style="993" customWidth="1"/>
    <col min="12857" max="12857" width="3.44140625" style="993" customWidth="1"/>
    <col min="12858" max="12858" width="1.88671875" style="993" customWidth="1"/>
    <col min="12859" max="12859" width="3.44140625" style="993" customWidth="1"/>
    <col min="12860" max="12860" width="1.88671875" style="993" customWidth="1"/>
    <col min="12861" max="12861" width="3.44140625" style="993" customWidth="1"/>
    <col min="12862" max="12862" width="1.88671875" style="993" customWidth="1"/>
    <col min="12863" max="12863" width="3.33203125" style="993" customWidth="1"/>
    <col min="12864" max="12864" width="1.88671875" style="993" customWidth="1"/>
    <col min="12865" max="12865" width="9.109375" style="993" customWidth="1"/>
    <col min="12866" max="12866" width="5" style="993" customWidth="1"/>
    <col min="12867" max="13054" width="8.88671875" style="993"/>
    <col min="13055" max="13055" width="8.21875" style="993" customWidth="1"/>
    <col min="13056" max="13056" width="6" style="993" customWidth="1"/>
    <col min="13057" max="13057" width="4.88671875" style="993" customWidth="1"/>
    <col min="13058" max="13059" width="3.6640625" style="993" customWidth="1"/>
    <col min="13060" max="13060" width="6.109375" style="993" customWidth="1"/>
    <col min="13061" max="13061" width="5" style="993" customWidth="1"/>
    <col min="13062" max="13062" width="5.21875" style="993" customWidth="1"/>
    <col min="13063" max="13063" width="5" style="993" customWidth="1"/>
    <col min="13064" max="13064" width="5.109375" style="993" customWidth="1"/>
    <col min="13065" max="13065" width="5.88671875" style="993" customWidth="1"/>
    <col min="13066" max="13066" width="5" style="993" customWidth="1"/>
    <col min="13067" max="13067" width="1.88671875" style="993" customWidth="1"/>
    <col min="13068" max="13068" width="3.5546875" style="993" customWidth="1"/>
    <col min="13069" max="13069" width="5.21875" style="993" customWidth="1"/>
    <col min="13070" max="13070" width="5.33203125" style="993" customWidth="1"/>
    <col min="13071" max="13071" width="5.5546875" style="993" customWidth="1"/>
    <col min="13072" max="13072" width="5.109375" style="993" customWidth="1"/>
    <col min="13073" max="13074" width="5.5546875" style="993" customWidth="1"/>
    <col min="13075" max="13075" width="7" style="993" customWidth="1"/>
    <col min="13076" max="13076" width="6.44140625" style="993" customWidth="1"/>
    <col min="13077" max="13077" width="4.21875" style="993" customWidth="1"/>
    <col min="13078" max="13078" width="1.5546875" style="993" customWidth="1"/>
    <col min="13079" max="13079" width="9.109375" style="993" customWidth="1"/>
    <col min="13080" max="13080" width="3.77734375" style="993" customWidth="1"/>
    <col min="13081" max="13081" width="8.21875" style="993" customWidth="1"/>
    <col min="13082" max="13082" width="4.44140625" style="993" customWidth="1"/>
    <col min="13083" max="13083" width="2.5546875" style="993" customWidth="1"/>
    <col min="13084" max="13084" width="3.5546875" style="993" customWidth="1"/>
    <col min="13085" max="13085" width="2.109375" style="993" customWidth="1"/>
    <col min="13086" max="13086" width="3.109375" style="993" customWidth="1"/>
    <col min="13087" max="13087" width="1.88671875" style="993" customWidth="1"/>
    <col min="13088" max="13088" width="4.21875" style="993" customWidth="1"/>
    <col min="13089" max="13089" width="2.109375" style="993" customWidth="1"/>
    <col min="13090" max="13090" width="4" style="993" customWidth="1"/>
    <col min="13091" max="13091" width="1.21875" style="993" customWidth="1"/>
    <col min="13092" max="13092" width="3.44140625" style="993" customWidth="1"/>
    <col min="13093" max="13093" width="1.21875" style="993" customWidth="1"/>
    <col min="13094" max="13094" width="3.88671875" style="993" customWidth="1"/>
    <col min="13095" max="13095" width="1.21875" style="993" customWidth="1"/>
    <col min="13096" max="13096" width="3.44140625" style="993" customWidth="1"/>
    <col min="13097" max="13097" width="3.77734375" style="993" customWidth="1"/>
    <col min="13098" max="13098" width="4.21875" style="993" customWidth="1"/>
    <col min="13099" max="13099" width="1.77734375" style="993" customWidth="1"/>
    <col min="13100" max="13100" width="3.77734375" style="993" customWidth="1"/>
    <col min="13101" max="13101" width="1.5546875" style="993" customWidth="1"/>
    <col min="13102" max="13102" width="4" style="993" customWidth="1"/>
    <col min="13103" max="13103" width="3.88671875" style="993" customWidth="1"/>
    <col min="13104" max="13104" width="2.44140625" style="993" customWidth="1"/>
    <col min="13105" max="13105" width="4.5546875" style="993" customWidth="1"/>
    <col min="13106" max="13106" width="3.21875" style="993" customWidth="1"/>
    <col min="13107" max="13107" width="5.5546875" style="993" customWidth="1"/>
    <col min="13108" max="13108" width="4" style="993" customWidth="1"/>
    <col min="13109" max="13109" width="4.33203125" style="993" customWidth="1"/>
    <col min="13110" max="13110" width="2.109375" style="993" customWidth="1"/>
    <col min="13111" max="13111" width="3.44140625" style="993" customWidth="1"/>
    <col min="13112" max="13112" width="1.88671875" style="993" customWidth="1"/>
    <col min="13113" max="13113" width="3.44140625" style="993" customWidth="1"/>
    <col min="13114" max="13114" width="1.88671875" style="993" customWidth="1"/>
    <col min="13115" max="13115" width="3.44140625" style="993" customWidth="1"/>
    <col min="13116" max="13116" width="1.88671875" style="993" customWidth="1"/>
    <col min="13117" max="13117" width="3.44140625" style="993" customWidth="1"/>
    <col min="13118" max="13118" width="1.88671875" style="993" customWidth="1"/>
    <col min="13119" max="13119" width="3.33203125" style="993" customWidth="1"/>
    <col min="13120" max="13120" width="1.88671875" style="993" customWidth="1"/>
    <col min="13121" max="13121" width="9.109375" style="993" customWidth="1"/>
    <col min="13122" max="13122" width="5" style="993" customWidth="1"/>
    <col min="13123" max="13310" width="8.88671875" style="993"/>
    <col min="13311" max="13311" width="8.21875" style="993" customWidth="1"/>
    <col min="13312" max="13312" width="6" style="993" customWidth="1"/>
    <col min="13313" max="13313" width="4.88671875" style="993" customWidth="1"/>
    <col min="13314" max="13315" width="3.6640625" style="993" customWidth="1"/>
    <col min="13316" max="13316" width="6.109375" style="993" customWidth="1"/>
    <col min="13317" max="13317" width="5" style="993" customWidth="1"/>
    <col min="13318" max="13318" width="5.21875" style="993" customWidth="1"/>
    <col min="13319" max="13319" width="5" style="993" customWidth="1"/>
    <col min="13320" max="13320" width="5.109375" style="993" customWidth="1"/>
    <col min="13321" max="13321" width="5.88671875" style="993" customWidth="1"/>
    <col min="13322" max="13322" width="5" style="993" customWidth="1"/>
    <col min="13323" max="13323" width="1.88671875" style="993" customWidth="1"/>
    <col min="13324" max="13324" width="3.5546875" style="993" customWidth="1"/>
    <col min="13325" max="13325" width="5.21875" style="993" customWidth="1"/>
    <col min="13326" max="13326" width="5.33203125" style="993" customWidth="1"/>
    <col min="13327" max="13327" width="5.5546875" style="993" customWidth="1"/>
    <col min="13328" max="13328" width="5.109375" style="993" customWidth="1"/>
    <col min="13329" max="13330" width="5.5546875" style="993" customWidth="1"/>
    <col min="13331" max="13331" width="7" style="993" customWidth="1"/>
    <col min="13332" max="13332" width="6.44140625" style="993" customWidth="1"/>
    <col min="13333" max="13333" width="4.21875" style="993" customWidth="1"/>
    <col min="13334" max="13334" width="1.5546875" style="993" customWidth="1"/>
    <col min="13335" max="13335" width="9.109375" style="993" customWidth="1"/>
    <col min="13336" max="13336" width="3.77734375" style="993" customWidth="1"/>
    <col min="13337" max="13337" width="8.21875" style="993" customWidth="1"/>
    <col min="13338" max="13338" width="4.44140625" style="993" customWidth="1"/>
    <col min="13339" max="13339" width="2.5546875" style="993" customWidth="1"/>
    <col min="13340" max="13340" width="3.5546875" style="993" customWidth="1"/>
    <col min="13341" max="13341" width="2.109375" style="993" customWidth="1"/>
    <col min="13342" max="13342" width="3.109375" style="993" customWidth="1"/>
    <col min="13343" max="13343" width="1.88671875" style="993" customWidth="1"/>
    <col min="13344" max="13344" width="4.21875" style="993" customWidth="1"/>
    <col min="13345" max="13345" width="2.109375" style="993" customWidth="1"/>
    <col min="13346" max="13346" width="4" style="993" customWidth="1"/>
    <col min="13347" max="13347" width="1.21875" style="993" customWidth="1"/>
    <col min="13348" max="13348" width="3.44140625" style="993" customWidth="1"/>
    <col min="13349" max="13349" width="1.21875" style="993" customWidth="1"/>
    <col min="13350" max="13350" width="3.88671875" style="993" customWidth="1"/>
    <col min="13351" max="13351" width="1.21875" style="993" customWidth="1"/>
    <col min="13352" max="13352" width="3.44140625" style="993" customWidth="1"/>
    <col min="13353" max="13353" width="3.77734375" style="993" customWidth="1"/>
    <col min="13354" max="13354" width="4.21875" style="993" customWidth="1"/>
    <col min="13355" max="13355" width="1.77734375" style="993" customWidth="1"/>
    <col min="13356" max="13356" width="3.77734375" style="993" customWidth="1"/>
    <col min="13357" max="13357" width="1.5546875" style="993" customWidth="1"/>
    <col min="13358" max="13358" width="4" style="993" customWidth="1"/>
    <col min="13359" max="13359" width="3.88671875" style="993" customWidth="1"/>
    <col min="13360" max="13360" width="2.44140625" style="993" customWidth="1"/>
    <col min="13361" max="13361" width="4.5546875" style="993" customWidth="1"/>
    <col min="13362" max="13362" width="3.21875" style="993" customWidth="1"/>
    <col min="13363" max="13363" width="5.5546875" style="993" customWidth="1"/>
    <col min="13364" max="13364" width="4" style="993" customWidth="1"/>
    <col min="13365" max="13365" width="4.33203125" style="993" customWidth="1"/>
    <col min="13366" max="13366" width="2.109375" style="993" customWidth="1"/>
    <col min="13367" max="13367" width="3.44140625" style="993" customWidth="1"/>
    <col min="13368" max="13368" width="1.88671875" style="993" customWidth="1"/>
    <col min="13369" max="13369" width="3.44140625" style="993" customWidth="1"/>
    <col min="13370" max="13370" width="1.88671875" style="993" customWidth="1"/>
    <col min="13371" max="13371" width="3.44140625" style="993" customWidth="1"/>
    <col min="13372" max="13372" width="1.88671875" style="993" customWidth="1"/>
    <col min="13373" max="13373" width="3.44140625" style="993" customWidth="1"/>
    <col min="13374" max="13374" width="1.88671875" style="993" customWidth="1"/>
    <col min="13375" max="13375" width="3.33203125" style="993" customWidth="1"/>
    <col min="13376" max="13376" width="1.88671875" style="993" customWidth="1"/>
    <col min="13377" max="13377" width="9.109375" style="993" customWidth="1"/>
    <col min="13378" max="13378" width="5" style="993" customWidth="1"/>
    <col min="13379" max="13566" width="8.88671875" style="993"/>
    <col min="13567" max="13567" width="8.21875" style="993" customWidth="1"/>
    <col min="13568" max="13568" width="6" style="993" customWidth="1"/>
    <col min="13569" max="13569" width="4.88671875" style="993" customWidth="1"/>
    <col min="13570" max="13571" width="3.6640625" style="993" customWidth="1"/>
    <col min="13572" max="13572" width="6.109375" style="993" customWidth="1"/>
    <col min="13573" max="13573" width="5" style="993" customWidth="1"/>
    <col min="13574" max="13574" width="5.21875" style="993" customWidth="1"/>
    <col min="13575" max="13575" width="5" style="993" customWidth="1"/>
    <col min="13576" max="13576" width="5.109375" style="993" customWidth="1"/>
    <col min="13577" max="13577" width="5.88671875" style="993" customWidth="1"/>
    <col min="13578" max="13578" width="5" style="993" customWidth="1"/>
    <col min="13579" max="13579" width="1.88671875" style="993" customWidth="1"/>
    <col min="13580" max="13580" width="3.5546875" style="993" customWidth="1"/>
    <col min="13581" max="13581" width="5.21875" style="993" customWidth="1"/>
    <col min="13582" max="13582" width="5.33203125" style="993" customWidth="1"/>
    <col min="13583" max="13583" width="5.5546875" style="993" customWidth="1"/>
    <col min="13584" max="13584" width="5.109375" style="993" customWidth="1"/>
    <col min="13585" max="13586" width="5.5546875" style="993" customWidth="1"/>
    <col min="13587" max="13587" width="7" style="993" customWidth="1"/>
    <col min="13588" max="13588" width="6.44140625" style="993" customWidth="1"/>
    <col min="13589" max="13589" width="4.21875" style="993" customWidth="1"/>
    <col min="13590" max="13590" width="1.5546875" style="993" customWidth="1"/>
    <col min="13591" max="13591" width="9.109375" style="993" customWidth="1"/>
    <col min="13592" max="13592" width="3.77734375" style="993" customWidth="1"/>
    <col min="13593" max="13593" width="8.21875" style="993" customWidth="1"/>
    <col min="13594" max="13594" width="4.44140625" style="993" customWidth="1"/>
    <col min="13595" max="13595" width="2.5546875" style="993" customWidth="1"/>
    <col min="13596" max="13596" width="3.5546875" style="993" customWidth="1"/>
    <col min="13597" max="13597" width="2.109375" style="993" customWidth="1"/>
    <col min="13598" max="13598" width="3.109375" style="993" customWidth="1"/>
    <col min="13599" max="13599" width="1.88671875" style="993" customWidth="1"/>
    <col min="13600" max="13600" width="4.21875" style="993" customWidth="1"/>
    <col min="13601" max="13601" width="2.109375" style="993" customWidth="1"/>
    <col min="13602" max="13602" width="4" style="993" customWidth="1"/>
    <col min="13603" max="13603" width="1.21875" style="993" customWidth="1"/>
    <col min="13604" max="13604" width="3.44140625" style="993" customWidth="1"/>
    <col min="13605" max="13605" width="1.21875" style="993" customWidth="1"/>
    <col min="13606" max="13606" width="3.88671875" style="993" customWidth="1"/>
    <col min="13607" max="13607" width="1.21875" style="993" customWidth="1"/>
    <col min="13608" max="13608" width="3.44140625" style="993" customWidth="1"/>
    <col min="13609" max="13609" width="3.77734375" style="993" customWidth="1"/>
    <col min="13610" max="13610" width="4.21875" style="993" customWidth="1"/>
    <col min="13611" max="13611" width="1.77734375" style="993" customWidth="1"/>
    <col min="13612" max="13612" width="3.77734375" style="993" customWidth="1"/>
    <col min="13613" max="13613" width="1.5546875" style="993" customWidth="1"/>
    <col min="13614" max="13614" width="4" style="993" customWidth="1"/>
    <col min="13615" max="13615" width="3.88671875" style="993" customWidth="1"/>
    <col min="13616" max="13616" width="2.44140625" style="993" customWidth="1"/>
    <col min="13617" max="13617" width="4.5546875" style="993" customWidth="1"/>
    <col min="13618" max="13618" width="3.21875" style="993" customWidth="1"/>
    <col min="13619" max="13619" width="5.5546875" style="993" customWidth="1"/>
    <col min="13620" max="13620" width="4" style="993" customWidth="1"/>
    <col min="13621" max="13621" width="4.33203125" style="993" customWidth="1"/>
    <col min="13622" max="13622" width="2.109375" style="993" customWidth="1"/>
    <col min="13623" max="13623" width="3.44140625" style="993" customWidth="1"/>
    <col min="13624" max="13624" width="1.88671875" style="993" customWidth="1"/>
    <col min="13625" max="13625" width="3.44140625" style="993" customWidth="1"/>
    <col min="13626" max="13626" width="1.88671875" style="993" customWidth="1"/>
    <col min="13627" max="13627" width="3.44140625" style="993" customWidth="1"/>
    <col min="13628" max="13628" width="1.88671875" style="993" customWidth="1"/>
    <col min="13629" max="13629" width="3.44140625" style="993" customWidth="1"/>
    <col min="13630" max="13630" width="1.88671875" style="993" customWidth="1"/>
    <col min="13631" max="13631" width="3.33203125" style="993" customWidth="1"/>
    <col min="13632" max="13632" width="1.88671875" style="993" customWidth="1"/>
    <col min="13633" max="13633" width="9.109375" style="993" customWidth="1"/>
    <col min="13634" max="13634" width="5" style="993" customWidth="1"/>
    <col min="13635" max="13822" width="8.88671875" style="993"/>
    <col min="13823" max="13823" width="8.21875" style="993" customWidth="1"/>
    <col min="13824" max="13824" width="6" style="993" customWidth="1"/>
    <col min="13825" max="13825" width="4.88671875" style="993" customWidth="1"/>
    <col min="13826" max="13827" width="3.6640625" style="993" customWidth="1"/>
    <col min="13828" max="13828" width="6.109375" style="993" customWidth="1"/>
    <col min="13829" max="13829" width="5" style="993" customWidth="1"/>
    <col min="13830" max="13830" width="5.21875" style="993" customWidth="1"/>
    <col min="13831" max="13831" width="5" style="993" customWidth="1"/>
    <col min="13832" max="13832" width="5.109375" style="993" customWidth="1"/>
    <col min="13833" max="13833" width="5.88671875" style="993" customWidth="1"/>
    <col min="13834" max="13834" width="5" style="993" customWidth="1"/>
    <col min="13835" max="13835" width="1.88671875" style="993" customWidth="1"/>
    <col min="13836" max="13836" width="3.5546875" style="993" customWidth="1"/>
    <col min="13837" max="13837" width="5.21875" style="993" customWidth="1"/>
    <col min="13838" max="13838" width="5.33203125" style="993" customWidth="1"/>
    <col min="13839" max="13839" width="5.5546875" style="993" customWidth="1"/>
    <col min="13840" max="13840" width="5.109375" style="993" customWidth="1"/>
    <col min="13841" max="13842" width="5.5546875" style="993" customWidth="1"/>
    <col min="13843" max="13843" width="7" style="993" customWidth="1"/>
    <col min="13844" max="13844" width="6.44140625" style="993" customWidth="1"/>
    <col min="13845" max="13845" width="4.21875" style="993" customWidth="1"/>
    <col min="13846" max="13846" width="1.5546875" style="993" customWidth="1"/>
    <col min="13847" max="13847" width="9.109375" style="993" customWidth="1"/>
    <col min="13848" max="13848" width="3.77734375" style="993" customWidth="1"/>
    <col min="13849" max="13849" width="8.21875" style="993" customWidth="1"/>
    <col min="13850" max="13850" width="4.44140625" style="993" customWidth="1"/>
    <col min="13851" max="13851" width="2.5546875" style="993" customWidth="1"/>
    <col min="13852" max="13852" width="3.5546875" style="993" customWidth="1"/>
    <col min="13853" max="13853" width="2.109375" style="993" customWidth="1"/>
    <col min="13854" max="13854" width="3.109375" style="993" customWidth="1"/>
    <col min="13855" max="13855" width="1.88671875" style="993" customWidth="1"/>
    <col min="13856" max="13856" width="4.21875" style="993" customWidth="1"/>
    <col min="13857" max="13857" width="2.109375" style="993" customWidth="1"/>
    <col min="13858" max="13858" width="4" style="993" customWidth="1"/>
    <col min="13859" max="13859" width="1.21875" style="993" customWidth="1"/>
    <col min="13860" max="13860" width="3.44140625" style="993" customWidth="1"/>
    <col min="13861" max="13861" width="1.21875" style="993" customWidth="1"/>
    <col min="13862" max="13862" width="3.88671875" style="993" customWidth="1"/>
    <col min="13863" max="13863" width="1.21875" style="993" customWidth="1"/>
    <col min="13864" max="13864" width="3.44140625" style="993" customWidth="1"/>
    <col min="13865" max="13865" width="3.77734375" style="993" customWidth="1"/>
    <col min="13866" max="13866" width="4.21875" style="993" customWidth="1"/>
    <col min="13867" max="13867" width="1.77734375" style="993" customWidth="1"/>
    <col min="13868" max="13868" width="3.77734375" style="993" customWidth="1"/>
    <col min="13869" max="13869" width="1.5546875" style="993" customWidth="1"/>
    <col min="13870" max="13870" width="4" style="993" customWidth="1"/>
    <col min="13871" max="13871" width="3.88671875" style="993" customWidth="1"/>
    <col min="13872" max="13872" width="2.44140625" style="993" customWidth="1"/>
    <col min="13873" max="13873" width="4.5546875" style="993" customWidth="1"/>
    <col min="13874" max="13874" width="3.21875" style="993" customWidth="1"/>
    <col min="13875" max="13875" width="5.5546875" style="993" customWidth="1"/>
    <col min="13876" max="13876" width="4" style="993" customWidth="1"/>
    <col min="13877" max="13877" width="4.33203125" style="993" customWidth="1"/>
    <col min="13878" max="13878" width="2.109375" style="993" customWidth="1"/>
    <col min="13879" max="13879" width="3.44140625" style="993" customWidth="1"/>
    <col min="13880" max="13880" width="1.88671875" style="993" customWidth="1"/>
    <col min="13881" max="13881" width="3.44140625" style="993" customWidth="1"/>
    <col min="13882" max="13882" width="1.88671875" style="993" customWidth="1"/>
    <col min="13883" max="13883" width="3.44140625" style="993" customWidth="1"/>
    <col min="13884" max="13884" width="1.88671875" style="993" customWidth="1"/>
    <col min="13885" max="13885" width="3.44140625" style="993" customWidth="1"/>
    <col min="13886" max="13886" width="1.88671875" style="993" customWidth="1"/>
    <col min="13887" max="13887" width="3.33203125" style="993" customWidth="1"/>
    <col min="13888" max="13888" width="1.88671875" style="993" customWidth="1"/>
    <col min="13889" max="13889" width="9.109375" style="993" customWidth="1"/>
    <col min="13890" max="13890" width="5" style="993" customWidth="1"/>
    <col min="13891" max="14078" width="8.88671875" style="993"/>
    <col min="14079" max="14079" width="8.21875" style="993" customWidth="1"/>
    <col min="14080" max="14080" width="6" style="993" customWidth="1"/>
    <col min="14081" max="14081" width="4.88671875" style="993" customWidth="1"/>
    <col min="14082" max="14083" width="3.6640625" style="993" customWidth="1"/>
    <col min="14084" max="14084" width="6.109375" style="993" customWidth="1"/>
    <col min="14085" max="14085" width="5" style="993" customWidth="1"/>
    <col min="14086" max="14086" width="5.21875" style="993" customWidth="1"/>
    <col min="14087" max="14087" width="5" style="993" customWidth="1"/>
    <col min="14088" max="14088" width="5.109375" style="993" customWidth="1"/>
    <col min="14089" max="14089" width="5.88671875" style="993" customWidth="1"/>
    <col min="14090" max="14090" width="5" style="993" customWidth="1"/>
    <col min="14091" max="14091" width="1.88671875" style="993" customWidth="1"/>
    <col min="14092" max="14092" width="3.5546875" style="993" customWidth="1"/>
    <col min="14093" max="14093" width="5.21875" style="993" customWidth="1"/>
    <col min="14094" max="14094" width="5.33203125" style="993" customWidth="1"/>
    <col min="14095" max="14095" width="5.5546875" style="993" customWidth="1"/>
    <col min="14096" max="14096" width="5.109375" style="993" customWidth="1"/>
    <col min="14097" max="14098" width="5.5546875" style="993" customWidth="1"/>
    <col min="14099" max="14099" width="7" style="993" customWidth="1"/>
    <col min="14100" max="14100" width="6.44140625" style="993" customWidth="1"/>
    <col min="14101" max="14101" width="4.21875" style="993" customWidth="1"/>
    <col min="14102" max="14102" width="1.5546875" style="993" customWidth="1"/>
    <col min="14103" max="14103" width="9.109375" style="993" customWidth="1"/>
    <col min="14104" max="14104" width="3.77734375" style="993" customWidth="1"/>
    <col min="14105" max="14105" width="8.21875" style="993" customWidth="1"/>
    <col min="14106" max="14106" width="4.44140625" style="993" customWidth="1"/>
    <col min="14107" max="14107" width="2.5546875" style="993" customWidth="1"/>
    <col min="14108" max="14108" width="3.5546875" style="993" customWidth="1"/>
    <col min="14109" max="14109" width="2.109375" style="993" customWidth="1"/>
    <col min="14110" max="14110" width="3.109375" style="993" customWidth="1"/>
    <col min="14111" max="14111" width="1.88671875" style="993" customWidth="1"/>
    <col min="14112" max="14112" width="4.21875" style="993" customWidth="1"/>
    <col min="14113" max="14113" width="2.109375" style="993" customWidth="1"/>
    <col min="14114" max="14114" width="4" style="993" customWidth="1"/>
    <col min="14115" max="14115" width="1.21875" style="993" customWidth="1"/>
    <col min="14116" max="14116" width="3.44140625" style="993" customWidth="1"/>
    <col min="14117" max="14117" width="1.21875" style="993" customWidth="1"/>
    <col min="14118" max="14118" width="3.88671875" style="993" customWidth="1"/>
    <col min="14119" max="14119" width="1.21875" style="993" customWidth="1"/>
    <col min="14120" max="14120" width="3.44140625" style="993" customWidth="1"/>
    <col min="14121" max="14121" width="3.77734375" style="993" customWidth="1"/>
    <col min="14122" max="14122" width="4.21875" style="993" customWidth="1"/>
    <col min="14123" max="14123" width="1.77734375" style="993" customWidth="1"/>
    <col min="14124" max="14124" width="3.77734375" style="993" customWidth="1"/>
    <col min="14125" max="14125" width="1.5546875" style="993" customWidth="1"/>
    <col min="14126" max="14126" width="4" style="993" customWidth="1"/>
    <col min="14127" max="14127" width="3.88671875" style="993" customWidth="1"/>
    <col min="14128" max="14128" width="2.44140625" style="993" customWidth="1"/>
    <col min="14129" max="14129" width="4.5546875" style="993" customWidth="1"/>
    <col min="14130" max="14130" width="3.21875" style="993" customWidth="1"/>
    <col min="14131" max="14131" width="5.5546875" style="993" customWidth="1"/>
    <col min="14132" max="14132" width="4" style="993" customWidth="1"/>
    <col min="14133" max="14133" width="4.33203125" style="993" customWidth="1"/>
    <col min="14134" max="14134" width="2.109375" style="993" customWidth="1"/>
    <col min="14135" max="14135" width="3.44140625" style="993" customWidth="1"/>
    <col min="14136" max="14136" width="1.88671875" style="993" customWidth="1"/>
    <col min="14137" max="14137" width="3.44140625" style="993" customWidth="1"/>
    <col min="14138" max="14138" width="1.88671875" style="993" customWidth="1"/>
    <col min="14139" max="14139" width="3.44140625" style="993" customWidth="1"/>
    <col min="14140" max="14140" width="1.88671875" style="993" customWidth="1"/>
    <col min="14141" max="14141" width="3.44140625" style="993" customWidth="1"/>
    <col min="14142" max="14142" width="1.88671875" style="993" customWidth="1"/>
    <col min="14143" max="14143" width="3.33203125" style="993" customWidth="1"/>
    <col min="14144" max="14144" width="1.88671875" style="993" customWidth="1"/>
    <col min="14145" max="14145" width="9.109375" style="993" customWidth="1"/>
    <col min="14146" max="14146" width="5" style="993" customWidth="1"/>
    <col min="14147" max="14334" width="8.88671875" style="993"/>
    <col min="14335" max="14335" width="8.21875" style="993" customWidth="1"/>
    <col min="14336" max="14336" width="6" style="993" customWidth="1"/>
    <col min="14337" max="14337" width="4.88671875" style="993" customWidth="1"/>
    <col min="14338" max="14339" width="3.6640625" style="993" customWidth="1"/>
    <col min="14340" max="14340" width="6.109375" style="993" customWidth="1"/>
    <col min="14341" max="14341" width="5" style="993" customWidth="1"/>
    <col min="14342" max="14342" width="5.21875" style="993" customWidth="1"/>
    <col min="14343" max="14343" width="5" style="993" customWidth="1"/>
    <col min="14344" max="14344" width="5.109375" style="993" customWidth="1"/>
    <col min="14345" max="14345" width="5.88671875" style="993" customWidth="1"/>
    <col min="14346" max="14346" width="5" style="993" customWidth="1"/>
    <col min="14347" max="14347" width="1.88671875" style="993" customWidth="1"/>
    <col min="14348" max="14348" width="3.5546875" style="993" customWidth="1"/>
    <col min="14349" max="14349" width="5.21875" style="993" customWidth="1"/>
    <col min="14350" max="14350" width="5.33203125" style="993" customWidth="1"/>
    <col min="14351" max="14351" width="5.5546875" style="993" customWidth="1"/>
    <col min="14352" max="14352" width="5.109375" style="993" customWidth="1"/>
    <col min="14353" max="14354" width="5.5546875" style="993" customWidth="1"/>
    <col min="14355" max="14355" width="7" style="993" customWidth="1"/>
    <col min="14356" max="14356" width="6.44140625" style="993" customWidth="1"/>
    <col min="14357" max="14357" width="4.21875" style="993" customWidth="1"/>
    <col min="14358" max="14358" width="1.5546875" style="993" customWidth="1"/>
    <col min="14359" max="14359" width="9.109375" style="993" customWidth="1"/>
    <col min="14360" max="14360" width="3.77734375" style="993" customWidth="1"/>
    <col min="14361" max="14361" width="8.21875" style="993" customWidth="1"/>
    <col min="14362" max="14362" width="4.44140625" style="993" customWidth="1"/>
    <col min="14363" max="14363" width="2.5546875" style="993" customWidth="1"/>
    <col min="14364" max="14364" width="3.5546875" style="993" customWidth="1"/>
    <col min="14365" max="14365" width="2.109375" style="993" customWidth="1"/>
    <col min="14366" max="14366" width="3.109375" style="993" customWidth="1"/>
    <col min="14367" max="14367" width="1.88671875" style="993" customWidth="1"/>
    <col min="14368" max="14368" width="4.21875" style="993" customWidth="1"/>
    <col min="14369" max="14369" width="2.109375" style="993" customWidth="1"/>
    <col min="14370" max="14370" width="4" style="993" customWidth="1"/>
    <col min="14371" max="14371" width="1.21875" style="993" customWidth="1"/>
    <col min="14372" max="14372" width="3.44140625" style="993" customWidth="1"/>
    <col min="14373" max="14373" width="1.21875" style="993" customWidth="1"/>
    <col min="14374" max="14374" width="3.88671875" style="993" customWidth="1"/>
    <col min="14375" max="14375" width="1.21875" style="993" customWidth="1"/>
    <col min="14376" max="14376" width="3.44140625" style="993" customWidth="1"/>
    <col min="14377" max="14377" width="3.77734375" style="993" customWidth="1"/>
    <col min="14378" max="14378" width="4.21875" style="993" customWidth="1"/>
    <col min="14379" max="14379" width="1.77734375" style="993" customWidth="1"/>
    <col min="14380" max="14380" width="3.77734375" style="993" customWidth="1"/>
    <col min="14381" max="14381" width="1.5546875" style="993" customWidth="1"/>
    <col min="14382" max="14382" width="4" style="993" customWidth="1"/>
    <col min="14383" max="14383" width="3.88671875" style="993" customWidth="1"/>
    <col min="14384" max="14384" width="2.44140625" style="993" customWidth="1"/>
    <col min="14385" max="14385" width="4.5546875" style="993" customWidth="1"/>
    <col min="14386" max="14386" width="3.21875" style="993" customWidth="1"/>
    <col min="14387" max="14387" width="5.5546875" style="993" customWidth="1"/>
    <col min="14388" max="14388" width="4" style="993" customWidth="1"/>
    <col min="14389" max="14389" width="4.33203125" style="993" customWidth="1"/>
    <col min="14390" max="14390" width="2.109375" style="993" customWidth="1"/>
    <col min="14391" max="14391" width="3.44140625" style="993" customWidth="1"/>
    <col min="14392" max="14392" width="1.88671875" style="993" customWidth="1"/>
    <col min="14393" max="14393" width="3.44140625" style="993" customWidth="1"/>
    <col min="14394" max="14394" width="1.88671875" style="993" customWidth="1"/>
    <col min="14395" max="14395" width="3.44140625" style="993" customWidth="1"/>
    <col min="14396" max="14396" width="1.88671875" style="993" customWidth="1"/>
    <col min="14397" max="14397" width="3.44140625" style="993" customWidth="1"/>
    <col min="14398" max="14398" width="1.88671875" style="993" customWidth="1"/>
    <col min="14399" max="14399" width="3.33203125" style="993" customWidth="1"/>
    <col min="14400" max="14400" width="1.88671875" style="993" customWidth="1"/>
    <col min="14401" max="14401" width="9.109375" style="993" customWidth="1"/>
    <col min="14402" max="14402" width="5" style="993" customWidth="1"/>
    <col min="14403" max="14590" width="8.88671875" style="993"/>
    <col min="14591" max="14591" width="8.21875" style="993" customWidth="1"/>
    <col min="14592" max="14592" width="6" style="993" customWidth="1"/>
    <col min="14593" max="14593" width="4.88671875" style="993" customWidth="1"/>
    <col min="14594" max="14595" width="3.6640625" style="993" customWidth="1"/>
    <col min="14596" max="14596" width="6.109375" style="993" customWidth="1"/>
    <col min="14597" max="14597" width="5" style="993" customWidth="1"/>
    <col min="14598" max="14598" width="5.21875" style="993" customWidth="1"/>
    <col min="14599" max="14599" width="5" style="993" customWidth="1"/>
    <col min="14600" max="14600" width="5.109375" style="993" customWidth="1"/>
    <col min="14601" max="14601" width="5.88671875" style="993" customWidth="1"/>
    <col min="14602" max="14602" width="5" style="993" customWidth="1"/>
    <col min="14603" max="14603" width="1.88671875" style="993" customWidth="1"/>
    <col min="14604" max="14604" width="3.5546875" style="993" customWidth="1"/>
    <col min="14605" max="14605" width="5.21875" style="993" customWidth="1"/>
    <col min="14606" max="14606" width="5.33203125" style="993" customWidth="1"/>
    <col min="14607" max="14607" width="5.5546875" style="993" customWidth="1"/>
    <col min="14608" max="14608" width="5.109375" style="993" customWidth="1"/>
    <col min="14609" max="14610" width="5.5546875" style="993" customWidth="1"/>
    <col min="14611" max="14611" width="7" style="993" customWidth="1"/>
    <col min="14612" max="14612" width="6.44140625" style="993" customWidth="1"/>
    <col min="14613" max="14613" width="4.21875" style="993" customWidth="1"/>
    <col min="14614" max="14614" width="1.5546875" style="993" customWidth="1"/>
    <col min="14615" max="14615" width="9.109375" style="993" customWidth="1"/>
    <col min="14616" max="14616" width="3.77734375" style="993" customWidth="1"/>
    <col min="14617" max="14617" width="8.21875" style="993" customWidth="1"/>
    <col min="14618" max="14618" width="4.44140625" style="993" customWidth="1"/>
    <col min="14619" max="14619" width="2.5546875" style="993" customWidth="1"/>
    <col min="14620" max="14620" width="3.5546875" style="993" customWidth="1"/>
    <col min="14621" max="14621" width="2.109375" style="993" customWidth="1"/>
    <col min="14622" max="14622" width="3.109375" style="993" customWidth="1"/>
    <col min="14623" max="14623" width="1.88671875" style="993" customWidth="1"/>
    <col min="14624" max="14624" width="4.21875" style="993" customWidth="1"/>
    <col min="14625" max="14625" width="2.109375" style="993" customWidth="1"/>
    <col min="14626" max="14626" width="4" style="993" customWidth="1"/>
    <col min="14627" max="14627" width="1.21875" style="993" customWidth="1"/>
    <col min="14628" max="14628" width="3.44140625" style="993" customWidth="1"/>
    <col min="14629" max="14629" width="1.21875" style="993" customWidth="1"/>
    <col min="14630" max="14630" width="3.88671875" style="993" customWidth="1"/>
    <col min="14631" max="14631" width="1.21875" style="993" customWidth="1"/>
    <col min="14632" max="14632" width="3.44140625" style="993" customWidth="1"/>
    <col min="14633" max="14633" width="3.77734375" style="993" customWidth="1"/>
    <col min="14634" max="14634" width="4.21875" style="993" customWidth="1"/>
    <col min="14635" max="14635" width="1.77734375" style="993" customWidth="1"/>
    <col min="14636" max="14636" width="3.77734375" style="993" customWidth="1"/>
    <col min="14637" max="14637" width="1.5546875" style="993" customWidth="1"/>
    <col min="14638" max="14638" width="4" style="993" customWidth="1"/>
    <col min="14639" max="14639" width="3.88671875" style="993" customWidth="1"/>
    <col min="14640" max="14640" width="2.44140625" style="993" customWidth="1"/>
    <col min="14641" max="14641" width="4.5546875" style="993" customWidth="1"/>
    <col min="14642" max="14642" width="3.21875" style="993" customWidth="1"/>
    <col min="14643" max="14643" width="5.5546875" style="993" customWidth="1"/>
    <col min="14644" max="14644" width="4" style="993" customWidth="1"/>
    <col min="14645" max="14645" width="4.33203125" style="993" customWidth="1"/>
    <col min="14646" max="14646" width="2.109375" style="993" customWidth="1"/>
    <col min="14647" max="14647" width="3.44140625" style="993" customWidth="1"/>
    <col min="14648" max="14648" width="1.88671875" style="993" customWidth="1"/>
    <col min="14649" max="14649" width="3.44140625" style="993" customWidth="1"/>
    <col min="14650" max="14650" width="1.88671875" style="993" customWidth="1"/>
    <col min="14651" max="14651" width="3.44140625" style="993" customWidth="1"/>
    <col min="14652" max="14652" width="1.88671875" style="993" customWidth="1"/>
    <col min="14653" max="14653" width="3.44140625" style="993" customWidth="1"/>
    <col min="14654" max="14654" width="1.88671875" style="993" customWidth="1"/>
    <col min="14655" max="14655" width="3.33203125" style="993" customWidth="1"/>
    <col min="14656" max="14656" width="1.88671875" style="993" customWidth="1"/>
    <col min="14657" max="14657" width="9.109375" style="993" customWidth="1"/>
    <col min="14658" max="14658" width="5" style="993" customWidth="1"/>
    <col min="14659" max="14846" width="8.88671875" style="993"/>
    <col min="14847" max="14847" width="8.21875" style="993" customWidth="1"/>
    <col min="14848" max="14848" width="6" style="993" customWidth="1"/>
    <col min="14849" max="14849" width="4.88671875" style="993" customWidth="1"/>
    <col min="14850" max="14851" width="3.6640625" style="993" customWidth="1"/>
    <col min="14852" max="14852" width="6.109375" style="993" customWidth="1"/>
    <col min="14853" max="14853" width="5" style="993" customWidth="1"/>
    <col min="14854" max="14854" width="5.21875" style="993" customWidth="1"/>
    <col min="14855" max="14855" width="5" style="993" customWidth="1"/>
    <col min="14856" max="14856" width="5.109375" style="993" customWidth="1"/>
    <col min="14857" max="14857" width="5.88671875" style="993" customWidth="1"/>
    <col min="14858" max="14858" width="5" style="993" customWidth="1"/>
    <col min="14859" max="14859" width="1.88671875" style="993" customWidth="1"/>
    <col min="14860" max="14860" width="3.5546875" style="993" customWidth="1"/>
    <col min="14861" max="14861" width="5.21875" style="993" customWidth="1"/>
    <col min="14862" max="14862" width="5.33203125" style="993" customWidth="1"/>
    <col min="14863" max="14863" width="5.5546875" style="993" customWidth="1"/>
    <col min="14864" max="14864" width="5.109375" style="993" customWidth="1"/>
    <col min="14865" max="14866" width="5.5546875" style="993" customWidth="1"/>
    <col min="14867" max="14867" width="7" style="993" customWidth="1"/>
    <col min="14868" max="14868" width="6.44140625" style="993" customWidth="1"/>
    <col min="14869" max="14869" width="4.21875" style="993" customWidth="1"/>
    <col min="14870" max="14870" width="1.5546875" style="993" customWidth="1"/>
    <col min="14871" max="14871" width="9.109375" style="993" customWidth="1"/>
    <col min="14872" max="14872" width="3.77734375" style="993" customWidth="1"/>
    <col min="14873" max="14873" width="8.21875" style="993" customWidth="1"/>
    <col min="14874" max="14874" width="4.44140625" style="993" customWidth="1"/>
    <col min="14875" max="14875" width="2.5546875" style="993" customWidth="1"/>
    <col min="14876" max="14876" width="3.5546875" style="993" customWidth="1"/>
    <col min="14877" max="14877" width="2.109375" style="993" customWidth="1"/>
    <col min="14878" max="14878" width="3.109375" style="993" customWidth="1"/>
    <col min="14879" max="14879" width="1.88671875" style="993" customWidth="1"/>
    <col min="14880" max="14880" width="4.21875" style="993" customWidth="1"/>
    <col min="14881" max="14881" width="2.109375" style="993" customWidth="1"/>
    <col min="14882" max="14882" width="4" style="993" customWidth="1"/>
    <col min="14883" max="14883" width="1.21875" style="993" customWidth="1"/>
    <col min="14884" max="14884" width="3.44140625" style="993" customWidth="1"/>
    <col min="14885" max="14885" width="1.21875" style="993" customWidth="1"/>
    <col min="14886" max="14886" width="3.88671875" style="993" customWidth="1"/>
    <col min="14887" max="14887" width="1.21875" style="993" customWidth="1"/>
    <col min="14888" max="14888" width="3.44140625" style="993" customWidth="1"/>
    <col min="14889" max="14889" width="3.77734375" style="993" customWidth="1"/>
    <col min="14890" max="14890" width="4.21875" style="993" customWidth="1"/>
    <col min="14891" max="14891" width="1.77734375" style="993" customWidth="1"/>
    <col min="14892" max="14892" width="3.77734375" style="993" customWidth="1"/>
    <col min="14893" max="14893" width="1.5546875" style="993" customWidth="1"/>
    <col min="14894" max="14894" width="4" style="993" customWidth="1"/>
    <col min="14895" max="14895" width="3.88671875" style="993" customWidth="1"/>
    <col min="14896" max="14896" width="2.44140625" style="993" customWidth="1"/>
    <col min="14897" max="14897" width="4.5546875" style="993" customWidth="1"/>
    <col min="14898" max="14898" width="3.21875" style="993" customWidth="1"/>
    <col min="14899" max="14899" width="5.5546875" style="993" customWidth="1"/>
    <col min="14900" max="14900" width="4" style="993" customWidth="1"/>
    <col min="14901" max="14901" width="4.33203125" style="993" customWidth="1"/>
    <col min="14902" max="14902" width="2.109375" style="993" customWidth="1"/>
    <col min="14903" max="14903" width="3.44140625" style="993" customWidth="1"/>
    <col min="14904" max="14904" width="1.88671875" style="993" customWidth="1"/>
    <col min="14905" max="14905" width="3.44140625" style="993" customWidth="1"/>
    <col min="14906" max="14906" width="1.88671875" style="993" customWidth="1"/>
    <col min="14907" max="14907" width="3.44140625" style="993" customWidth="1"/>
    <col min="14908" max="14908" width="1.88671875" style="993" customWidth="1"/>
    <col min="14909" max="14909" width="3.44140625" style="993" customWidth="1"/>
    <col min="14910" max="14910" width="1.88671875" style="993" customWidth="1"/>
    <col min="14911" max="14911" width="3.33203125" style="993" customWidth="1"/>
    <col min="14912" max="14912" width="1.88671875" style="993" customWidth="1"/>
    <col min="14913" max="14913" width="9.109375" style="993" customWidth="1"/>
    <col min="14914" max="14914" width="5" style="993" customWidth="1"/>
    <col min="14915" max="15102" width="8.88671875" style="993"/>
    <col min="15103" max="15103" width="8.21875" style="993" customWidth="1"/>
    <col min="15104" max="15104" width="6" style="993" customWidth="1"/>
    <col min="15105" max="15105" width="4.88671875" style="993" customWidth="1"/>
    <col min="15106" max="15107" width="3.6640625" style="993" customWidth="1"/>
    <col min="15108" max="15108" width="6.109375" style="993" customWidth="1"/>
    <col min="15109" max="15109" width="5" style="993" customWidth="1"/>
    <col min="15110" max="15110" width="5.21875" style="993" customWidth="1"/>
    <col min="15111" max="15111" width="5" style="993" customWidth="1"/>
    <col min="15112" max="15112" width="5.109375" style="993" customWidth="1"/>
    <col min="15113" max="15113" width="5.88671875" style="993" customWidth="1"/>
    <col min="15114" max="15114" width="5" style="993" customWidth="1"/>
    <col min="15115" max="15115" width="1.88671875" style="993" customWidth="1"/>
    <col min="15116" max="15116" width="3.5546875" style="993" customWidth="1"/>
    <col min="15117" max="15117" width="5.21875" style="993" customWidth="1"/>
    <col min="15118" max="15118" width="5.33203125" style="993" customWidth="1"/>
    <col min="15119" max="15119" width="5.5546875" style="993" customWidth="1"/>
    <col min="15120" max="15120" width="5.109375" style="993" customWidth="1"/>
    <col min="15121" max="15122" width="5.5546875" style="993" customWidth="1"/>
    <col min="15123" max="15123" width="7" style="993" customWidth="1"/>
    <col min="15124" max="15124" width="6.44140625" style="993" customWidth="1"/>
    <col min="15125" max="15125" width="4.21875" style="993" customWidth="1"/>
    <col min="15126" max="15126" width="1.5546875" style="993" customWidth="1"/>
    <col min="15127" max="15127" width="9.109375" style="993" customWidth="1"/>
    <col min="15128" max="15128" width="3.77734375" style="993" customWidth="1"/>
    <col min="15129" max="15129" width="8.21875" style="993" customWidth="1"/>
    <col min="15130" max="15130" width="4.44140625" style="993" customWidth="1"/>
    <col min="15131" max="15131" width="2.5546875" style="993" customWidth="1"/>
    <col min="15132" max="15132" width="3.5546875" style="993" customWidth="1"/>
    <col min="15133" max="15133" width="2.109375" style="993" customWidth="1"/>
    <col min="15134" max="15134" width="3.109375" style="993" customWidth="1"/>
    <col min="15135" max="15135" width="1.88671875" style="993" customWidth="1"/>
    <col min="15136" max="15136" width="4.21875" style="993" customWidth="1"/>
    <col min="15137" max="15137" width="2.109375" style="993" customWidth="1"/>
    <col min="15138" max="15138" width="4" style="993" customWidth="1"/>
    <col min="15139" max="15139" width="1.21875" style="993" customWidth="1"/>
    <col min="15140" max="15140" width="3.44140625" style="993" customWidth="1"/>
    <col min="15141" max="15141" width="1.21875" style="993" customWidth="1"/>
    <col min="15142" max="15142" width="3.88671875" style="993" customWidth="1"/>
    <col min="15143" max="15143" width="1.21875" style="993" customWidth="1"/>
    <col min="15144" max="15144" width="3.44140625" style="993" customWidth="1"/>
    <col min="15145" max="15145" width="3.77734375" style="993" customWidth="1"/>
    <col min="15146" max="15146" width="4.21875" style="993" customWidth="1"/>
    <col min="15147" max="15147" width="1.77734375" style="993" customWidth="1"/>
    <col min="15148" max="15148" width="3.77734375" style="993" customWidth="1"/>
    <col min="15149" max="15149" width="1.5546875" style="993" customWidth="1"/>
    <col min="15150" max="15150" width="4" style="993" customWidth="1"/>
    <col min="15151" max="15151" width="3.88671875" style="993" customWidth="1"/>
    <col min="15152" max="15152" width="2.44140625" style="993" customWidth="1"/>
    <col min="15153" max="15153" width="4.5546875" style="993" customWidth="1"/>
    <col min="15154" max="15154" width="3.21875" style="993" customWidth="1"/>
    <col min="15155" max="15155" width="5.5546875" style="993" customWidth="1"/>
    <col min="15156" max="15156" width="4" style="993" customWidth="1"/>
    <col min="15157" max="15157" width="4.33203125" style="993" customWidth="1"/>
    <col min="15158" max="15158" width="2.109375" style="993" customWidth="1"/>
    <col min="15159" max="15159" width="3.44140625" style="993" customWidth="1"/>
    <col min="15160" max="15160" width="1.88671875" style="993" customWidth="1"/>
    <col min="15161" max="15161" width="3.44140625" style="993" customWidth="1"/>
    <col min="15162" max="15162" width="1.88671875" style="993" customWidth="1"/>
    <col min="15163" max="15163" width="3.44140625" style="993" customWidth="1"/>
    <col min="15164" max="15164" width="1.88671875" style="993" customWidth="1"/>
    <col min="15165" max="15165" width="3.44140625" style="993" customWidth="1"/>
    <col min="15166" max="15166" width="1.88671875" style="993" customWidth="1"/>
    <col min="15167" max="15167" width="3.33203125" style="993" customWidth="1"/>
    <col min="15168" max="15168" width="1.88671875" style="993" customWidth="1"/>
    <col min="15169" max="15169" width="9.109375" style="993" customWidth="1"/>
    <col min="15170" max="15170" width="5" style="993" customWidth="1"/>
    <col min="15171" max="15358" width="8.88671875" style="993"/>
    <col min="15359" max="15359" width="8.21875" style="993" customWidth="1"/>
    <col min="15360" max="15360" width="6" style="993" customWidth="1"/>
    <col min="15361" max="15361" width="4.88671875" style="993" customWidth="1"/>
    <col min="15362" max="15363" width="3.6640625" style="993" customWidth="1"/>
    <col min="15364" max="15364" width="6.109375" style="993" customWidth="1"/>
    <col min="15365" max="15365" width="5" style="993" customWidth="1"/>
    <col min="15366" max="15366" width="5.21875" style="993" customWidth="1"/>
    <col min="15367" max="15367" width="5" style="993" customWidth="1"/>
    <col min="15368" max="15368" width="5.109375" style="993" customWidth="1"/>
    <col min="15369" max="15369" width="5.88671875" style="993" customWidth="1"/>
    <col min="15370" max="15370" width="5" style="993" customWidth="1"/>
    <col min="15371" max="15371" width="1.88671875" style="993" customWidth="1"/>
    <col min="15372" max="15372" width="3.5546875" style="993" customWidth="1"/>
    <col min="15373" max="15373" width="5.21875" style="993" customWidth="1"/>
    <col min="15374" max="15374" width="5.33203125" style="993" customWidth="1"/>
    <col min="15375" max="15375" width="5.5546875" style="993" customWidth="1"/>
    <col min="15376" max="15376" width="5.109375" style="993" customWidth="1"/>
    <col min="15377" max="15378" width="5.5546875" style="993" customWidth="1"/>
    <col min="15379" max="15379" width="7" style="993" customWidth="1"/>
    <col min="15380" max="15380" width="6.44140625" style="993" customWidth="1"/>
    <col min="15381" max="15381" width="4.21875" style="993" customWidth="1"/>
    <col min="15382" max="15382" width="1.5546875" style="993" customWidth="1"/>
    <col min="15383" max="15383" width="9.109375" style="993" customWidth="1"/>
    <col min="15384" max="15384" width="3.77734375" style="993" customWidth="1"/>
    <col min="15385" max="15385" width="8.21875" style="993" customWidth="1"/>
    <col min="15386" max="15386" width="4.44140625" style="993" customWidth="1"/>
    <col min="15387" max="15387" width="2.5546875" style="993" customWidth="1"/>
    <col min="15388" max="15388" width="3.5546875" style="993" customWidth="1"/>
    <col min="15389" max="15389" width="2.109375" style="993" customWidth="1"/>
    <col min="15390" max="15390" width="3.109375" style="993" customWidth="1"/>
    <col min="15391" max="15391" width="1.88671875" style="993" customWidth="1"/>
    <col min="15392" max="15392" width="4.21875" style="993" customWidth="1"/>
    <col min="15393" max="15393" width="2.109375" style="993" customWidth="1"/>
    <col min="15394" max="15394" width="4" style="993" customWidth="1"/>
    <col min="15395" max="15395" width="1.21875" style="993" customWidth="1"/>
    <col min="15396" max="15396" width="3.44140625" style="993" customWidth="1"/>
    <col min="15397" max="15397" width="1.21875" style="993" customWidth="1"/>
    <col min="15398" max="15398" width="3.88671875" style="993" customWidth="1"/>
    <col min="15399" max="15399" width="1.21875" style="993" customWidth="1"/>
    <col min="15400" max="15400" width="3.44140625" style="993" customWidth="1"/>
    <col min="15401" max="15401" width="3.77734375" style="993" customWidth="1"/>
    <col min="15402" max="15402" width="4.21875" style="993" customWidth="1"/>
    <col min="15403" max="15403" width="1.77734375" style="993" customWidth="1"/>
    <col min="15404" max="15404" width="3.77734375" style="993" customWidth="1"/>
    <col min="15405" max="15405" width="1.5546875" style="993" customWidth="1"/>
    <col min="15406" max="15406" width="4" style="993" customWidth="1"/>
    <col min="15407" max="15407" width="3.88671875" style="993" customWidth="1"/>
    <col min="15408" max="15408" width="2.44140625" style="993" customWidth="1"/>
    <col min="15409" max="15409" width="4.5546875" style="993" customWidth="1"/>
    <col min="15410" max="15410" width="3.21875" style="993" customWidth="1"/>
    <col min="15411" max="15411" width="5.5546875" style="993" customWidth="1"/>
    <col min="15412" max="15412" width="4" style="993" customWidth="1"/>
    <col min="15413" max="15413" width="4.33203125" style="993" customWidth="1"/>
    <col min="15414" max="15414" width="2.109375" style="993" customWidth="1"/>
    <col min="15415" max="15415" width="3.44140625" style="993" customWidth="1"/>
    <col min="15416" max="15416" width="1.88671875" style="993" customWidth="1"/>
    <col min="15417" max="15417" width="3.44140625" style="993" customWidth="1"/>
    <col min="15418" max="15418" width="1.88671875" style="993" customWidth="1"/>
    <col min="15419" max="15419" width="3.44140625" style="993" customWidth="1"/>
    <col min="15420" max="15420" width="1.88671875" style="993" customWidth="1"/>
    <col min="15421" max="15421" width="3.44140625" style="993" customWidth="1"/>
    <col min="15422" max="15422" width="1.88671875" style="993" customWidth="1"/>
    <col min="15423" max="15423" width="3.33203125" style="993" customWidth="1"/>
    <col min="15424" max="15424" width="1.88671875" style="993" customWidth="1"/>
    <col min="15425" max="15425" width="9.109375" style="993" customWidth="1"/>
    <col min="15426" max="15426" width="5" style="993" customWidth="1"/>
    <col min="15427" max="15614" width="8.88671875" style="993"/>
    <col min="15615" max="15615" width="8.21875" style="993" customWidth="1"/>
    <col min="15616" max="15616" width="6" style="993" customWidth="1"/>
    <col min="15617" max="15617" width="4.88671875" style="993" customWidth="1"/>
    <col min="15618" max="15619" width="3.6640625" style="993" customWidth="1"/>
    <col min="15620" max="15620" width="6.109375" style="993" customWidth="1"/>
    <col min="15621" max="15621" width="5" style="993" customWidth="1"/>
    <col min="15622" max="15622" width="5.21875" style="993" customWidth="1"/>
    <col min="15623" max="15623" width="5" style="993" customWidth="1"/>
    <col min="15624" max="15624" width="5.109375" style="993" customWidth="1"/>
    <col min="15625" max="15625" width="5.88671875" style="993" customWidth="1"/>
    <col min="15626" max="15626" width="5" style="993" customWidth="1"/>
    <col min="15627" max="15627" width="1.88671875" style="993" customWidth="1"/>
    <col min="15628" max="15628" width="3.5546875" style="993" customWidth="1"/>
    <col min="15629" max="15629" width="5.21875" style="993" customWidth="1"/>
    <col min="15630" max="15630" width="5.33203125" style="993" customWidth="1"/>
    <col min="15631" max="15631" width="5.5546875" style="993" customWidth="1"/>
    <col min="15632" max="15632" width="5.109375" style="993" customWidth="1"/>
    <col min="15633" max="15634" width="5.5546875" style="993" customWidth="1"/>
    <col min="15635" max="15635" width="7" style="993" customWidth="1"/>
    <col min="15636" max="15636" width="6.44140625" style="993" customWidth="1"/>
    <col min="15637" max="15637" width="4.21875" style="993" customWidth="1"/>
    <col min="15638" max="15638" width="1.5546875" style="993" customWidth="1"/>
    <col min="15639" max="15639" width="9.109375" style="993" customWidth="1"/>
    <col min="15640" max="15640" width="3.77734375" style="993" customWidth="1"/>
    <col min="15641" max="15641" width="8.21875" style="993" customWidth="1"/>
    <col min="15642" max="15642" width="4.44140625" style="993" customWidth="1"/>
    <col min="15643" max="15643" width="2.5546875" style="993" customWidth="1"/>
    <col min="15644" max="15644" width="3.5546875" style="993" customWidth="1"/>
    <col min="15645" max="15645" width="2.109375" style="993" customWidth="1"/>
    <col min="15646" max="15646" width="3.109375" style="993" customWidth="1"/>
    <col min="15647" max="15647" width="1.88671875" style="993" customWidth="1"/>
    <col min="15648" max="15648" width="4.21875" style="993" customWidth="1"/>
    <col min="15649" max="15649" width="2.109375" style="993" customWidth="1"/>
    <col min="15650" max="15650" width="4" style="993" customWidth="1"/>
    <col min="15651" max="15651" width="1.21875" style="993" customWidth="1"/>
    <col min="15652" max="15652" width="3.44140625" style="993" customWidth="1"/>
    <col min="15653" max="15653" width="1.21875" style="993" customWidth="1"/>
    <col min="15654" max="15654" width="3.88671875" style="993" customWidth="1"/>
    <col min="15655" max="15655" width="1.21875" style="993" customWidth="1"/>
    <col min="15656" max="15656" width="3.44140625" style="993" customWidth="1"/>
    <col min="15657" max="15657" width="3.77734375" style="993" customWidth="1"/>
    <col min="15658" max="15658" width="4.21875" style="993" customWidth="1"/>
    <col min="15659" max="15659" width="1.77734375" style="993" customWidth="1"/>
    <col min="15660" max="15660" width="3.77734375" style="993" customWidth="1"/>
    <col min="15661" max="15661" width="1.5546875" style="993" customWidth="1"/>
    <col min="15662" max="15662" width="4" style="993" customWidth="1"/>
    <col min="15663" max="15663" width="3.88671875" style="993" customWidth="1"/>
    <col min="15664" max="15664" width="2.44140625" style="993" customWidth="1"/>
    <col min="15665" max="15665" width="4.5546875" style="993" customWidth="1"/>
    <col min="15666" max="15666" width="3.21875" style="993" customWidth="1"/>
    <col min="15667" max="15667" width="5.5546875" style="993" customWidth="1"/>
    <col min="15668" max="15668" width="4" style="993" customWidth="1"/>
    <col min="15669" max="15669" width="4.33203125" style="993" customWidth="1"/>
    <col min="15670" max="15670" width="2.109375" style="993" customWidth="1"/>
    <col min="15671" max="15671" width="3.44140625" style="993" customWidth="1"/>
    <col min="15672" max="15672" width="1.88671875" style="993" customWidth="1"/>
    <col min="15673" max="15673" width="3.44140625" style="993" customWidth="1"/>
    <col min="15674" max="15674" width="1.88671875" style="993" customWidth="1"/>
    <col min="15675" max="15675" width="3.44140625" style="993" customWidth="1"/>
    <col min="15676" max="15676" width="1.88671875" style="993" customWidth="1"/>
    <col min="15677" max="15677" width="3.44140625" style="993" customWidth="1"/>
    <col min="15678" max="15678" width="1.88671875" style="993" customWidth="1"/>
    <col min="15679" max="15679" width="3.33203125" style="993" customWidth="1"/>
    <col min="15680" max="15680" width="1.88671875" style="993" customWidth="1"/>
    <col min="15681" max="15681" width="9.109375" style="993" customWidth="1"/>
    <col min="15682" max="15682" width="5" style="993" customWidth="1"/>
    <col min="15683" max="15870" width="8.88671875" style="993"/>
    <col min="15871" max="15871" width="8.21875" style="993" customWidth="1"/>
    <col min="15872" max="15872" width="6" style="993" customWidth="1"/>
    <col min="15873" max="15873" width="4.88671875" style="993" customWidth="1"/>
    <col min="15874" max="15875" width="3.6640625" style="993" customWidth="1"/>
    <col min="15876" max="15876" width="6.109375" style="993" customWidth="1"/>
    <col min="15877" max="15877" width="5" style="993" customWidth="1"/>
    <col min="15878" max="15878" width="5.21875" style="993" customWidth="1"/>
    <col min="15879" max="15879" width="5" style="993" customWidth="1"/>
    <col min="15880" max="15880" width="5.109375" style="993" customWidth="1"/>
    <col min="15881" max="15881" width="5.88671875" style="993" customWidth="1"/>
    <col min="15882" max="15882" width="5" style="993" customWidth="1"/>
    <col min="15883" max="15883" width="1.88671875" style="993" customWidth="1"/>
    <col min="15884" max="15884" width="3.5546875" style="993" customWidth="1"/>
    <col min="15885" max="15885" width="5.21875" style="993" customWidth="1"/>
    <col min="15886" max="15886" width="5.33203125" style="993" customWidth="1"/>
    <col min="15887" max="15887" width="5.5546875" style="993" customWidth="1"/>
    <col min="15888" max="15888" width="5.109375" style="993" customWidth="1"/>
    <col min="15889" max="15890" width="5.5546875" style="993" customWidth="1"/>
    <col min="15891" max="15891" width="7" style="993" customWidth="1"/>
    <col min="15892" max="15892" width="6.44140625" style="993" customWidth="1"/>
    <col min="15893" max="15893" width="4.21875" style="993" customWidth="1"/>
    <col min="15894" max="15894" width="1.5546875" style="993" customWidth="1"/>
    <col min="15895" max="15895" width="9.109375" style="993" customWidth="1"/>
    <col min="15896" max="15896" width="3.77734375" style="993" customWidth="1"/>
    <col min="15897" max="15897" width="8.21875" style="993" customWidth="1"/>
    <col min="15898" max="15898" width="4.44140625" style="993" customWidth="1"/>
    <col min="15899" max="15899" width="2.5546875" style="993" customWidth="1"/>
    <col min="15900" max="15900" width="3.5546875" style="993" customWidth="1"/>
    <col min="15901" max="15901" width="2.109375" style="993" customWidth="1"/>
    <col min="15902" max="15902" width="3.109375" style="993" customWidth="1"/>
    <col min="15903" max="15903" width="1.88671875" style="993" customWidth="1"/>
    <col min="15904" max="15904" width="4.21875" style="993" customWidth="1"/>
    <col min="15905" max="15905" width="2.109375" style="993" customWidth="1"/>
    <col min="15906" max="15906" width="4" style="993" customWidth="1"/>
    <col min="15907" max="15907" width="1.21875" style="993" customWidth="1"/>
    <col min="15908" max="15908" width="3.44140625" style="993" customWidth="1"/>
    <col min="15909" max="15909" width="1.21875" style="993" customWidth="1"/>
    <col min="15910" max="15910" width="3.88671875" style="993" customWidth="1"/>
    <col min="15911" max="15911" width="1.21875" style="993" customWidth="1"/>
    <col min="15912" max="15912" width="3.44140625" style="993" customWidth="1"/>
    <col min="15913" max="15913" width="3.77734375" style="993" customWidth="1"/>
    <col min="15914" max="15914" width="4.21875" style="993" customWidth="1"/>
    <col min="15915" max="15915" width="1.77734375" style="993" customWidth="1"/>
    <col min="15916" max="15916" width="3.77734375" style="993" customWidth="1"/>
    <col min="15917" max="15917" width="1.5546875" style="993" customWidth="1"/>
    <col min="15918" max="15918" width="4" style="993" customWidth="1"/>
    <col min="15919" max="15919" width="3.88671875" style="993" customWidth="1"/>
    <col min="15920" max="15920" width="2.44140625" style="993" customWidth="1"/>
    <col min="15921" max="15921" width="4.5546875" style="993" customWidth="1"/>
    <col min="15922" max="15922" width="3.21875" style="993" customWidth="1"/>
    <col min="15923" max="15923" width="5.5546875" style="993" customWidth="1"/>
    <col min="15924" max="15924" width="4" style="993" customWidth="1"/>
    <col min="15925" max="15925" width="4.33203125" style="993" customWidth="1"/>
    <col min="15926" max="15926" width="2.109375" style="993" customWidth="1"/>
    <col min="15927" max="15927" width="3.44140625" style="993" customWidth="1"/>
    <col min="15928" max="15928" width="1.88671875" style="993" customWidth="1"/>
    <col min="15929" max="15929" width="3.44140625" style="993" customWidth="1"/>
    <col min="15930" max="15930" width="1.88671875" style="993" customWidth="1"/>
    <col min="15931" max="15931" width="3.44140625" style="993" customWidth="1"/>
    <col min="15932" max="15932" width="1.88671875" style="993" customWidth="1"/>
    <col min="15933" max="15933" width="3.44140625" style="993" customWidth="1"/>
    <col min="15934" max="15934" width="1.88671875" style="993" customWidth="1"/>
    <col min="15935" max="15935" width="3.33203125" style="993" customWidth="1"/>
    <col min="15936" max="15936" width="1.88671875" style="993" customWidth="1"/>
    <col min="15937" max="15937" width="9.109375" style="993" customWidth="1"/>
    <col min="15938" max="15938" width="5" style="993" customWidth="1"/>
    <col min="15939" max="16126" width="8.88671875" style="993"/>
    <col min="16127" max="16127" width="8.21875" style="993" customWidth="1"/>
    <col min="16128" max="16128" width="6" style="993" customWidth="1"/>
    <col min="16129" max="16129" width="4.88671875" style="993" customWidth="1"/>
    <col min="16130" max="16131" width="3.6640625" style="993" customWidth="1"/>
    <col min="16132" max="16132" width="6.109375" style="993" customWidth="1"/>
    <col min="16133" max="16133" width="5" style="993" customWidth="1"/>
    <col min="16134" max="16134" width="5.21875" style="993" customWidth="1"/>
    <col min="16135" max="16135" width="5" style="993" customWidth="1"/>
    <col min="16136" max="16136" width="5.109375" style="993" customWidth="1"/>
    <col min="16137" max="16137" width="5.88671875" style="993" customWidth="1"/>
    <col min="16138" max="16138" width="5" style="993" customWidth="1"/>
    <col min="16139" max="16139" width="1.88671875" style="993" customWidth="1"/>
    <col min="16140" max="16140" width="3.5546875" style="993" customWidth="1"/>
    <col min="16141" max="16141" width="5.21875" style="993" customWidth="1"/>
    <col min="16142" max="16142" width="5.33203125" style="993" customWidth="1"/>
    <col min="16143" max="16143" width="5.5546875" style="993" customWidth="1"/>
    <col min="16144" max="16144" width="5.109375" style="993" customWidth="1"/>
    <col min="16145" max="16146" width="5.5546875" style="993" customWidth="1"/>
    <col min="16147" max="16147" width="7" style="993" customWidth="1"/>
    <col min="16148" max="16148" width="6.44140625" style="993" customWidth="1"/>
    <col min="16149" max="16149" width="4.21875" style="993" customWidth="1"/>
    <col min="16150" max="16150" width="1.5546875" style="993" customWidth="1"/>
    <col min="16151" max="16151" width="9.109375" style="993" customWidth="1"/>
    <col min="16152" max="16152" width="3.77734375" style="993" customWidth="1"/>
    <col min="16153" max="16153" width="8.21875" style="993" customWidth="1"/>
    <col min="16154" max="16154" width="4.44140625" style="993" customWidth="1"/>
    <col min="16155" max="16155" width="2.5546875" style="993" customWidth="1"/>
    <col min="16156" max="16156" width="3.5546875" style="993" customWidth="1"/>
    <col min="16157" max="16157" width="2.109375" style="993" customWidth="1"/>
    <col min="16158" max="16158" width="3.109375" style="993" customWidth="1"/>
    <col min="16159" max="16159" width="1.88671875" style="993" customWidth="1"/>
    <col min="16160" max="16160" width="4.21875" style="993" customWidth="1"/>
    <col min="16161" max="16161" width="2.109375" style="993" customWidth="1"/>
    <col min="16162" max="16162" width="4" style="993" customWidth="1"/>
    <col min="16163" max="16163" width="1.21875" style="993" customWidth="1"/>
    <col min="16164" max="16164" width="3.44140625" style="993" customWidth="1"/>
    <col min="16165" max="16165" width="1.21875" style="993" customWidth="1"/>
    <col min="16166" max="16166" width="3.88671875" style="993" customWidth="1"/>
    <col min="16167" max="16167" width="1.21875" style="993" customWidth="1"/>
    <col min="16168" max="16168" width="3.44140625" style="993" customWidth="1"/>
    <col min="16169" max="16169" width="3.77734375" style="993" customWidth="1"/>
    <col min="16170" max="16170" width="4.21875" style="993" customWidth="1"/>
    <col min="16171" max="16171" width="1.77734375" style="993" customWidth="1"/>
    <col min="16172" max="16172" width="3.77734375" style="993" customWidth="1"/>
    <col min="16173" max="16173" width="1.5546875" style="993" customWidth="1"/>
    <col min="16174" max="16174" width="4" style="993" customWidth="1"/>
    <col min="16175" max="16175" width="3.88671875" style="993" customWidth="1"/>
    <col min="16176" max="16176" width="2.44140625" style="993" customWidth="1"/>
    <col min="16177" max="16177" width="4.5546875" style="993" customWidth="1"/>
    <col min="16178" max="16178" width="3.21875" style="993" customWidth="1"/>
    <col min="16179" max="16179" width="5.5546875" style="993" customWidth="1"/>
    <col min="16180" max="16180" width="4" style="993" customWidth="1"/>
    <col min="16181" max="16181" width="4.33203125" style="993" customWidth="1"/>
    <col min="16182" max="16182" width="2.109375" style="993" customWidth="1"/>
    <col min="16183" max="16183" width="3.44140625" style="993" customWidth="1"/>
    <col min="16184" max="16184" width="1.88671875" style="993" customWidth="1"/>
    <col min="16185" max="16185" width="3.44140625" style="993" customWidth="1"/>
    <col min="16186" max="16186" width="1.88671875" style="993" customWidth="1"/>
    <col min="16187" max="16187" width="3.44140625" style="993" customWidth="1"/>
    <col min="16188" max="16188" width="1.88671875" style="993" customWidth="1"/>
    <col min="16189" max="16189" width="3.44140625" style="993" customWidth="1"/>
    <col min="16190" max="16190" width="1.88671875" style="993" customWidth="1"/>
    <col min="16191" max="16191" width="3.33203125" style="993" customWidth="1"/>
    <col min="16192" max="16192" width="1.88671875" style="993" customWidth="1"/>
    <col min="16193" max="16193" width="9.109375" style="993" customWidth="1"/>
    <col min="16194" max="16194" width="5" style="993" customWidth="1"/>
    <col min="16195" max="16384" width="8.88671875" style="993"/>
  </cols>
  <sheetData>
    <row r="1" spans="1:65" s="1175" customFormat="1" ht="27" customHeight="1">
      <c r="A1" s="1172" t="s">
        <v>800</v>
      </c>
      <c r="B1" s="1172"/>
      <c r="C1" s="1172"/>
      <c r="D1" s="1172"/>
      <c r="E1" s="1172"/>
      <c r="F1" s="1172"/>
      <c r="G1" s="1172"/>
      <c r="H1" s="1172"/>
      <c r="I1" s="1172"/>
      <c r="J1" s="1172"/>
      <c r="K1" s="1172"/>
      <c r="L1" s="1172"/>
      <c r="M1" s="1172"/>
      <c r="N1" s="1172" t="s">
        <v>592</v>
      </c>
      <c r="O1" s="1172"/>
      <c r="P1" s="1172"/>
      <c r="Q1" s="1172"/>
      <c r="R1" s="1172"/>
      <c r="S1" s="1172"/>
      <c r="T1" s="1172"/>
      <c r="U1" s="1172"/>
      <c r="V1" s="1172"/>
      <c r="W1" s="1173"/>
      <c r="X1" s="1172"/>
      <c r="Y1" s="1174"/>
      <c r="Z1" s="1172" t="s">
        <v>801</v>
      </c>
      <c r="AA1" s="1172"/>
      <c r="AB1" s="1173"/>
      <c r="AC1" s="1172"/>
      <c r="AD1" s="1173"/>
      <c r="AE1" s="1172"/>
      <c r="AF1" s="1173"/>
      <c r="AG1" s="1172"/>
      <c r="AH1" s="1173"/>
      <c r="AI1" s="1172"/>
      <c r="AJ1" s="1173"/>
      <c r="AK1" s="1172"/>
      <c r="AL1" s="1173"/>
      <c r="AM1" s="1172"/>
      <c r="AN1" s="1173"/>
      <c r="AO1" s="1172"/>
      <c r="AP1" s="1172"/>
      <c r="AQ1" s="1172"/>
      <c r="AR1" s="1173"/>
      <c r="AS1" s="1172"/>
      <c r="AT1" s="1173"/>
      <c r="AU1" s="1441" t="s">
        <v>592</v>
      </c>
      <c r="AV1" s="1441"/>
      <c r="AW1" s="1441"/>
      <c r="AX1" s="1441"/>
      <c r="AY1" s="1441"/>
      <c r="AZ1" s="1441"/>
      <c r="BA1" s="1441"/>
      <c r="BB1" s="1441"/>
      <c r="BC1" s="1441"/>
      <c r="BD1" s="1441"/>
      <c r="BE1" s="1441"/>
      <c r="BF1" s="1441"/>
      <c r="BG1" s="1441"/>
      <c r="BH1" s="1441"/>
      <c r="BI1" s="1441"/>
      <c r="BJ1" s="1441"/>
      <c r="BK1" s="1441"/>
      <c r="BL1" s="1441"/>
      <c r="BM1" s="1441"/>
    </row>
    <row r="2" spans="1:65" s="1001" customFormat="1" ht="27" customHeight="1" thickBot="1">
      <c r="A2" s="994" t="s">
        <v>697</v>
      </c>
      <c r="B2" s="995"/>
      <c r="C2" s="996"/>
      <c r="D2" s="996"/>
      <c r="E2" s="996"/>
      <c r="F2" s="996"/>
      <c r="G2" s="996"/>
      <c r="H2" s="996"/>
      <c r="I2" s="996"/>
      <c r="J2" s="996"/>
      <c r="K2" s="996"/>
      <c r="L2" s="996"/>
      <c r="M2" s="997"/>
      <c r="N2" s="996"/>
      <c r="O2" s="998" t="s">
        <v>593</v>
      </c>
      <c r="P2" s="998"/>
      <c r="Q2" s="998"/>
      <c r="R2" s="998"/>
      <c r="S2" s="998"/>
      <c r="T2" s="998"/>
      <c r="U2" s="998"/>
      <c r="V2" s="998"/>
      <c r="W2" s="998"/>
      <c r="X2" s="999" t="s">
        <v>698</v>
      </c>
      <c r="Y2" s="1000"/>
      <c r="Z2" s="994" t="s">
        <v>697</v>
      </c>
      <c r="AA2" s="996"/>
      <c r="AB2" s="996"/>
      <c r="AC2" s="996"/>
      <c r="AD2" s="996"/>
      <c r="AE2" s="996"/>
      <c r="AF2" s="996"/>
      <c r="AG2" s="996"/>
      <c r="AH2" s="996"/>
      <c r="AI2" s="996"/>
      <c r="AJ2" s="996"/>
      <c r="AK2" s="996"/>
      <c r="AL2" s="996"/>
      <c r="AM2" s="996"/>
      <c r="AN2" s="996"/>
      <c r="AO2" s="996"/>
      <c r="AP2" s="996"/>
      <c r="AQ2" s="996"/>
      <c r="AR2" s="996"/>
      <c r="AS2" s="996"/>
      <c r="AT2" s="996"/>
      <c r="AU2" s="1176" t="s">
        <v>699</v>
      </c>
      <c r="AV2" s="998"/>
      <c r="AW2" s="998"/>
      <c r="AX2" s="998"/>
      <c r="AY2" s="998"/>
      <c r="AZ2" s="998"/>
      <c r="BA2" s="998"/>
      <c r="BB2" s="998"/>
      <c r="BC2" s="998"/>
      <c r="BD2" s="998"/>
      <c r="BE2" s="998"/>
      <c r="BF2" s="998"/>
      <c r="BG2" s="998"/>
      <c r="BH2" s="998"/>
      <c r="BI2" s="998"/>
      <c r="BJ2" s="998"/>
      <c r="BK2" s="998"/>
      <c r="BL2" s="998"/>
      <c r="BM2" s="999" t="s">
        <v>698</v>
      </c>
    </row>
    <row r="3" spans="1:65" s="1017" customFormat="1" ht="15.75" customHeight="1" thickTop="1">
      <c r="A3" s="1002"/>
      <c r="B3" s="1003" t="s">
        <v>700</v>
      </c>
      <c r="C3" s="1004" t="s">
        <v>701</v>
      </c>
      <c r="D3" s="1005"/>
      <c r="E3" s="1005"/>
      <c r="F3" s="1005"/>
      <c r="G3" s="1005"/>
      <c r="H3" s="1005"/>
      <c r="I3" s="1005"/>
      <c r="J3" s="1005"/>
      <c r="K3" s="1005"/>
      <c r="L3" s="1005"/>
      <c r="M3" s="1005"/>
      <c r="N3" s="1005"/>
      <c r="O3" s="1437" t="s">
        <v>702</v>
      </c>
      <c r="P3" s="1438"/>
      <c r="Q3" s="1438"/>
      <c r="R3" s="1437" t="s">
        <v>703</v>
      </c>
      <c r="S3" s="1438"/>
      <c r="T3" s="1438"/>
      <c r="U3" s="1437" t="s">
        <v>214</v>
      </c>
      <c r="V3" s="1438"/>
      <c r="W3" s="1439"/>
      <c r="X3" s="1007"/>
      <c r="Y3" s="1008"/>
      <c r="Z3" s="1009"/>
      <c r="AA3" s="1010" t="s">
        <v>704</v>
      </c>
      <c r="AB3" s="1011"/>
      <c r="AC3" s="1011"/>
      <c r="AD3" s="1012"/>
      <c r="AE3" s="1434" t="s">
        <v>215</v>
      </c>
      <c r="AF3" s="1435"/>
      <c r="AG3" s="1442" t="s">
        <v>216</v>
      </c>
      <c r="AH3" s="1443"/>
      <c r="AI3" s="1434" t="s">
        <v>217</v>
      </c>
      <c r="AJ3" s="1435"/>
      <c r="AK3" s="1434" t="s">
        <v>218</v>
      </c>
      <c r="AL3" s="1435"/>
      <c r="AM3" s="1434" t="s">
        <v>705</v>
      </c>
      <c r="AN3" s="1435"/>
      <c r="AO3" s="1434" t="s">
        <v>706</v>
      </c>
      <c r="AP3" s="1435"/>
      <c r="AQ3" s="1434" t="s">
        <v>219</v>
      </c>
      <c r="AR3" s="1435"/>
      <c r="AS3" s="1436" t="s">
        <v>220</v>
      </c>
      <c r="AT3" s="1436"/>
      <c r="AU3" s="1014" t="s">
        <v>221</v>
      </c>
      <c r="AV3" s="1015"/>
      <c r="AW3" s="1434" t="s">
        <v>707</v>
      </c>
      <c r="AX3" s="1435"/>
      <c r="AY3" s="1003" t="s">
        <v>708</v>
      </c>
      <c r="AZ3" s="1016"/>
      <c r="BA3" s="1437" t="s">
        <v>709</v>
      </c>
      <c r="BB3" s="1438"/>
      <c r="BC3" s="1438"/>
      <c r="BD3" s="1438"/>
      <c r="BE3" s="1438"/>
      <c r="BF3" s="1438"/>
      <c r="BG3" s="1438"/>
      <c r="BH3" s="1438"/>
      <c r="BI3" s="1438"/>
      <c r="BJ3" s="1438"/>
      <c r="BK3" s="1438"/>
      <c r="BL3" s="1439"/>
      <c r="BM3" s="1007"/>
    </row>
    <row r="4" spans="1:65" s="1017" customFormat="1" ht="15.75" customHeight="1">
      <c r="A4" s="1018" t="s">
        <v>710</v>
      </c>
      <c r="B4" s="1019"/>
      <c r="C4" s="1020" t="s">
        <v>711</v>
      </c>
      <c r="D4" s="1021" t="s">
        <v>712</v>
      </c>
      <c r="E4" s="1015" t="s">
        <v>713</v>
      </c>
      <c r="F4" s="1022" t="s">
        <v>222</v>
      </c>
      <c r="G4" s="1023" t="s">
        <v>223</v>
      </c>
      <c r="H4" s="1024"/>
      <c r="I4" s="1025" t="s">
        <v>714</v>
      </c>
      <c r="J4" s="1026"/>
      <c r="K4" s="1027"/>
      <c r="L4" s="1025" t="s">
        <v>715</v>
      </c>
      <c r="M4" s="1028"/>
      <c r="N4" s="1029" t="s">
        <v>716</v>
      </c>
      <c r="O4" s="1030" t="s">
        <v>224</v>
      </c>
      <c r="P4" s="1030" t="s">
        <v>225</v>
      </c>
      <c r="Q4" s="1030" t="s">
        <v>717</v>
      </c>
      <c r="R4" s="1031" t="s">
        <v>226</v>
      </c>
      <c r="S4" s="1030" t="s">
        <v>227</v>
      </c>
      <c r="T4" s="1032" t="s">
        <v>718</v>
      </c>
      <c r="U4" s="1031" t="s">
        <v>719</v>
      </c>
      <c r="V4" s="1031" t="s">
        <v>228</v>
      </c>
      <c r="W4" s="1033"/>
      <c r="X4" s="1002" t="s">
        <v>720</v>
      </c>
      <c r="Y4" s="1013"/>
      <c r="Z4" s="1034" t="s">
        <v>710</v>
      </c>
      <c r="AA4" s="1415" t="s">
        <v>721</v>
      </c>
      <c r="AB4" s="1416"/>
      <c r="AC4" s="1444" t="s">
        <v>722</v>
      </c>
      <c r="AD4" s="1445"/>
      <c r="AE4" s="1427" t="s">
        <v>229</v>
      </c>
      <c r="AF4" s="1428"/>
      <c r="AG4" s="1446" t="s">
        <v>723</v>
      </c>
      <c r="AH4" s="1418"/>
      <c r="AI4" s="1415" t="s">
        <v>724</v>
      </c>
      <c r="AJ4" s="1416"/>
      <c r="AK4" s="1440" t="s">
        <v>725</v>
      </c>
      <c r="AL4" s="1414"/>
      <c r="AM4" s="1415" t="s">
        <v>726</v>
      </c>
      <c r="AN4" s="1416"/>
      <c r="AO4" s="1415" t="s">
        <v>727</v>
      </c>
      <c r="AP4" s="1416"/>
      <c r="AQ4" s="1427" t="s">
        <v>728</v>
      </c>
      <c r="AR4" s="1428"/>
      <c r="AS4" s="1415" t="s">
        <v>230</v>
      </c>
      <c r="AT4" s="1429"/>
      <c r="AU4" s="1008" t="s">
        <v>231</v>
      </c>
      <c r="AV4" s="1035"/>
      <c r="AW4" s="1413"/>
      <c r="AX4" s="1414"/>
      <c r="AY4" s="1430" t="s">
        <v>729</v>
      </c>
      <c r="AZ4" s="1431"/>
      <c r="BA4" s="1028" t="s">
        <v>730</v>
      </c>
      <c r="BB4" s="1015"/>
      <c r="BC4" s="1028" t="s">
        <v>731</v>
      </c>
      <c r="BD4" s="1015"/>
      <c r="BE4" s="1028" t="s">
        <v>732</v>
      </c>
      <c r="BF4" s="1015"/>
      <c r="BG4" s="1028" t="s">
        <v>232</v>
      </c>
      <c r="BH4" s="1015"/>
      <c r="BI4" s="1028" t="s">
        <v>733</v>
      </c>
      <c r="BJ4" s="1015"/>
      <c r="BK4" s="1028" t="s">
        <v>734</v>
      </c>
      <c r="BL4" s="1036"/>
      <c r="BM4" s="1002" t="s">
        <v>735</v>
      </c>
    </row>
    <row r="5" spans="1:65" s="1017" customFormat="1" ht="15.75" customHeight="1">
      <c r="A5" s="1018" t="s">
        <v>143</v>
      </c>
      <c r="B5" s="1019" t="s">
        <v>233</v>
      </c>
      <c r="C5" s="1037" t="s">
        <v>736</v>
      </c>
      <c r="D5" s="1038" t="s">
        <v>737</v>
      </c>
      <c r="E5" s="1039" t="s">
        <v>738</v>
      </c>
      <c r="F5" s="1422" t="s">
        <v>739</v>
      </c>
      <c r="G5" s="1021" t="s">
        <v>740</v>
      </c>
      <c r="H5" s="1040" t="s">
        <v>741</v>
      </c>
      <c r="I5" s="1015" t="s">
        <v>4</v>
      </c>
      <c r="J5" s="1040" t="s">
        <v>742</v>
      </c>
      <c r="K5" s="1015" t="s">
        <v>234</v>
      </c>
      <c r="L5" s="1028" t="s">
        <v>4</v>
      </c>
      <c r="M5" s="1041"/>
      <c r="N5" s="1042" t="s">
        <v>743</v>
      </c>
      <c r="O5" s="1043" t="s">
        <v>235</v>
      </c>
      <c r="P5" s="1044" t="s">
        <v>235</v>
      </c>
      <c r="Q5" s="1045" t="s">
        <v>744</v>
      </c>
      <c r="R5" s="1046" t="s">
        <v>236</v>
      </c>
      <c r="S5" s="1043" t="s">
        <v>237</v>
      </c>
      <c r="T5" s="1047" t="s">
        <v>238</v>
      </c>
      <c r="U5" s="1046" t="s">
        <v>239</v>
      </c>
      <c r="V5" s="1424"/>
      <c r="W5" s="1425"/>
      <c r="X5" s="1002" t="s">
        <v>745</v>
      </c>
      <c r="Y5" s="1013"/>
      <c r="Z5" s="1034" t="s">
        <v>143</v>
      </c>
      <c r="AA5" s="1413" t="s">
        <v>240</v>
      </c>
      <c r="AB5" s="1414"/>
      <c r="AC5" s="1426"/>
      <c r="AD5" s="1414"/>
      <c r="AE5" s="1427" t="s">
        <v>241</v>
      </c>
      <c r="AF5" s="1428"/>
      <c r="AG5" s="1417" t="s">
        <v>242</v>
      </c>
      <c r="AH5" s="1418"/>
      <c r="AI5" s="1413" t="s">
        <v>243</v>
      </c>
      <c r="AJ5" s="1414"/>
      <c r="AK5" s="1413" t="s">
        <v>244</v>
      </c>
      <c r="AL5" s="1414"/>
      <c r="AM5" s="1415" t="s">
        <v>746</v>
      </c>
      <c r="AN5" s="1416"/>
      <c r="AO5" s="1413"/>
      <c r="AP5" s="1414"/>
      <c r="AQ5" s="1413" t="s">
        <v>245</v>
      </c>
      <c r="AR5" s="1414"/>
      <c r="AS5" s="1048" t="s">
        <v>747</v>
      </c>
      <c r="AT5" s="1048"/>
      <c r="AU5" s="1008" t="s">
        <v>246</v>
      </c>
      <c r="AV5" s="1035"/>
      <c r="AW5" s="1413" t="s">
        <v>247</v>
      </c>
      <c r="AX5" s="1414"/>
      <c r="AY5" s="1430"/>
      <c r="AZ5" s="1431"/>
      <c r="BA5" s="1006"/>
      <c r="BB5" s="1049"/>
      <c r="BC5" s="1008" t="s">
        <v>248</v>
      </c>
      <c r="BD5" s="1035"/>
      <c r="BE5" s="1008" t="s">
        <v>249</v>
      </c>
      <c r="BF5" s="1035"/>
      <c r="BG5" s="1050"/>
      <c r="BH5" s="1049"/>
      <c r="BI5" s="1050"/>
      <c r="BJ5" s="1049"/>
      <c r="BK5" s="1051"/>
      <c r="BL5" s="1052"/>
      <c r="BM5" s="1002" t="s">
        <v>748</v>
      </c>
    </row>
    <row r="6" spans="1:65" s="1017" customFormat="1" ht="15.75" customHeight="1">
      <c r="A6" s="1053"/>
      <c r="B6" s="1054" t="s">
        <v>250</v>
      </c>
      <c r="C6" s="1055" t="s">
        <v>749</v>
      </c>
      <c r="D6" s="1056" t="s">
        <v>750</v>
      </c>
      <c r="E6" s="1057" t="s">
        <v>751</v>
      </c>
      <c r="F6" s="1423"/>
      <c r="G6" s="1058" t="s">
        <v>251</v>
      </c>
      <c r="H6" s="1059" t="s">
        <v>752</v>
      </c>
      <c r="I6" s="1027" t="s">
        <v>251</v>
      </c>
      <c r="J6" s="1059" t="s">
        <v>753</v>
      </c>
      <c r="K6" s="1059" t="s">
        <v>754</v>
      </c>
      <c r="L6" s="1060" t="s">
        <v>251</v>
      </c>
      <c r="M6" s="1060"/>
      <c r="N6" s="1061" t="s">
        <v>752</v>
      </c>
      <c r="O6" s="1062" t="s">
        <v>252</v>
      </c>
      <c r="P6" s="1058" t="s">
        <v>253</v>
      </c>
      <c r="Q6" s="1063" t="s">
        <v>755</v>
      </c>
      <c r="R6" s="1064" t="s">
        <v>254</v>
      </c>
      <c r="S6" s="1062" t="s">
        <v>253</v>
      </c>
      <c r="T6" s="1065" t="s">
        <v>255</v>
      </c>
      <c r="U6" s="1064" t="s">
        <v>256</v>
      </c>
      <c r="V6" s="1409" t="s">
        <v>257</v>
      </c>
      <c r="W6" s="1410"/>
      <c r="X6" s="1066"/>
      <c r="Y6" s="1013"/>
      <c r="Z6" s="1067"/>
      <c r="AA6" s="1409" t="s">
        <v>255</v>
      </c>
      <c r="AB6" s="1410"/>
      <c r="AC6" s="1419" t="s">
        <v>258</v>
      </c>
      <c r="AD6" s="1420"/>
      <c r="AE6" s="1409" t="s">
        <v>252</v>
      </c>
      <c r="AF6" s="1410"/>
      <c r="AG6" s="1421" t="s">
        <v>252</v>
      </c>
      <c r="AH6" s="1420"/>
      <c r="AI6" s="1409" t="s">
        <v>252</v>
      </c>
      <c r="AJ6" s="1410"/>
      <c r="AK6" s="1409" t="s">
        <v>252</v>
      </c>
      <c r="AL6" s="1410"/>
      <c r="AM6" s="1068" t="s">
        <v>756</v>
      </c>
      <c r="AN6" s="1069"/>
      <c r="AO6" s="1411" t="s">
        <v>757</v>
      </c>
      <c r="AP6" s="1412"/>
      <c r="AQ6" s="1409" t="s">
        <v>252</v>
      </c>
      <c r="AR6" s="1410"/>
      <c r="AS6" s="1061" t="s">
        <v>758</v>
      </c>
      <c r="AT6" s="1061"/>
      <c r="AU6" s="1060" t="s">
        <v>253</v>
      </c>
      <c r="AV6" s="1027"/>
      <c r="AW6" s="1060" t="s">
        <v>259</v>
      </c>
      <c r="AX6" s="1027"/>
      <c r="AY6" s="1432"/>
      <c r="AZ6" s="1433"/>
      <c r="BA6" s="1070" t="s">
        <v>260</v>
      </c>
      <c r="BB6" s="1027"/>
      <c r="BC6" s="1060" t="s">
        <v>261</v>
      </c>
      <c r="BD6" s="1027"/>
      <c r="BE6" s="1060" t="s">
        <v>262</v>
      </c>
      <c r="BF6" s="1027"/>
      <c r="BG6" s="1060" t="s">
        <v>263</v>
      </c>
      <c r="BH6" s="1027"/>
      <c r="BI6" s="1060" t="s">
        <v>264</v>
      </c>
      <c r="BJ6" s="1027"/>
      <c r="BK6" s="1060" t="s">
        <v>265</v>
      </c>
      <c r="BL6" s="1027"/>
      <c r="BM6" s="1071"/>
    </row>
    <row r="7" spans="1:65" s="1017" customFormat="1" ht="3.95" customHeight="1">
      <c r="A7" s="1072"/>
      <c r="B7" s="1073"/>
      <c r="C7" s="1073"/>
      <c r="D7" s="1074"/>
      <c r="E7" s="1074"/>
      <c r="F7" s="1074"/>
      <c r="G7" s="1008"/>
      <c r="H7" s="1075"/>
      <c r="I7" s="1008"/>
      <c r="J7" s="1075"/>
      <c r="K7" s="1048"/>
      <c r="L7" s="1008"/>
      <c r="M7" s="1008"/>
      <c r="N7" s="1075"/>
      <c r="O7" s="1076"/>
      <c r="P7" s="1008"/>
      <c r="Q7" s="1008"/>
      <c r="R7" s="1076"/>
      <c r="S7" s="1076"/>
      <c r="T7" s="1008"/>
      <c r="U7" s="1076"/>
      <c r="V7" s="1077"/>
      <c r="W7" s="1078"/>
      <c r="X7" s="1007"/>
      <c r="Y7" s="1013"/>
      <c r="Z7" s="1079"/>
      <c r="AA7" s="1076"/>
      <c r="AB7" s="1076"/>
      <c r="AC7" s="1002"/>
      <c r="AD7" s="1002"/>
      <c r="AE7" s="1076"/>
      <c r="AF7" s="1076"/>
      <c r="AG7" s="1002"/>
      <c r="AH7" s="1002"/>
      <c r="AI7" s="1076"/>
      <c r="AJ7" s="1076"/>
      <c r="AK7" s="1076"/>
      <c r="AL7" s="1076"/>
      <c r="AM7" s="1074"/>
      <c r="AN7" s="1074"/>
      <c r="AO7" s="1076"/>
      <c r="AP7" s="1076"/>
      <c r="AQ7" s="1076"/>
      <c r="AR7" s="1076"/>
      <c r="AS7" s="1013"/>
      <c r="AT7" s="1008"/>
      <c r="AU7" s="1008"/>
      <c r="AV7" s="1008"/>
      <c r="AW7" s="1008"/>
      <c r="AX7" s="1008"/>
      <c r="AY7" s="1080"/>
      <c r="AZ7" s="1080"/>
      <c r="BA7" s="1013"/>
      <c r="BB7" s="1008"/>
      <c r="BC7" s="1008"/>
      <c r="BD7" s="1008"/>
      <c r="BE7" s="1008"/>
      <c r="BF7" s="1008"/>
      <c r="BG7" s="1008"/>
      <c r="BH7" s="1008"/>
      <c r="BI7" s="1008"/>
      <c r="BJ7" s="1077"/>
      <c r="BK7" s="1077"/>
      <c r="BL7" s="1078"/>
      <c r="BM7" s="1007"/>
    </row>
    <row r="8" spans="1:65" s="1017" customFormat="1" ht="11.25">
      <c r="A8" s="1081" t="s">
        <v>173</v>
      </c>
      <c r="B8" s="1082">
        <v>2514</v>
      </c>
      <c r="C8" s="1082">
        <v>2</v>
      </c>
      <c r="D8" s="1083">
        <v>31</v>
      </c>
      <c r="E8" s="1083">
        <v>20</v>
      </c>
      <c r="F8" s="1083">
        <v>531</v>
      </c>
      <c r="G8" s="1083">
        <v>5</v>
      </c>
      <c r="H8" s="1083">
        <v>65</v>
      </c>
      <c r="I8" s="1083">
        <v>1</v>
      </c>
      <c r="J8" s="1083">
        <v>5</v>
      </c>
      <c r="K8" s="1083">
        <v>3</v>
      </c>
      <c r="L8" s="1084">
        <v>17</v>
      </c>
      <c r="M8" s="1085"/>
      <c r="N8" s="1084">
        <v>120</v>
      </c>
      <c r="O8" s="1084">
        <v>1</v>
      </c>
      <c r="P8" s="1084">
        <v>34</v>
      </c>
      <c r="Q8" s="1084">
        <v>199</v>
      </c>
      <c r="R8" s="1084">
        <v>2</v>
      </c>
      <c r="S8" s="1084">
        <v>34</v>
      </c>
      <c r="T8" s="1084">
        <v>167</v>
      </c>
      <c r="U8" s="1084">
        <v>22</v>
      </c>
      <c r="V8" s="1084">
        <v>29</v>
      </c>
      <c r="W8" s="1086"/>
      <c r="X8" s="1087" t="s">
        <v>173</v>
      </c>
      <c r="Y8" s="1088"/>
      <c r="Z8" s="1081" t="s">
        <v>173</v>
      </c>
      <c r="AA8" s="1084">
        <v>8</v>
      </c>
      <c r="AB8" s="1084"/>
      <c r="AC8" s="1084">
        <v>12</v>
      </c>
      <c r="AD8" s="1084"/>
      <c r="AE8" s="1084">
        <v>2</v>
      </c>
      <c r="AF8" s="1084"/>
      <c r="AG8" s="1089">
        <v>27</v>
      </c>
      <c r="AH8" s="1089"/>
      <c r="AI8" s="1089">
        <v>481</v>
      </c>
      <c r="AJ8" s="1089"/>
      <c r="AK8" s="1089">
        <v>18</v>
      </c>
      <c r="AL8" s="1089"/>
      <c r="AM8" s="1089">
        <v>14</v>
      </c>
      <c r="AN8" s="1089"/>
      <c r="AO8" s="1089">
        <v>92</v>
      </c>
      <c r="AP8" s="1090">
        <v>-11</v>
      </c>
      <c r="AQ8" s="1089">
        <v>64</v>
      </c>
      <c r="AR8" s="1089"/>
      <c r="AS8" s="1084">
        <v>9</v>
      </c>
      <c r="AT8" s="1089"/>
      <c r="AU8" s="1089">
        <v>2</v>
      </c>
      <c r="AV8" s="1089"/>
      <c r="AW8" s="1089">
        <v>38</v>
      </c>
      <c r="AX8" s="1089"/>
      <c r="AY8" s="1089">
        <v>14</v>
      </c>
      <c r="AZ8" s="1089"/>
      <c r="BA8" s="1089">
        <v>295</v>
      </c>
      <c r="BB8" s="1089"/>
      <c r="BC8" s="1089">
        <v>17</v>
      </c>
      <c r="BD8" s="1089"/>
      <c r="BE8" s="1089">
        <v>55</v>
      </c>
      <c r="BF8" s="1089"/>
      <c r="BG8" s="1089">
        <v>25</v>
      </c>
      <c r="BH8" s="1089"/>
      <c r="BI8" s="1089">
        <v>17</v>
      </c>
      <c r="BJ8" s="1089"/>
      <c r="BK8" s="1089">
        <v>24</v>
      </c>
      <c r="BL8" s="1091"/>
      <c r="BM8" s="1087" t="s">
        <v>173</v>
      </c>
    </row>
    <row r="9" spans="1:65" s="1096" customFormat="1" ht="11.25">
      <c r="A9" s="1081" t="s">
        <v>189</v>
      </c>
      <c r="B9" s="1092">
        <v>2533</v>
      </c>
      <c r="C9" s="1093">
        <v>2</v>
      </c>
      <c r="D9" s="1083">
        <v>51</v>
      </c>
      <c r="E9" s="1083">
        <v>20</v>
      </c>
      <c r="F9" s="1083">
        <v>537</v>
      </c>
      <c r="G9" s="1083">
        <v>5</v>
      </c>
      <c r="H9" s="1083">
        <v>64</v>
      </c>
      <c r="I9" s="1083">
        <v>1</v>
      </c>
      <c r="J9" s="1083">
        <v>5</v>
      </c>
      <c r="K9" s="1083">
        <v>3</v>
      </c>
      <c r="L9" s="1084">
        <v>11</v>
      </c>
      <c r="M9" s="1085"/>
      <c r="N9" s="1084">
        <v>122</v>
      </c>
      <c r="O9" s="1084">
        <v>1</v>
      </c>
      <c r="P9" s="1084">
        <v>35</v>
      </c>
      <c r="Q9" s="1084">
        <v>235</v>
      </c>
      <c r="R9" s="1084">
        <v>2</v>
      </c>
      <c r="S9" s="1084">
        <v>34</v>
      </c>
      <c r="T9" s="1084">
        <v>169</v>
      </c>
      <c r="U9" s="1084">
        <v>23</v>
      </c>
      <c r="V9" s="1084">
        <v>29</v>
      </c>
      <c r="W9" s="1086"/>
      <c r="X9" s="1087" t="s">
        <v>189</v>
      </c>
      <c r="Y9" s="1088"/>
      <c r="Z9" s="1081" t="s">
        <v>189</v>
      </c>
      <c r="AA9" s="1084">
        <v>8</v>
      </c>
      <c r="AB9" s="1084"/>
      <c r="AC9" s="1084">
        <v>12</v>
      </c>
      <c r="AD9" s="1084"/>
      <c r="AE9" s="1084">
        <v>2</v>
      </c>
      <c r="AF9" s="1084"/>
      <c r="AG9" s="1094">
        <v>27</v>
      </c>
      <c r="AH9" s="1094"/>
      <c r="AI9" s="1094">
        <v>467</v>
      </c>
      <c r="AJ9" s="1094"/>
      <c r="AK9" s="1094">
        <v>18</v>
      </c>
      <c r="AL9" s="1094"/>
      <c r="AM9" s="1094">
        <v>14</v>
      </c>
      <c r="AN9" s="1094"/>
      <c r="AO9" s="1094">
        <v>89</v>
      </c>
      <c r="AP9" s="1090">
        <v>-8</v>
      </c>
      <c r="AQ9" s="1094">
        <v>61</v>
      </c>
      <c r="AR9" s="1094"/>
      <c r="AS9" s="1084">
        <v>9</v>
      </c>
      <c r="AT9" s="1094"/>
      <c r="AU9" s="1094">
        <v>4</v>
      </c>
      <c r="AV9" s="1094"/>
      <c r="AW9" s="1094">
        <v>43</v>
      </c>
      <c r="AX9" s="1094"/>
      <c r="AY9" s="1094">
        <v>14</v>
      </c>
      <c r="AZ9" s="1094"/>
      <c r="BA9" s="1094">
        <v>286</v>
      </c>
      <c r="BB9" s="1094"/>
      <c r="BC9" s="1094">
        <v>18</v>
      </c>
      <c r="BD9" s="1094"/>
      <c r="BE9" s="1094">
        <v>52</v>
      </c>
      <c r="BF9" s="1094"/>
      <c r="BG9" s="1094">
        <v>24</v>
      </c>
      <c r="BH9" s="1094"/>
      <c r="BI9" s="1094">
        <v>16</v>
      </c>
      <c r="BJ9" s="1094"/>
      <c r="BK9" s="1094">
        <v>25</v>
      </c>
      <c r="BL9" s="1095"/>
      <c r="BM9" s="1087" t="s">
        <v>189</v>
      </c>
    </row>
    <row r="10" spans="1:65" s="1096" customFormat="1" ht="11.25">
      <c r="A10" s="1081" t="s">
        <v>191</v>
      </c>
      <c r="B10" s="1092">
        <v>2547</v>
      </c>
      <c r="C10" s="1093">
        <v>2</v>
      </c>
      <c r="D10" s="1083">
        <v>31</v>
      </c>
      <c r="E10" s="1083">
        <v>20</v>
      </c>
      <c r="F10" s="1083">
        <v>539</v>
      </c>
      <c r="G10" s="1083">
        <v>4</v>
      </c>
      <c r="H10" s="1083">
        <v>60</v>
      </c>
      <c r="I10" s="1083">
        <v>0</v>
      </c>
      <c r="J10" s="1083">
        <v>5</v>
      </c>
      <c r="K10" s="1083">
        <v>2</v>
      </c>
      <c r="L10" s="1084">
        <v>11</v>
      </c>
      <c r="M10" s="1085"/>
      <c r="N10" s="1084">
        <v>112</v>
      </c>
      <c r="O10" s="1084">
        <v>1</v>
      </c>
      <c r="P10" s="1084">
        <v>38</v>
      </c>
      <c r="Q10" s="1084">
        <v>239</v>
      </c>
      <c r="R10" s="1084">
        <v>2</v>
      </c>
      <c r="S10" s="1084">
        <v>34</v>
      </c>
      <c r="T10" s="1084">
        <v>172</v>
      </c>
      <c r="U10" s="1084">
        <v>22</v>
      </c>
      <c r="V10" s="1084">
        <v>28</v>
      </c>
      <c r="W10" s="1097"/>
      <c r="X10" s="1098" t="s">
        <v>191</v>
      </c>
      <c r="Y10" s="1088"/>
      <c r="Z10" s="1081" t="s">
        <v>191</v>
      </c>
      <c r="AA10" s="1084">
        <v>8</v>
      </c>
      <c r="AB10" s="1084"/>
      <c r="AC10" s="1084">
        <v>11</v>
      </c>
      <c r="AD10" s="1084"/>
      <c r="AE10" s="1084">
        <v>2</v>
      </c>
      <c r="AF10" s="1084"/>
      <c r="AG10" s="1094">
        <v>27</v>
      </c>
      <c r="AH10" s="1094"/>
      <c r="AI10" s="1094">
        <v>458</v>
      </c>
      <c r="AJ10" s="1094"/>
      <c r="AK10" s="1094">
        <v>18</v>
      </c>
      <c r="AL10" s="1094"/>
      <c r="AM10" s="1094">
        <v>14</v>
      </c>
      <c r="AN10" s="1094"/>
      <c r="AO10" s="1094">
        <v>86</v>
      </c>
      <c r="AP10" s="1090">
        <v>-8</v>
      </c>
      <c r="AQ10" s="1094">
        <v>69</v>
      </c>
      <c r="AR10" s="1094"/>
      <c r="AS10" s="1084">
        <v>11</v>
      </c>
      <c r="AT10" s="1094"/>
      <c r="AU10" s="1094">
        <v>4</v>
      </c>
      <c r="AV10" s="1094"/>
      <c r="AW10" s="1094">
        <v>70</v>
      </c>
      <c r="AX10" s="1094"/>
      <c r="AY10" s="1094">
        <v>13</v>
      </c>
      <c r="AZ10" s="1094"/>
      <c r="BA10" s="1094">
        <v>296</v>
      </c>
      <c r="BB10" s="1094"/>
      <c r="BC10" s="1094">
        <v>15</v>
      </c>
      <c r="BD10" s="1094"/>
      <c r="BE10" s="1094">
        <v>54</v>
      </c>
      <c r="BF10" s="1094"/>
      <c r="BG10" s="1094">
        <v>22</v>
      </c>
      <c r="BH10" s="1094"/>
      <c r="BI10" s="1094">
        <v>16</v>
      </c>
      <c r="BJ10" s="1094"/>
      <c r="BK10" s="1094">
        <v>23</v>
      </c>
      <c r="BL10" s="1099"/>
      <c r="BM10" s="1098" t="s">
        <v>191</v>
      </c>
    </row>
    <row r="11" spans="1:65" s="1096" customFormat="1" ht="11.25">
      <c r="A11" s="1081" t="s">
        <v>560</v>
      </c>
      <c r="B11" s="1092">
        <v>2507</v>
      </c>
      <c r="C11" s="1093">
        <v>2</v>
      </c>
      <c r="D11" s="1083">
        <v>31</v>
      </c>
      <c r="E11" s="1083">
        <v>20</v>
      </c>
      <c r="F11" s="1083">
        <v>541</v>
      </c>
      <c r="G11" s="1083">
        <v>4</v>
      </c>
      <c r="H11" s="1083">
        <v>62</v>
      </c>
      <c r="I11" s="1083">
        <v>0</v>
      </c>
      <c r="J11" s="1083">
        <v>5</v>
      </c>
      <c r="K11" s="1083">
        <v>2</v>
      </c>
      <c r="L11" s="1084">
        <v>11</v>
      </c>
      <c r="M11" s="1085"/>
      <c r="N11" s="1084">
        <v>109</v>
      </c>
      <c r="O11" s="1084">
        <v>2</v>
      </c>
      <c r="P11" s="1084">
        <v>41</v>
      </c>
      <c r="Q11" s="1084">
        <v>300</v>
      </c>
      <c r="R11" s="1084">
        <v>2</v>
      </c>
      <c r="S11" s="1084">
        <v>34</v>
      </c>
      <c r="T11" s="1084">
        <v>174</v>
      </c>
      <c r="U11" s="1084">
        <v>22</v>
      </c>
      <c r="V11" s="1084">
        <v>29</v>
      </c>
      <c r="W11" s="1097"/>
      <c r="X11" s="1098" t="s">
        <v>560</v>
      </c>
      <c r="Y11" s="1088"/>
      <c r="Z11" s="1081" t="s">
        <v>560</v>
      </c>
      <c r="AA11" s="1084">
        <v>9</v>
      </c>
      <c r="AB11" s="1084"/>
      <c r="AC11" s="1084">
        <v>10</v>
      </c>
      <c r="AD11" s="1084"/>
      <c r="AE11" s="1084">
        <v>2</v>
      </c>
      <c r="AF11" s="1084"/>
      <c r="AG11" s="1094">
        <v>27</v>
      </c>
      <c r="AH11" s="1094"/>
      <c r="AI11" s="1094">
        <v>480</v>
      </c>
      <c r="AJ11" s="1094"/>
      <c r="AK11" s="1094">
        <v>18</v>
      </c>
      <c r="AL11" s="1094"/>
      <c r="AM11" s="1094">
        <v>15</v>
      </c>
      <c r="AN11" s="1094"/>
      <c r="AO11" s="1094" t="s">
        <v>89</v>
      </c>
      <c r="AP11" s="1090" t="s">
        <v>89</v>
      </c>
      <c r="AQ11" s="1094">
        <v>66</v>
      </c>
      <c r="AR11" s="1094"/>
      <c r="AS11" s="1084">
        <v>5</v>
      </c>
      <c r="AT11" s="1094"/>
      <c r="AU11" s="1094">
        <v>1</v>
      </c>
      <c r="AV11" s="1094"/>
      <c r="AW11" s="1094">
        <v>69</v>
      </c>
      <c r="AX11" s="1094"/>
      <c r="AY11" s="1094">
        <v>9</v>
      </c>
      <c r="AZ11" s="1094"/>
      <c r="BA11" s="1094">
        <v>274</v>
      </c>
      <c r="BB11" s="1094"/>
      <c r="BC11" s="1094">
        <v>15</v>
      </c>
      <c r="BD11" s="1094"/>
      <c r="BE11" s="1094">
        <v>55</v>
      </c>
      <c r="BF11" s="1094"/>
      <c r="BG11" s="1094">
        <v>23</v>
      </c>
      <c r="BH11" s="1094"/>
      <c r="BI11" s="1094">
        <v>16</v>
      </c>
      <c r="BJ11" s="1094"/>
      <c r="BK11" s="1094">
        <v>22</v>
      </c>
      <c r="BL11" s="1099"/>
      <c r="BM11" s="1098" t="s">
        <v>560</v>
      </c>
    </row>
    <row r="12" spans="1:65" s="1096" customFormat="1" ht="11.25">
      <c r="A12" s="1081" t="s">
        <v>584</v>
      </c>
      <c r="B12" s="1092">
        <v>2512</v>
      </c>
      <c r="C12" s="1093">
        <v>2</v>
      </c>
      <c r="D12" s="1083">
        <v>31</v>
      </c>
      <c r="E12" s="1083">
        <v>20</v>
      </c>
      <c r="F12" s="1083">
        <v>545</v>
      </c>
      <c r="G12" s="1083">
        <v>4</v>
      </c>
      <c r="H12" s="1083">
        <v>64</v>
      </c>
      <c r="I12" s="1083">
        <v>0</v>
      </c>
      <c r="J12" s="1083">
        <v>5</v>
      </c>
      <c r="K12" s="1083">
        <v>2</v>
      </c>
      <c r="L12" s="1084">
        <v>12</v>
      </c>
      <c r="M12" s="1085"/>
      <c r="N12" s="1084">
        <v>120</v>
      </c>
      <c r="O12" s="1084">
        <v>2</v>
      </c>
      <c r="P12" s="1084">
        <v>41</v>
      </c>
      <c r="Q12" s="1084">
        <v>303</v>
      </c>
      <c r="R12" s="1084">
        <v>2</v>
      </c>
      <c r="S12" s="1084">
        <v>34</v>
      </c>
      <c r="T12" s="1084">
        <v>161</v>
      </c>
      <c r="U12" s="1084">
        <v>22</v>
      </c>
      <c r="V12" s="1084">
        <v>29</v>
      </c>
      <c r="W12" s="1097"/>
      <c r="X12" s="1098" t="s">
        <v>584</v>
      </c>
      <c r="Y12" s="1088"/>
      <c r="Z12" s="1081" t="s">
        <v>584</v>
      </c>
      <c r="AA12" s="1084">
        <v>9</v>
      </c>
      <c r="AB12" s="1084"/>
      <c r="AC12" s="1084">
        <v>10</v>
      </c>
      <c r="AD12" s="1084"/>
      <c r="AE12" s="1084">
        <v>2</v>
      </c>
      <c r="AF12" s="1084"/>
      <c r="AG12" s="1094">
        <v>27</v>
      </c>
      <c r="AH12" s="1094"/>
      <c r="AI12" s="1094">
        <v>479</v>
      </c>
      <c r="AJ12" s="1094"/>
      <c r="AK12" s="1094">
        <v>17</v>
      </c>
      <c r="AL12" s="1094"/>
      <c r="AM12" s="1094">
        <v>15</v>
      </c>
      <c r="AN12" s="1094"/>
      <c r="AO12" s="1094" t="s">
        <v>89</v>
      </c>
      <c r="AP12" s="1090" t="s">
        <v>89</v>
      </c>
      <c r="AQ12" s="1094">
        <v>66</v>
      </c>
      <c r="AR12" s="1094"/>
      <c r="AS12" s="1084">
        <v>5</v>
      </c>
      <c r="AT12" s="1094"/>
      <c r="AU12" s="1094">
        <v>1</v>
      </c>
      <c r="AV12" s="1094"/>
      <c r="AW12" s="1094">
        <v>69</v>
      </c>
      <c r="AX12" s="1094"/>
      <c r="AY12" s="1094">
        <v>10</v>
      </c>
      <c r="AZ12" s="1094"/>
      <c r="BA12" s="1094">
        <v>274</v>
      </c>
      <c r="BB12" s="1094"/>
      <c r="BC12" s="1094">
        <v>15</v>
      </c>
      <c r="BD12" s="1094"/>
      <c r="BE12" s="1094">
        <v>55</v>
      </c>
      <c r="BF12" s="1094"/>
      <c r="BG12" s="1094">
        <v>23</v>
      </c>
      <c r="BH12" s="1094"/>
      <c r="BI12" s="1094">
        <v>16</v>
      </c>
      <c r="BJ12" s="1094"/>
      <c r="BK12" s="1094">
        <v>22</v>
      </c>
      <c r="BL12" s="1099"/>
      <c r="BM12" s="1098" t="s">
        <v>584</v>
      </c>
    </row>
    <row r="13" spans="1:65" s="1112" customFormat="1" ht="11.25">
      <c r="A13" s="1100" t="s">
        <v>759</v>
      </c>
      <c r="B13" s="1101">
        <f t="shared" ref="B13:L13" si="0">(B14+B36)</f>
        <v>2553</v>
      </c>
      <c r="C13" s="1101">
        <f t="shared" si="0"/>
        <v>2</v>
      </c>
      <c r="D13" s="1101">
        <f t="shared" si="0"/>
        <v>31</v>
      </c>
      <c r="E13" s="1101">
        <f t="shared" si="0"/>
        <v>20</v>
      </c>
      <c r="F13" s="1101">
        <f t="shared" si="0"/>
        <v>547</v>
      </c>
      <c r="G13" s="1101">
        <f t="shared" si="0"/>
        <v>4</v>
      </c>
      <c r="H13" s="1101">
        <f t="shared" si="0"/>
        <v>66</v>
      </c>
      <c r="I13" s="1101">
        <f t="shared" si="0"/>
        <v>0</v>
      </c>
      <c r="J13" s="1101">
        <f t="shared" si="0"/>
        <v>5</v>
      </c>
      <c r="K13" s="1101">
        <f t="shared" si="0"/>
        <v>2</v>
      </c>
      <c r="L13" s="1102">
        <f t="shared" si="0"/>
        <v>12</v>
      </c>
      <c r="M13" s="1103"/>
      <c r="N13" s="1104">
        <f>(N14+N36)</f>
        <v>133</v>
      </c>
      <c r="O13" s="1104">
        <v>2</v>
      </c>
      <c r="P13" s="1105">
        <v>41</v>
      </c>
      <c r="Q13" s="1105">
        <v>303</v>
      </c>
      <c r="R13" s="1105">
        <f>(R14+R36)</f>
        <v>2</v>
      </c>
      <c r="S13" s="1105">
        <f>(S14+S36)</f>
        <v>34</v>
      </c>
      <c r="T13" s="1105">
        <f>(T14+T36)</f>
        <v>161</v>
      </c>
      <c r="U13" s="1105">
        <f>(U14+U36)</f>
        <v>22</v>
      </c>
      <c r="V13" s="1105">
        <f>(V14+V36)</f>
        <v>29</v>
      </c>
      <c r="W13" s="1106"/>
      <c r="X13" s="1107" t="s">
        <v>760</v>
      </c>
      <c r="Y13" s="1108"/>
      <c r="Z13" s="1100" t="s">
        <v>761</v>
      </c>
      <c r="AA13" s="1105">
        <f>(AA14+AA36)</f>
        <v>9</v>
      </c>
      <c r="AB13" s="1105"/>
      <c r="AC13" s="1105">
        <f>(AC14+AC36)</f>
        <v>10</v>
      </c>
      <c r="AD13" s="1105"/>
      <c r="AE13" s="1105">
        <f>(AE14+AE36)</f>
        <v>2</v>
      </c>
      <c r="AF13" s="1105"/>
      <c r="AG13" s="1105">
        <f>(AG14+AG36)</f>
        <v>27</v>
      </c>
      <c r="AH13" s="1105"/>
      <c r="AI13" s="1105">
        <f>(AI14+AI36)</f>
        <v>488</v>
      </c>
      <c r="AJ13" s="1105"/>
      <c r="AK13" s="1105">
        <f>(AK14+AK36)</f>
        <v>17</v>
      </c>
      <c r="AL13" s="1105"/>
      <c r="AM13" s="1105">
        <f>(AM14+AM36)</f>
        <v>15</v>
      </c>
      <c r="AN13" s="1105"/>
      <c r="AO13" s="1109" t="s">
        <v>395</v>
      </c>
      <c r="AP13" s="1110" t="s">
        <v>395</v>
      </c>
      <c r="AQ13" s="1105">
        <f>(AQ14+AQ36)</f>
        <v>67</v>
      </c>
      <c r="AR13" s="1105"/>
      <c r="AS13" s="1105">
        <f>(AS14+AS36)</f>
        <v>7</v>
      </c>
      <c r="AT13" s="1105"/>
      <c r="AU13" s="1105">
        <f>(AU14+AU36)</f>
        <v>3</v>
      </c>
      <c r="AV13" s="1105"/>
      <c r="AW13" s="1105">
        <f>(AW14+AW36)</f>
        <v>57</v>
      </c>
      <c r="AX13" s="1105"/>
      <c r="AY13" s="1105">
        <f>(AY14+AY36)</f>
        <v>10</v>
      </c>
      <c r="AZ13" s="1105"/>
      <c r="BA13" s="1105">
        <f>(BA14+BA36)</f>
        <v>285</v>
      </c>
      <c r="BB13" s="1105"/>
      <c r="BC13" s="1105">
        <f>(BC14+BC36)</f>
        <v>15</v>
      </c>
      <c r="BD13" s="1105"/>
      <c r="BE13" s="1105">
        <f>(BE14+BE36)</f>
        <v>58</v>
      </c>
      <c r="BF13" s="1105"/>
      <c r="BG13" s="1105">
        <f>(BG14+BG36)</f>
        <v>23</v>
      </c>
      <c r="BH13" s="1105"/>
      <c r="BI13" s="1105">
        <f>(BI14+BI36)</f>
        <v>16</v>
      </c>
      <c r="BJ13" s="1105"/>
      <c r="BK13" s="1105">
        <f>(BK14+BK36)</f>
        <v>23</v>
      </c>
      <c r="BL13" s="1111"/>
      <c r="BM13" s="1107" t="s">
        <v>761</v>
      </c>
    </row>
    <row r="14" spans="1:65" s="1017" customFormat="1" ht="14.45" customHeight="1">
      <c r="A14" s="1113" t="s">
        <v>762</v>
      </c>
      <c r="B14" s="1101">
        <f t="shared" ref="B14:L14" si="1">SUM(B15:B35)</f>
        <v>1794</v>
      </c>
      <c r="C14" s="1114">
        <f t="shared" si="1"/>
        <v>1</v>
      </c>
      <c r="D14" s="1101">
        <f t="shared" si="1"/>
        <v>21</v>
      </c>
      <c r="E14" s="1115">
        <f t="shared" si="1"/>
        <v>17</v>
      </c>
      <c r="F14" s="1115">
        <f t="shared" si="1"/>
        <v>400</v>
      </c>
      <c r="G14" s="1115">
        <f t="shared" si="1"/>
        <v>4</v>
      </c>
      <c r="H14" s="1115">
        <f t="shared" si="1"/>
        <v>48</v>
      </c>
      <c r="I14" s="1115">
        <f t="shared" si="1"/>
        <v>0</v>
      </c>
      <c r="J14" s="1115">
        <f t="shared" si="1"/>
        <v>3</v>
      </c>
      <c r="K14" s="1115">
        <f t="shared" si="1"/>
        <v>1</v>
      </c>
      <c r="L14" s="1116">
        <f t="shared" si="1"/>
        <v>10</v>
      </c>
      <c r="M14" s="1117"/>
      <c r="N14" s="1102">
        <f>SUM(N15:N35)</f>
        <v>102</v>
      </c>
      <c r="O14" s="1118">
        <v>1</v>
      </c>
      <c r="P14" s="1118">
        <v>30</v>
      </c>
      <c r="Q14" s="1118">
        <v>217</v>
      </c>
      <c r="R14" s="1102">
        <f>SUM(R15:R35)</f>
        <v>1</v>
      </c>
      <c r="S14" s="1102">
        <f>SUM(S15:S35)</f>
        <v>23</v>
      </c>
      <c r="T14" s="1102">
        <f>SUM(T15:T35)</f>
        <v>112</v>
      </c>
      <c r="U14" s="1102">
        <f>SUM(U15:U35)</f>
        <v>14</v>
      </c>
      <c r="V14" s="1102">
        <f>SUM(V15:V35)</f>
        <v>20</v>
      </c>
      <c r="W14" s="1106"/>
      <c r="X14" s="1119" t="s">
        <v>763</v>
      </c>
      <c r="Y14" s="1108"/>
      <c r="Z14" s="1113" t="s">
        <v>764</v>
      </c>
      <c r="AA14" s="1102">
        <f>SUM(AA15:AA35)</f>
        <v>7</v>
      </c>
      <c r="AB14" s="1116"/>
      <c r="AC14" s="1102">
        <f>SUM(AC15:AC35)</f>
        <v>9</v>
      </c>
      <c r="AD14" s="1116"/>
      <c r="AE14" s="1102">
        <f>SUM(AE15:AE35)</f>
        <v>1</v>
      </c>
      <c r="AF14" s="1116"/>
      <c r="AG14" s="1102">
        <f>SUM(AG15:AG35)</f>
        <v>18</v>
      </c>
      <c r="AH14" s="1120"/>
      <c r="AI14" s="1102">
        <f>SUM(AI15:AI35)</f>
        <v>350</v>
      </c>
      <c r="AJ14" s="1120"/>
      <c r="AK14" s="1102">
        <f>SUM(AK15:AK35)</f>
        <v>13</v>
      </c>
      <c r="AL14" s="1120"/>
      <c r="AM14" s="1102">
        <f>SUM(AM15:AM35)</f>
        <v>10</v>
      </c>
      <c r="AN14" s="1120"/>
      <c r="AO14" s="1109" t="s">
        <v>395</v>
      </c>
      <c r="AP14" s="1110" t="s">
        <v>395</v>
      </c>
      <c r="AQ14" s="1102">
        <f>SUM(AQ15:AQ35)</f>
        <v>45</v>
      </c>
      <c r="AR14" s="1120"/>
      <c r="AS14" s="1102">
        <f>SUM(AS15:AS35)</f>
        <v>6</v>
      </c>
      <c r="AT14" s="1120"/>
      <c r="AU14" s="1102">
        <f>SUM(AU15:AU35)</f>
        <v>3</v>
      </c>
      <c r="AV14" s="1120"/>
      <c r="AW14" s="1102">
        <f>SUM(AW15:AW35)</f>
        <v>48</v>
      </c>
      <c r="AX14" s="1120"/>
      <c r="AY14" s="1102">
        <f>SUM(AY15:AY35)</f>
        <v>7</v>
      </c>
      <c r="AZ14" s="1120"/>
      <c r="BA14" s="1102">
        <f>SUM(BA15:BA35)</f>
        <v>160</v>
      </c>
      <c r="BB14" s="1120"/>
      <c r="BC14" s="1102">
        <f>SUM(BC15:BC35)</f>
        <v>10</v>
      </c>
      <c r="BD14" s="1120"/>
      <c r="BE14" s="1102">
        <f>SUM(BE15:BE35)</f>
        <v>31</v>
      </c>
      <c r="BF14" s="1120"/>
      <c r="BG14" s="1102">
        <f>SUM(BG15:BG35)</f>
        <v>21</v>
      </c>
      <c r="BH14" s="1120"/>
      <c r="BI14" s="1102">
        <f>SUM(BI15:BI35)</f>
        <v>9</v>
      </c>
      <c r="BJ14" s="1120"/>
      <c r="BK14" s="1102">
        <f>SUM(BK15:BK35)</f>
        <v>16</v>
      </c>
      <c r="BL14" s="1111"/>
      <c r="BM14" s="1119" t="s">
        <v>763</v>
      </c>
    </row>
    <row r="15" spans="1:65" s="1129" customFormat="1" ht="10.7" customHeight="1">
      <c r="A15" s="1121" t="s">
        <v>15</v>
      </c>
      <c r="B15" s="1092">
        <f t="shared" ref="B15:B35" si="2">SUM(C15:W15,AA15:BK15)</f>
        <v>215</v>
      </c>
      <c r="C15" s="1122">
        <v>1</v>
      </c>
      <c r="D15" s="1092">
        <v>1</v>
      </c>
      <c r="E15" s="1083">
        <v>4</v>
      </c>
      <c r="F15" s="1083">
        <v>40</v>
      </c>
      <c r="G15" s="1083">
        <v>2</v>
      </c>
      <c r="H15" s="1083">
        <v>5</v>
      </c>
      <c r="I15" s="1083">
        <v>0</v>
      </c>
      <c r="J15" s="1083">
        <v>0</v>
      </c>
      <c r="K15" s="1123">
        <v>0</v>
      </c>
      <c r="L15" s="1084">
        <v>4</v>
      </c>
      <c r="M15" s="1085"/>
      <c r="N15" s="1109">
        <v>15</v>
      </c>
      <c r="O15" s="1124">
        <v>1</v>
      </c>
      <c r="P15" s="1124">
        <v>3</v>
      </c>
      <c r="Q15" s="1124">
        <v>22</v>
      </c>
      <c r="R15" s="1109">
        <v>1</v>
      </c>
      <c r="S15" s="1109">
        <v>1</v>
      </c>
      <c r="T15" s="1109">
        <v>10</v>
      </c>
      <c r="U15" s="1109">
        <v>1</v>
      </c>
      <c r="V15" s="1109">
        <v>2</v>
      </c>
      <c r="W15" s="1097"/>
      <c r="X15" s="1125" t="s">
        <v>16</v>
      </c>
      <c r="Y15" s="1088"/>
      <c r="Z15" s="1121" t="s">
        <v>15</v>
      </c>
      <c r="AA15" s="1109">
        <v>1</v>
      </c>
      <c r="AB15" s="1084"/>
      <c r="AC15" s="1109">
        <v>1</v>
      </c>
      <c r="AD15" s="1084"/>
      <c r="AE15" s="1109">
        <v>1</v>
      </c>
      <c r="AF15" s="1084"/>
      <c r="AG15" s="1109">
        <v>2</v>
      </c>
      <c r="AH15" s="1126"/>
      <c r="AI15" s="1109">
        <v>36</v>
      </c>
      <c r="AJ15" s="1084"/>
      <c r="AK15" s="1109">
        <v>2</v>
      </c>
      <c r="AL15" s="1084"/>
      <c r="AM15" s="1109">
        <v>1</v>
      </c>
      <c r="AN15" s="1084"/>
      <c r="AO15" s="1109" t="s">
        <v>395</v>
      </c>
      <c r="AP15" s="1110" t="s">
        <v>395</v>
      </c>
      <c r="AQ15" s="1109">
        <v>8</v>
      </c>
      <c r="AR15" s="1084"/>
      <c r="AS15" s="1109">
        <v>0</v>
      </c>
      <c r="AT15" s="1084"/>
      <c r="AU15" s="1127">
        <v>1</v>
      </c>
      <c r="AV15" s="1084"/>
      <c r="AW15" s="1127">
        <v>11</v>
      </c>
      <c r="AX15" s="1084"/>
      <c r="AY15" s="1127">
        <v>2</v>
      </c>
      <c r="AZ15" s="1084"/>
      <c r="BA15" s="1127">
        <v>15</v>
      </c>
      <c r="BB15" s="1084"/>
      <c r="BC15" s="1127">
        <v>4</v>
      </c>
      <c r="BD15" s="1084"/>
      <c r="BE15" s="1127">
        <v>7</v>
      </c>
      <c r="BF15" s="1084"/>
      <c r="BG15" s="1127">
        <v>10</v>
      </c>
      <c r="BH15" s="1084"/>
      <c r="BI15" s="1127">
        <v>0</v>
      </c>
      <c r="BJ15" s="1084"/>
      <c r="BK15" s="1127">
        <v>0</v>
      </c>
      <c r="BL15" s="1128"/>
      <c r="BM15" s="1125" t="s">
        <v>16</v>
      </c>
    </row>
    <row r="16" spans="1:65" s="1129" customFormat="1" ht="12" customHeight="1">
      <c r="A16" s="1121" t="s">
        <v>17</v>
      </c>
      <c r="B16" s="1092">
        <f t="shared" si="2"/>
        <v>167</v>
      </c>
      <c r="C16" s="1122">
        <v>0</v>
      </c>
      <c r="D16" s="1092">
        <v>1</v>
      </c>
      <c r="E16" s="1083">
        <v>3</v>
      </c>
      <c r="F16" s="1083">
        <v>48</v>
      </c>
      <c r="G16" s="1083">
        <v>0</v>
      </c>
      <c r="H16" s="1083">
        <v>4</v>
      </c>
      <c r="I16" s="1083">
        <v>0</v>
      </c>
      <c r="J16" s="1083">
        <v>0</v>
      </c>
      <c r="K16" s="1123">
        <v>0</v>
      </c>
      <c r="L16" s="1084">
        <v>1</v>
      </c>
      <c r="M16" s="1085"/>
      <c r="N16" s="1109">
        <v>6</v>
      </c>
      <c r="O16" s="1124">
        <v>0</v>
      </c>
      <c r="P16" s="1124">
        <v>3</v>
      </c>
      <c r="Q16" s="1124">
        <v>21</v>
      </c>
      <c r="R16" s="1109">
        <v>0</v>
      </c>
      <c r="S16" s="1109">
        <v>2</v>
      </c>
      <c r="T16" s="1109">
        <v>10</v>
      </c>
      <c r="U16" s="1109">
        <v>1</v>
      </c>
      <c r="V16" s="1109">
        <v>1</v>
      </c>
      <c r="W16" s="1097"/>
      <c r="X16" s="1125" t="s">
        <v>18</v>
      </c>
      <c r="Y16" s="1088"/>
      <c r="Z16" s="1121" t="s">
        <v>17</v>
      </c>
      <c r="AA16" s="1109">
        <v>1</v>
      </c>
      <c r="AB16" s="1084"/>
      <c r="AC16" s="1109">
        <v>0</v>
      </c>
      <c r="AD16" s="1084"/>
      <c r="AE16" s="1109">
        <v>0</v>
      </c>
      <c r="AF16" s="1084"/>
      <c r="AG16" s="1109">
        <v>1</v>
      </c>
      <c r="AH16" s="1084"/>
      <c r="AI16" s="1109">
        <v>36</v>
      </c>
      <c r="AJ16" s="1084"/>
      <c r="AK16" s="1109">
        <v>2</v>
      </c>
      <c r="AL16" s="1084"/>
      <c r="AM16" s="1109">
        <v>0</v>
      </c>
      <c r="AN16" s="1084"/>
      <c r="AO16" s="1109" t="s">
        <v>395</v>
      </c>
      <c r="AP16" s="1110" t="s">
        <v>395</v>
      </c>
      <c r="AQ16" s="1109">
        <v>2</v>
      </c>
      <c r="AR16" s="1084"/>
      <c r="AS16" s="1109">
        <v>0</v>
      </c>
      <c r="AT16" s="1084"/>
      <c r="AU16" s="1127">
        <v>1</v>
      </c>
      <c r="AV16" s="1084"/>
      <c r="AW16" s="1127">
        <v>1</v>
      </c>
      <c r="AX16" s="1084"/>
      <c r="AY16" s="1127">
        <v>0</v>
      </c>
      <c r="AZ16" s="1084"/>
      <c r="BA16" s="1127">
        <v>13</v>
      </c>
      <c r="BB16" s="1084"/>
      <c r="BC16" s="1127">
        <v>2</v>
      </c>
      <c r="BD16" s="1084"/>
      <c r="BE16" s="1127">
        <v>6</v>
      </c>
      <c r="BF16" s="1084"/>
      <c r="BG16" s="1127">
        <v>1</v>
      </c>
      <c r="BH16" s="1084"/>
      <c r="BI16" s="1127">
        <v>0</v>
      </c>
      <c r="BJ16" s="1084"/>
      <c r="BK16" s="1127">
        <v>0</v>
      </c>
      <c r="BL16" s="1128"/>
      <c r="BM16" s="1125" t="s">
        <v>18</v>
      </c>
    </row>
    <row r="17" spans="1:65" s="1129" customFormat="1" ht="10.7" customHeight="1">
      <c r="A17" s="1121" t="s">
        <v>765</v>
      </c>
      <c r="B17" s="1092">
        <f t="shared" si="2"/>
        <v>108</v>
      </c>
      <c r="C17" s="1122">
        <v>0</v>
      </c>
      <c r="D17" s="1092">
        <v>1</v>
      </c>
      <c r="E17" s="1083">
        <v>2</v>
      </c>
      <c r="F17" s="1083">
        <v>31</v>
      </c>
      <c r="G17" s="1083">
        <v>0</v>
      </c>
      <c r="H17" s="1083">
        <v>4</v>
      </c>
      <c r="I17" s="1083">
        <v>0</v>
      </c>
      <c r="J17" s="1083">
        <v>0</v>
      </c>
      <c r="K17" s="1123">
        <v>0</v>
      </c>
      <c r="L17" s="1130">
        <v>0</v>
      </c>
      <c r="M17" s="1131"/>
      <c r="N17" s="1109">
        <v>4</v>
      </c>
      <c r="O17" s="1124">
        <v>0</v>
      </c>
      <c r="P17" s="1124">
        <v>2</v>
      </c>
      <c r="Q17" s="1124">
        <v>10</v>
      </c>
      <c r="R17" s="1109">
        <v>0</v>
      </c>
      <c r="S17" s="1109">
        <v>1</v>
      </c>
      <c r="T17" s="1109">
        <v>5</v>
      </c>
      <c r="U17" s="1109">
        <v>1</v>
      </c>
      <c r="V17" s="1109">
        <v>1</v>
      </c>
      <c r="W17" s="1097"/>
      <c r="X17" s="1125" t="s">
        <v>22</v>
      </c>
      <c r="Y17" s="1088"/>
      <c r="Z17" s="1121" t="s">
        <v>765</v>
      </c>
      <c r="AA17" s="1109">
        <v>1</v>
      </c>
      <c r="AB17" s="1084"/>
      <c r="AC17" s="1109">
        <v>3</v>
      </c>
      <c r="AD17" s="1084"/>
      <c r="AE17" s="1109">
        <v>0</v>
      </c>
      <c r="AF17" s="1084"/>
      <c r="AG17" s="1109">
        <v>1</v>
      </c>
      <c r="AH17" s="1084"/>
      <c r="AI17" s="1109">
        <v>25</v>
      </c>
      <c r="AJ17" s="1084"/>
      <c r="AK17" s="1109">
        <v>2</v>
      </c>
      <c r="AL17" s="1084"/>
      <c r="AM17" s="1109">
        <v>1</v>
      </c>
      <c r="AN17" s="1084"/>
      <c r="AO17" s="1109" t="s">
        <v>395</v>
      </c>
      <c r="AP17" s="1110" t="s">
        <v>395</v>
      </c>
      <c r="AQ17" s="1109">
        <v>5</v>
      </c>
      <c r="AR17" s="1084"/>
      <c r="AS17" s="1109">
        <v>0</v>
      </c>
      <c r="AT17" s="1084"/>
      <c r="AU17" s="1127">
        <v>0</v>
      </c>
      <c r="AV17" s="1084"/>
      <c r="AW17" s="1127">
        <v>4</v>
      </c>
      <c r="AX17" s="1084"/>
      <c r="AY17" s="1127">
        <v>0</v>
      </c>
      <c r="AZ17" s="1084"/>
      <c r="BA17" s="1127">
        <v>1</v>
      </c>
      <c r="BB17" s="1084"/>
      <c r="BC17" s="1127">
        <v>1</v>
      </c>
      <c r="BD17" s="1084"/>
      <c r="BE17" s="1127">
        <v>1</v>
      </c>
      <c r="BF17" s="1084"/>
      <c r="BG17" s="1127">
        <v>0</v>
      </c>
      <c r="BH17" s="1084"/>
      <c r="BI17" s="1127">
        <v>1</v>
      </c>
      <c r="BJ17" s="1084"/>
      <c r="BK17" s="1127">
        <v>0</v>
      </c>
      <c r="BL17" s="1128"/>
      <c r="BM17" s="1125" t="s">
        <v>22</v>
      </c>
    </row>
    <row r="18" spans="1:65" s="1129" customFormat="1" ht="10.7" customHeight="1">
      <c r="A18" s="1121" t="s">
        <v>19</v>
      </c>
      <c r="B18" s="1092">
        <f t="shared" si="2"/>
        <v>127</v>
      </c>
      <c r="C18" s="1122">
        <v>0</v>
      </c>
      <c r="D18" s="1092">
        <v>1</v>
      </c>
      <c r="E18" s="1083">
        <v>3</v>
      </c>
      <c r="F18" s="1083">
        <v>36</v>
      </c>
      <c r="G18" s="1083">
        <v>0</v>
      </c>
      <c r="H18" s="1083">
        <v>3</v>
      </c>
      <c r="I18" s="1083">
        <v>0</v>
      </c>
      <c r="J18" s="1083">
        <v>0</v>
      </c>
      <c r="K18" s="1123">
        <v>0</v>
      </c>
      <c r="L18" s="1130">
        <v>0</v>
      </c>
      <c r="M18" s="1131"/>
      <c r="N18" s="1109">
        <v>3</v>
      </c>
      <c r="O18" s="1124">
        <v>0</v>
      </c>
      <c r="P18" s="1124">
        <v>3</v>
      </c>
      <c r="Q18" s="1124">
        <v>13</v>
      </c>
      <c r="R18" s="1109">
        <v>0</v>
      </c>
      <c r="S18" s="1109">
        <v>1</v>
      </c>
      <c r="T18" s="1109">
        <v>9</v>
      </c>
      <c r="U18" s="1109">
        <v>1</v>
      </c>
      <c r="V18" s="1109">
        <v>0</v>
      </c>
      <c r="W18" s="1097"/>
      <c r="X18" s="1125" t="s">
        <v>20</v>
      </c>
      <c r="Y18" s="1088"/>
      <c r="Z18" s="1121" t="s">
        <v>19</v>
      </c>
      <c r="AA18" s="1109">
        <v>1</v>
      </c>
      <c r="AB18" s="1084"/>
      <c r="AC18" s="1109">
        <v>0</v>
      </c>
      <c r="AD18" s="1084"/>
      <c r="AE18" s="1109">
        <v>0</v>
      </c>
      <c r="AF18" s="1084"/>
      <c r="AG18" s="1109">
        <v>1</v>
      </c>
      <c r="AH18" s="1084"/>
      <c r="AI18" s="1109">
        <v>26</v>
      </c>
      <c r="AJ18" s="1084"/>
      <c r="AK18" s="1109">
        <v>1</v>
      </c>
      <c r="AL18" s="1084"/>
      <c r="AM18" s="1109">
        <v>0</v>
      </c>
      <c r="AN18" s="1084"/>
      <c r="AO18" s="1109">
        <v>1</v>
      </c>
      <c r="AP18" s="1110" t="s">
        <v>395</v>
      </c>
      <c r="AQ18" s="1109">
        <v>4</v>
      </c>
      <c r="AR18" s="1084"/>
      <c r="AS18" s="1109">
        <v>1</v>
      </c>
      <c r="AT18" s="1084"/>
      <c r="AU18" s="1127">
        <v>1</v>
      </c>
      <c r="AV18" s="1084"/>
      <c r="AW18" s="1127">
        <v>1</v>
      </c>
      <c r="AX18" s="1084"/>
      <c r="AY18" s="1127">
        <v>0</v>
      </c>
      <c r="AZ18" s="1084"/>
      <c r="BA18" s="1127">
        <v>12</v>
      </c>
      <c r="BB18" s="1084"/>
      <c r="BC18" s="1127">
        <v>1</v>
      </c>
      <c r="BD18" s="1084"/>
      <c r="BE18" s="1127">
        <v>1</v>
      </c>
      <c r="BF18" s="1084"/>
      <c r="BG18" s="1127">
        <v>3</v>
      </c>
      <c r="BH18" s="1084"/>
      <c r="BI18" s="1127">
        <v>0</v>
      </c>
      <c r="BJ18" s="1084"/>
      <c r="BK18" s="1127">
        <v>0</v>
      </c>
      <c r="BL18" s="1128"/>
      <c r="BM18" s="1125" t="s">
        <v>20</v>
      </c>
    </row>
    <row r="19" spans="1:65" s="1129" customFormat="1" ht="11.25" customHeight="1">
      <c r="A19" s="1121" t="s">
        <v>29</v>
      </c>
      <c r="B19" s="1092">
        <f t="shared" si="2"/>
        <v>60</v>
      </c>
      <c r="C19" s="1122">
        <v>0</v>
      </c>
      <c r="D19" s="1092">
        <v>1</v>
      </c>
      <c r="E19" s="1083">
        <v>0</v>
      </c>
      <c r="F19" s="1083">
        <v>18</v>
      </c>
      <c r="G19" s="1083">
        <v>0</v>
      </c>
      <c r="H19" s="1083">
        <v>1</v>
      </c>
      <c r="I19" s="1123">
        <v>0</v>
      </c>
      <c r="J19" s="1083">
        <v>0</v>
      </c>
      <c r="K19" s="1123">
        <v>0</v>
      </c>
      <c r="L19" s="1130">
        <v>0</v>
      </c>
      <c r="M19" s="1131"/>
      <c r="N19" s="1109">
        <v>7</v>
      </c>
      <c r="O19" s="1124">
        <v>0</v>
      </c>
      <c r="P19" s="1124">
        <v>1</v>
      </c>
      <c r="Q19" s="1124">
        <v>5</v>
      </c>
      <c r="R19" s="1109">
        <v>0</v>
      </c>
      <c r="S19" s="1109">
        <v>1</v>
      </c>
      <c r="T19" s="1109">
        <v>4</v>
      </c>
      <c r="U19" s="1109">
        <v>1</v>
      </c>
      <c r="V19" s="1109">
        <v>1</v>
      </c>
      <c r="W19" s="1097"/>
      <c r="X19" s="1125" t="s">
        <v>30</v>
      </c>
      <c r="Y19" s="1088"/>
      <c r="Z19" s="1121" t="s">
        <v>29</v>
      </c>
      <c r="AA19" s="1109">
        <v>0</v>
      </c>
      <c r="AB19" s="1084"/>
      <c r="AC19" s="1109">
        <v>0</v>
      </c>
      <c r="AD19" s="1084"/>
      <c r="AE19" s="1109">
        <v>0</v>
      </c>
      <c r="AF19" s="1084"/>
      <c r="AG19" s="1109">
        <v>1</v>
      </c>
      <c r="AH19" s="1084"/>
      <c r="AI19" s="1109">
        <v>9</v>
      </c>
      <c r="AJ19" s="1084"/>
      <c r="AK19" s="1109">
        <v>0</v>
      </c>
      <c r="AL19" s="1084"/>
      <c r="AM19" s="1109">
        <v>0</v>
      </c>
      <c r="AN19" s="1084"/>
      <c r="AO19" s="1109" t="s">
        <v>395</v>
      </c>
      <c r="AP19" s="1110" t="s">
        <v>395</v>
      </c>
      <c r="AQ19" s="1109">
        <v>0</v>
      </c>
      <c r="AR19" s="1084"/>
      <c r="AS19" s="1109">
        <v>0</v>
      </c>
      <c r="AT19" s="1084"/>
      <c r="AU19" s="1127">
        <v>0</v>
      </c>
      <c r="AV19" s="1084"/>
      <c r="AW19" s="1127">
        <v>1</v>
      </c>
      <c r="AX19" s="1084"/>
      <c r="AY19" s="1127">
        <v>0</v>
      </c>
      <c r="AZ19" s="1084"/>
      <c r="BA19" s="1127">
        <v>9</v>
      </c>
      <c r="BB19" s="1084"/>
      <c r="BC19" s="1127">
        <v>0</v>
      </c>
      <c r="BD19" s="1084"/>
      <c r="BE19" s="1127">
        <v>0</v>
      </c>
      <c r="BF19" s="1084"/>
      <c r="BG19" s="1127">
        <v>0</v>
      </c>
      <c r="BH19" s="1084"/>
      <c r="BI19" s="1127">
        <v>0</v>
      </c>
      <c r="BJ19" s="1084"/>
      <c r="BK19" s="1127">
        <v>0</v>
      </c>
      <c r="BL19" s="1128"/>
      <c r="BM19" s="1125" t="s">
        <v>30</v>
      </c>
    </row>
    <row r="20" spans="1:65" s="1129" customFormat="1" ht="10.5" customHeight="1">
      <c r="A20" s="1121" t="s">
        <v>27</v>
      </c>
      <c r="B20" s="1092">
        <f t="shared" si="2"/>
        <v>138</v>
      </c>
      <c r="C20" s="1122">
        <v>0</v>
      </c>
      <c r="D20" s="1092">
        <v>1</v>
      </c>
      <c r="E20" s="1083">
        <v>0</v>
      </c>
      <c r="F20" s="1083">
        <v>22</v>
      </c>
      <c r="G20" s="1083">
        <v>0</v>
      </c>
      <c r="H20" s="1083">
        <v>3</v>
      </c>
      <c r="I20" s="1123">
        <v>0</v>
      </c>
      <c r="J20" s="1083">
        <v>2</v>
      </c>
      <c r="K20" s="1123">
        <v>0</v>
      </c>
      <c r="L20" s="1130">
        <v>0</v>
      </c>
      <c r="M20" s="1131"/>
      <c r="N20" s="1109">
        <v>8</v>
      </c>
      <c r="O20" s="1124">
        <v>0</v>
      </c>
      <c r="P20" s="1124">
        <v>1</v>
      </c>
      <c r="Q20" s="1124">
        <v>13</v>
      </c>
      <c r="R20" s="1109">
        <v>0</v>
      </c>
      <c r="S20" s="1109">
        <v>2</v>
      </c>
      <c r="T20" s="1109">
        <v>10</v>
      </c>
      <c r="U20" s="1109">
        <v>1</v>
      </c>
      <c r="V20" s="1109">
        <v>2</v>
      </c>
      <c r="W20" s="1097"/>
      <c r="X20" s="1125" t="s">
        <v>28</v>
      </c>
      <c r="Y20" s="1088"/>
      <c r="Z20" s="1121" t="s">
        <v>27</v>
      </c>
      <c r="AA20" s="1109">
        <v>1</v>
      </c>
      <c r="AB20" s="1084"/>
      <c r="AC20" s="1109">
        <v>1</v>
      </c>
      <c r="AD20" s="1084"/>
      <c r="AE20" s="1127">
        <v>0</v>
      </c>
      <c r="AF20" s="1084"/>
      <c r="AG20" s="1109">
        <v>1</v>
      </c>
      <c r="AH20" s="1084"/>
      <c r="AI20" s="1109">
        <v>28</v>
      </c>
      <c r="AJ20" s="1084"/>
      <c r="AK20" s="1109">
        <v>1</v>
      </c>
      <c r="AL20" s="1084"/>
      <c r="AM20" s="1109">
        <v>1</v>
      </c>
      <c r="AN20" s="1084"/>
      <c r="AO20" s="1109" t="s">
        <v>395</v>
      </c>
      <c r="AP20" s="1110" t="s">
        <v>395</v>
      </c>
      <c r="AQ20" s="1109">
        <v>3</v>
      </c>
      <c r="AR20" s="1084"/>
      <c r="AS20" s="1109">
        <v>0</v>
      </c>
      <c r="AT20" s="1084"/>
      <c r="AU20" s="1127">
        <v>0</v>
      </c>
      <c r="AV20" s="1084"/>
      <c r="AW20" s="1127">
        <v>0</v>
      </c>
      <c r="AX20" s="1084"/>
      <c r="AY20" s="1127">
        <v>1</v>
      </c>
      <c r="AZ20" s="1084"/>
      <c r="BA20" s="1127">
        <v>22</v>
      </c>
      <c r="BB20" s="1084"/>
      <c r="BC20" s="1127">
        <v>1</v>
      </c>
      <c r="BD20" s="1084"/>
      <c r="BE20" s="1127">
        <v>8</v>
      </c>
      <c r="BF20" s="1084"/>
      <c r="BG20" s="1127">
        <v>2</v>
      </c>
      <c r="BH20" s="1084"/>
      <c r="BI20" s="1127">
        <v>2</v>
      </c>
      <c r="BJ20" s="1084"/>
      <c r="BK20" s="1127">
        <v>1</v>
      </c>
      <c r="BL20" s="1128"/>
      <c r="BM20" s="1125" t="s">
        <v>28</v>
      </c>
    </row>
    <row r="21" spans="1:65" s="1129" customFormat="1" ht="10.7" customHeight="1">
      <c r="A21" s="1121" t="s">
        <v>23</v>
      </c>
      <c r="B21" s="1092">
        <f t="shared" si="2"/>
        <v>132</v>
      </c>
      <c r="C21" s="1122">
        <v>0</v>
      </c>
      <c r="D21" s="1092">
        <v>1</v>
      </c>
      <c r="E21" s="1083">
        <v>2</v>
      </c>
      <c r="F21" s="1083">
        <v>25</v>
      </c>
      <c r="G21" s="1083">
        <v>0</v>
      </c>
      <c r="H21" s="1083">
        <v>3</v>
      </c>
      <c r="I21" s="1123">
        <v>0</v>
      </c>
      <c r="J21" s="1083">
        <v>0</v>
      </c>
      <c r="K21" s="1123">
        <v>0</v>
      </c>
      <c r="L21" s="1130">
        <v>0</v>
      </c>
      <c r="M21" s="1131"/>
      <c r="N21" s="1127">
        <v>10</v>
      </c>
      <c r="O21" s="1124">
        <v>0</v>
      </c>
      <c r="P21" s="1124">
        <v>2</v>
      </c>
      <c r="Q21" s="1124">
        <v>18</v>
      </c>
      <c r="R21" s="1109">
        <v>0</v>
      </c>
      <c r="S21" s="1109">
        <v>1</v>
      </c>
      <c r="T21" s="1109">
        <v>8</v>
      </c>
      <c r="U21" s="1109">
        <v>1</v>
      </c>
      <c r="V21" s="1109">
        <v>1</v>
      </c>
      <c r="W21" s="1097"/>
      <c r="X21" s="1125" t="s">
        <v>24</v>
      </c>
      <c r="Y21" s="1088"/>
      <c r="Z21" s="1121" t="s">
        <v>23</v>
      </c>
      <c r="AA21" s="1109">
        <v>1</v>
      </c>
      <c r="AB21" s="1084"/>
      <c r="AC21" s="1109">
        <v>0</v>
      </c>
      <c r="AD21" s="1084"/>
      <c r="AE21" s="1109">
        <v>0</v>
      </c>
      <c r="AF21" s="1084"/>
      <c r="AG21" s="1109">
        <v>1</v>
      </c>
      <c r="AH21" s="1084"/>
      <c r="AI21" s="1109">
        <v>24</v>
      </c>
      <c r="AJ21" s="1084"/>
      <c r="AK21" s="1109">
        <v>1</v>
      </c>
      <c r="AL21" s="1084"/>
      <c r="AM21" s="1109">
        <v>0</v>
      </c>
      <c r="AN21" s="1084"/>
      <c r="AO21" s="1109" t="s">
        <v>395</v>
      </c>
      <c r="AP21" s="1110" t="s">
        <v>395</v>
      </c>
      <c r="AQ21" s="1109">
        <v>3</v>
      </c>
      <c r="AR21" s="1084"/>
      <c r="AS21" s="1109">
        <v>0</v>
      </c>
      <c r="AT21" s="1084"/>
      <c r="AU21" s="1127">
        <v>0</v>
      </c>
      <c r="AV21" s="1084"/>
      <c r="AW21" s="1127">
        <v>26</v>
      </c>
      <c r="AX21" s="1084"/>
      <c r="AY21" s="1127">
        <v>0</v>
      </c>
      <c r="AZ21" s="1084"/>
      <c r="BA21" s="1127">
        <v>3</v>
      </c>
      <c r="BB21" s="1084"/>
      <c r="BC21" s="1127">
        <v>0</v>
      </c>
      <c r="BD21" s="1084"/>
      <c r="BE21" s="1127">
        <v>0</v>
      </c>
      <c r="BF21" s="1084"/>
      <c r="BG21" s="1127">
        <v>1</v>
      </c>
      <c r="BH21" s="1084"/>
      <c r="BI21" s="1127">
        <v>0</v>
      </c>
      <c r="BJ21" s="1084"/>
      <c r="BK21" s="1127">
        <v>0</v>
      </c>
      <c r="BL21" s="1128"/>
      <c r="BM21" s="1125" t="s">
        <v>24</v>
      </c>
    </row>
    <row r="22" spans="1:65" s="1129" customFormat="1" ht="10.7" customHeight="1">
      <c r="A22" s="1121" t="s">
        <v>51</v>
      </c>
      <c r="B22" s="1092">
        <f t="shared" si="2"/>
        <v>29</v>
      </c>
      <c r="C22" s="1122">
        <v>0</v>
      </c>
      <c r="D22" s="1092">
        <v>1</v>
      </c>
      <c r="E22" s="1083">
        <v>0</v>
      </c>
      <c r="F22" s="1083">
        <v>6</v>
      </c>
      <c r="G22" s="1083">
        <v>0</v>
      </c>
      <c r="H22" s="1083">
        <v>1</v>
      </c>
      <c r="I22" s="1123">
        <v>0</v>
      </c>
      <c r="J22" s="1083">
        <v>0</v>
      </c>
      <c r="K22" s="1123">
        <v>0</v>
      </c>
      <c r="L22" s="1084">
        <v>0</v>
      </c>
      <c r="M22" s="1085"/>
      <c r="N22" s="1109">
        <v>3</v>
      </c>
      <c r="O22" s="1124">
        <v>0</v>
      </c>
      <c r="P22" s="1124">
        <v>1</v>
      </c>
      <c r="Q22" s="1124">
        <v>2</v>
      </c>
      <c r="R22" s="1109">
        <v>0</v>
      </c>
      <c r="S22" s="1109">
        <v>1</v>
      </c>
      <c r="T22" s="1109">
        <v>2</v>
      </c>
      <c r="U22" s="1109">
        <v>0</v>
      </c>
      <c r="V22" s="1109">
        <v>1</v>
      </c>
      <c r="W22" s="1097"/>
      <c r="X22" s="1125" t="s">
        <v>52</v>
      </c>
      <c r="Y22" s="1088"/>
      <c r="Z22" s="1121" t="s">
        <v>51</v>
      </c>
      <c r="AA22" s="1109">
        <v>0</v>
      </c>
      <c r="AB22" s="1084"/>
      <c r="AC22" s="1109">
        <v>0</v>
      </c>
      <c r="AD22" s="1084"/>
      <c r="AE22" s="1109">
        <v>0</v>
      </c>
      <c r="AF22" s="1084"/>
      <c r="AG22" s="1109">
        <v>0</v>
      </c>
      <c r="AH22" s="1084"/>
      <c r="AI22" s="1109">
        <v>5</v>
      </c>
      <c r="AJ22" s="1084"/>
      <c r="AK22" s="1109">
        <v>0</v>
      </c>
      <c r="AL22" s="1084"/>
      <c r="AM22" s="1109">
        <v>0</v>
      </c>
      <c r="AN22" s="1084"/>
      <c r="AO22" s="1109" t="s">
        <v>395</v>
      </c>
      <c r="AP22" s="1110" t="s">
        <v>395</v>
      </c>
      <c r="AQ22" s="1109">
        <v>1</v>
      </c>
      <c r="AR22" s="1084"/>
      <c r="AS22" s="1109">
        <v>0</v>
      </c>
      <c r="AT22" s="1084"/>
      <c r="AU22" s="1127">
        <v>0</v>
      </c>
      <c r="AV22" s="1084"/>
      <c r="AW22" s="1127">
        <v>0</v>
      </c>
      <c r="AX22" s="1084"/>
      <c r="AY22" s="1127">
        <v>0</v>
      </c>
      <c r="AZ22" s="1084"/>
      <c r="BA22" s="1127">
        <v>5</v>
      </c>
      <c r="BB22" s="1084"/>
      <c r="BC22" s="1127">
        <v>0</v>
      </c>
      <c r="BD22" s="1084"/>
      <c r="BE22" s="1127">
        <v>0</v>
      </c>
      <c r="BF22" s="1084"/>
      <c r="BG22" s="1127">
        <v>0</v>
      </c>
      <c r="BH22" s="1084"/>
      <c r="BI22" s="1127">
        <v>0</v>
      </c>
      <c r="BJ22" s="1084"/>
      <c r="BK22" s="1127">
        <v>0</v>
      </c>
      <c r="BL22" s="1128"/>
      <c r="BM22" s="1125" t="s">
        <v>52</v>
      </c>
    </row>
    <row r="23" spans="1:65" s="1129" customFormat="1" ht="10.7" customHeight="1">
      <c r="A23" s="1121" t="s">
        <v>766</v>
      </c>
      <c r="B23" s="1092">
        <f t="shared" si="2"/>
        <v>30</v>
      </c>
      <c r="C23" s="1122">
        <v>0</v>
      </c>
      <c r="D23" s="1092">
        <v>1</v>
      </c>
      <c r="E23" s="1083">
        <v>0</v>
      </c>
      <c r="F23" s="1083">
        <v>6</v>
      </c>
      <c r="G23" s="1083">
        <v>0</v>
      </c>
      <c r="H23" s="1083">
        <v>1</v>
      </c>
      <c r="I23" s="1123">
        <v>0</v>
      </c>
      <c r="J23" s="1083">
        <v>0</v>
      </c>
      <c r="K23" s="1123">
        <v>0</v>
      </c>
      <c r="L23" s="1084">
        <v>1</v>
      </c>
      <c r="M23" s="1085"/>
      <c r="N23" s="1109">
        <v>3</v>
      </c>
      <c r="O23" s="1124">
        <v>0</v>
      </c>
      <c r="P23" s="1124">
        <v>1</v>
      </c>
      <c r="Q23" s="1124">
        <v>4</v>
      </c>
      <c r="R23" s="1109">
        <v>0</v>
      </c>
      <c r="S23" s="1109">
        <v>1</v>
      </c>
      <c r="T23" s="1109">
        <v>2</v>
      </c>
      <c r="U23" s="1109">
        <v>1</v>
      </c>
      <c r="V23" s="1109">
        <v>1</v>
      </c>
      <c r="W23" s="1097"/>
      <c r="X23" s="1125" t="s">
        <v>46</v>
      </c>
      <c r="Y23" s="1088"/>
      <c r="Z23" s="1121" t="s">
        <v>766</v>
      </c>
      <c r="AA23" s="1109">
        <v>0</v>
      </c>
      <c r="AB23" s="1084"/>
      <c r="AC23" s="1109">
        <v>0</v>
      </c>
      <c r="AD23" s="1084"/>
      <c r="AE23" s="1109">
        <v>0</v>
      </c>
      <c r="AF23" s="1084"/>
      <c r="AG23" s="1109">
        <v>1</v>
      </c>
      <c r="AH23" s="1126"/>
      <c r="AI23" s="1109">
        <v>5</v>
      </c>
      <c r="AJ23" s="1084"/>
      <c r="AK23" s="1109">
        <v>0</v>
      </c>
      <c r="AL23" s="1084"/>
      <c r="AM23" s="1109">
        <v>0</v>
      </c>
      <c r="AN23" s="1084"/>
      <c r="AO23" s="1109" t="s">
        <v>395</v>
      </c>
      <c r="AP23" s="1110" t="s">
        <v>395</v>
      </c>
      <c r="AQ23" s="1109">
        <v>1</v>
      </c>
      <c r="AR23" s="1084"/>
      <c r="AS23" s="1109">
        <v>0</v>
      </c>
      <c r="AT23" s="1084"/>
      <c r="AU23" s="1127">
        <v>0</v>
      </c>
      <c r="AV23" s="1084"/>
      <c r="AW23" s="1127">
        <v>0</v>
      </c>
      <c r="AX23" s="1084"/>
      <c r="AY23" s="1127">
        <v>0</v>
      </c>
      <c r="AZ23" s="1084"/>
      <c r="BA23" s="1127">
        <v>1</v>
      </c>
      <c r="BB23" s="1084"/>
      <c r="BC23" s="1127">
        <v>0</v>
      </c>
      <c r="BD23" s="1084"/>
      <c r="BE23" s="1127">
        <v>0</v>
      </c>
      <c r="BF23" s="1084"/>
      <c r="BG23" s="1127">
        <v>0</v>
      </c>
      <c r="BH23" s="1084"/>
      <c r="BI23" s="1127">
        <v>0</v>
      </c>
      <c r="BJ23" s="1084"/>
      <c r="BK23" s="1127">
        <v>0</v>
      </c>
      <c r="BL23" s="1128"/>
      <c r="BM23" s="1125" t="s">
        <v>46</v>
      </c>
    </row>
    <row r="24" spans="1:65" s="1129" customFormat="1" ht="12" customHeight="1">
      <c r="A24" s="1121" t="s">
        <v>767</v>
      </c>
      <c r="B24" s="1092">
        <f t="shared" si="2"/>
        <v>58</v>
      </c>
      <c r="C24" s="1122">
        <v>0</v>
      </c>
      <c r="D24" s="1092">
        <v>1</v>
      </c>
      <c r="E24" s="1083">
        <v>0</v>
      </c>
      <c r="F24" s="1083">
        <v>15</v>
      </c>
      <c r="G24" s="1083">
        <v>0</v>
      </c>
      <c r="H24" s="1083">
        <v>2</v>
      </c>
      <c r="I24" s="1123">
        <v>0</v>
      </c>
      <c r="J24" s="1083">
        <v>0</v>
      </c>
      <c r="K24" s="1123">
        <v>0</v>
      </c>
      <c r="L24" s="1084">
        <v>0</v>
      </c>
      <c r="M24" s="1085"/>
      <c r="N24" s="1109">
        <v>4</v>
      </c>
      <c r="O24" s="1124">
        <v>0</v>
      </c>
      <c r="P24" s="1124">
        <v>1</v>
      </c>
      <c r="Q24" s="1124">
        <v>10</v>
      </c>
      <c r="R24" s="1109">
        <v>0</v>
      </c>
      <c r="S24" s="1109">
        <v>1</v>
      </c>
      <c r="T24" s="1109">
        <v>4</v>
      </c>
      <c r="U24" s="1109">
        <v>0</v>
      </c>
      <c r="V24" s="1109">
        <v>1</v>
      </c>
      <c r="W24" s="1097"/>
      <c r="X24" s="1125" t="s">
        <v>32</v>
      </c>
      <c r="Y24" s="1088"/>
      <c r="Z24" s="1121" t="s">
        <v>767</v>
      </c>
      <c r="AA24" s="1109">
        <v>0</v>
      </c>
      <c r="AB24" s="1084"/>
      <c r="AC24" s="1109">
        <v>0</v>
      </c>
      <c r="AD24" s="1084"/>
      <c r="AE24" s="1109">
        <v>0</v>
      </c>
      <c r="AF24" s="1084"/>
      <c r="AG24" s="1109">
        <v>1</v>
      </c>
      <c r="AH24" s="1084"/>
      <c r="AI24" s="1109">
        <v>11</v>
      </c>
      <c r="AJ24" s="1084"/>
      <c r="AK24" s="1109">
        <v>1</v>
      </c>
      <c r="AL24" s="1084"/>
      <c r="AM24" s="1109">
        <v>0</v>
      </c>
      <c r="AN24" s="1084"/>
      <c r="AO24" s="1109" t="s">
        <v>395</v>
      </c>
      <c r="AP24" s="1110" t="s">
        <v>395</v>
      </c>
      <c r="AQ24" s="1109">
        <v>3</v>
      </c>
      <c r="AR24" s="1084"/>
      <c r="AS24" s="1109">
        <v>2</v>
      </c>
      <c r="AT24" s="1084"/>
      <c r="AU24" s="1127">
        <v>0</v>
      </c>
      <c r="AV24" s="1084"/>
      <c r="AW24" s="1127">
        <v>0</v>
      </c>
      <c r="AX24" s="1084"/>
      <c r="AY24" s="1127">
        <v>0</v>
      </c>
      <c r="AZ24" s="1084"/>
      <c r="BA24" s="1127">
        <v>1</v>
      </c>
      <c r="BB24" s="1084"/>
      <c r="BC24" s="1127">
        <v>0</v>
      </c>
      <c r="BD24" s="1084"/>
      <c r="BE24" s="1127">
        <v>0</v>
      </c>
      <c r="BF24" s="1084"/>
      <c r="BG24" s="1127">
        <v>0</v>
      </c>
      <c r="BH24" s="1084"/>
      <c r="BI24" s="1127">
        <v>0</v>
      </c>
      <c r="BJ24" s="1084"/>
      <c r="BK24" s="1127">
        <v>0</v>
      </c>
      <c r="BL24" s="1128"/>
      <c r="BM24" s="1125" t="s">
        <v>32</v>
      </c>
    </row>
    <row r="25" spans="1:65" s="1129" customFormat="1" ht="10.7" customHeight="1">
      <c r="A25" s="1121" t="s">
        <v>768</v>
      </c>
      <c r="B25" s="1092">
        <f t="shared" si="2"/>
        <v>51</v>
      </c>
      <c r="C25" s="1122">
        <v>0</v>
      </c>
      <c r="D25" s="1092">
        <v>1</v>
      </c>
      <c r="E25" s="1083">
        <v>0</v>
      </c>
      <c r="F25" s="1083">
        <v>11</v>
      </c>
      <c r="G25" s="1083">
        <v>0</v>
      </c>
      <c r="H25" s="1083">
        <v>1</v>
      </c>
      <c r="I25" s="1123">
        <v>0</v>
      </c>
      <c r="J25" s="1083">
        <v>0</v>
      </c>
      <c r="K25" s="1123">
        <v>0</v>
      </c>
      <c r="L25" s="1130">
        <v>0</v>
      </c>
      <c r="M25" s="1131"/>
      <c r="N25" s="1109">
        <v>5</v>
      </c>
      <c r="O25" s="1124">
        <v>0</v>
      </c>
      <c r="P25" s="1124">
        <v>1</v>
      </c>
      <c r="Q25" s="1124">
        <v>3</v>
      </c>
      <c r="R25" s="1109">
        <v>0</v>
      </c>
      <c r="S25" s="1109">
        <v>1</v>
      </c>
      <c r="T25" s="1109">
        <v>2</v>
      </c>
      <c r="U25" s="1109">
        <v>0</v>
      </c>
      <c r="V25" s="1109">
        <v>1</v>
      </c>
      <c r="W25" s="1097"/>
      <c r="X25" s="1125" t="s">
        <v>34</v>
      </c>
      <c r="Y25" s="1088"/>
      <c r="Z25" s="1121" t="s">
        <v>768</v>
      </c>
      <c r="AA25" s="1109">
        <v>0</v>
      </c>
      <c r="AB25" s="1084"/>
      <c r="AC25" s="1109">
        <v>0</v>
      </c>
      <c r="AD25" s="1084"/>
      <c r="AE25" s="1109">
        <v>0</v>
      </c>
      <c r="AF25" s="1084"/>
      <c r="AG25" s="1109">
        <v>1</v>
      </c>
      <c r="AH25" s="1084"/>
      <c r="AI25" s="1109">
        <v>14</v>
      </c>
      <c r="AJ25" s="1084"/>
      <c r="AK25" s="1109">
        <v>0</v>
      </c>
      <c r="AL25" s="1084"/>
      <c r="AM25" s="1109">
        <v>0</v>
      </c>
      <c r="AN25" s="1084"/>
      <c r="AO25" s="1109" t="s">
        <v>395</v>
      </c>
      <c r="AP25" s="1110" t="s">
        <v>395</v>
      </c>
      <c r="AQ25" s="1109">
        <v>1</v>
      </c>
      <c r="AR25" s="1084"/>
      <c r="AS25" s="1109">
        <v>0</v>
      </c>
      <c r="AT25" s="1084"/>
      <c r="AU25" s="1127">
        <v>0</v>
      </c>
      <c r="AV25" s="1084"/>
      <c r="AW25" s="1127">
        <v>0</v>
      </c>
      <c r="AX25" s="1084"/>
      <c r="AY25" s="1127">
        <v>0</v>
      </c>
      <c r="AZ25" s="1084"/>
      <c r="BA25" s="1127">
        <v>7</v>
      </c>
      <c r="BB25" s="1084"/>
      <c r="BC25" s="1127">
        <v>1</v>
      </c>
      <c r="BD25" s="1084"/>
      <c r="BE25" s="1127">
        <v>1</v>
      </c>
      <c r="BF25" s="1084"/>
      <c r="BG25" s="1127">
        <v>0</v>
      </c>
      <c r="BH25" s="1084"/>
      <c r="BI25" s="1127">
        <v>0</v>
      </c>
      <c r="BJ25" s="1084"/>
      <c r="BK25" s="1127">
        <v>0</v>
      </c>
      <c r="BL25" s="1128"/>
      <c r="BM25" s="1125" t="s">
        <v>34</v>
      </c>
    </row>
    <row r="26" spans="1:65" s="1129" customFormat="1" ht="10.7" customHeight="1">
      <c r="A26" s="1121" t="s">
        <v>769</v>
      </c>
      <c r="B26" s="1092">
        <f t="shared" si="2"/>
        <v>27</v>
      </c>
      <c r="C26" s="1122">
        <v>0</v>
      </c>
      <c r="D26" s="1092">
        <v>1</v>
      </c>
      <c r="E26" s="1083">
        <v>0</v>
      </c>
      <c r="F26" s="1083">
        <v>6</v>
      </c>
      <c r="G26" s="1083">
        <v>0</v>
      </c>
      <c r="H26" s="1083">
        <v>1</v>
      </c>
      <c r="I26" s="1123">
        <v>0</v>
      </c>
      <c r="J26" s="1083">
        <v>0</v>
      </c>
      <c r="K26" s="1123">
        <v>0</v>
      </c>
      <c r="L26" s="1130">
        <v>0</v>
      </c>
      <c r="M26" s="1131"/>
      <c r="N26" s="1109">
        <v>3</v>
      </c>
      <c r="O26" s="1124">
        <v>0</v>
      </c>
      <c r="P26" s="1124">
        <v>1</v>
      </c>
      <c r="Q26" s="1124">
        <v>3</v>
      </c>
      <c r="R26" s="1109">
        <v>0</v>
      </c>
      <c r="S26" s="1109">
        <v>1</v>
      </c>
      <c r="T26" s="1109">
        <v>3</v>
      </c>
      <c r="U26" s="1109">
        <v>0</v>
      </c>
      <c r="V26" s="1109">
        <v>1</v>
      </c>
      <c r="W26" s="1097"/>
      <c r="X26" s="1125" t="s">
        <v>44</v>
      </c>
      <c r="Y26" s="1088"/>
      <c r="Z26" s="1121" t="s">
        <v>769</v>
      </c>
      <c r="AA26" s="1109">
        <v>0</v>
      </c>
      <c r="AB26" s="1084"/>
      <c r="AC26" s="1109">
        <v>2</v>
      </c>
      <c r="AD26" s="1084"/>
      <c r="AE26" s="1109">
        <v>0</v>
      </c>
      <c r="AF26" s="1084"/>
      <c r="AG26" s="1109">
        <v>0</v>
      </c>
      <c r="AH26" s="1084"/>
      <c r="AI26" s="1109">
        <v>3</v>
      </c>
      <c r="AJ26" s="1084"/>
      <c r="AK26" s="1109">
        <v>0</v>
      </c>
      <c r="AL26" s="1084"/>
      <c r="AM26" s="1109">
        <v>0</v>
      </c>
      <c r="AN26" s="1084"/>
      <c r="AO26" s="1109" t="s">
        <v>395</v>
      </c>
      <c r="AP26" s="1110" t="s">
        <v>395</v>
      </c>
      <c r="AQ26" s="1109">
        <v>1</v>
      </c>
      <c r="AR26" s="1084"/>
      <c r="AS26" s="1109">
        <v>0</v>
      </c>
      <c r="AT26" s="1084"/>
      <c r="AU26" s="1127">
        <v>0</v>
      </c>
      <c r="AV26" s="1084"/>
      <c r="AW26" s="1109">
        <v>0</v>
      </c>
      <c r="AX26" s="1084"/>
      <c r="AY26" s="1127">
        <v>0</v>
      </c>
      <c r="AZ26" s="1084"/>
      <c r="BA26" s="1127">
        <v>1</v>
      </c>
      <c r="BB26" s="1084"/>
      <c r="BC26" s="1127">
        <v>0</v>
      </c>
      <c r="BD26" s="1084"/>
      <c r="BE26" s="1127">
        <v>0</v>
      </c>
      <c r="BF26" s="1084"/>
      <c r="BG26" s="1127">
        <v>0</v>
      </c>
      <c r="BH26" s="1084"/>
      <c r="BI26" s="1127">
        <v>0</v>
      </c>
      <c r="BJ26" s="1084"/>
      <c r="BK26" s="1127">
        <v>0</v>
      </c>
      <c r="BL26" s="1128"/>
      <c r="BM26" s="1125" t="s">
        <v>44</v>
      </c>
    </row>
    <row r="27" spans="1:65" s="1129" customFormat="1" ht="10.5" customHeight="1">
      <c r="A27" s="1121" t="s">
        <v>770</v>
      </c>
      <c r="B27" s="1092">
        <f t="shared" si="2"/>
        <v>26</v>
      </c>
      <c r="C27" s="1122">
        <v>0</v>
      </c>
      <c r="D27" s="1092">
        <v>1</v>
      </c>
      <c r="E27" s="1083">
        <v>0</v>
      </c>
      <c r="F27" s="1083">
        <v>10</v>
      </c>
      <c r="G27" s="1083">
        <v>0</v>
      </c>
      <c r="H27" s="1083">
        <v>1</v>
      </c>
      <c r="I27" s="1123">
        <v>0</v>
      </c>
      <c r="J27" s="1083">
        <v>0</v>
      </c>
      <c r="K27" s="1123">
        <v>0</v>
      </c>
      <c r="L27" s="1130">
        <v>0</v>
      </c>
      <c r="M27" s="1131"/>
      <c r="N27" s="1109">
        <v>0</v>
      </c>
      <c r="O27" s="1124">
        <v>0</v>
      </c>
      <c r="P27" s="1124">
        <v>1</v>
      </c>
      <c r="Q27" s="1124">
        <v>3</v>
      </c>
      <c r="R27" s="1109">
        <v>0</v>
      </c>
      <c r="S27" s="1109">
        <v>1</v>
      </c>
      <c r="T27" s="1109">
        <v>2</v>
      </c>
      <c r="U27" s="1109">
        <v>0</v>
      </c>
      <c r="V27" s="1109">
        <v>1</v>
      </c>
      <c r="W27" s="1097"/>
      <c r="X27" s="1125" t="s">
        <v>42</v>
      </c>
      <c r="Y27" s="1088"/>
      <c r="Z27" s="1121" t="s">
        <v>770</v>
      </c>
      <c r="AA27" s="1109">
        <v>0</v>
      </c>
      <c r="AB27" s="1084"/>
      <c r="AC27" s="1109">
        <v>0</v>
      </c>
      <c r="AD27" s="1084"/>
      <c r="AE27" s="1127">
        <v>0</v>
      </c>
      <c r="AF27" s="1084"/>
      <c r="AG27" s="1109">
        <v>0</v>
      </c>
      <c r="AH27" s="1084"/>
      <c r="AI27" s="1109">
        <v>4</v>
      </c>
      <c r="AJ27" s="1084"/>
      <c r="AK27" s="1109">
        <v>0</v>
      </c>
      <c r="AL27" s="1084"/>
      <c r="AM27" s="1109">
        <v>0</v>
      </c>
      <c r="AN27" s="1084"/>
      <c r="AO27" s="1109" t="s">
        <v>395</v>
      </c>
      <c r="AP27" s="1110" t="s">
        <v>395</v>
      </c>
      <c r="AQ27" s="1109">
        <v>1</v>
      </c>
      <c r="AR27" s="1084"/>
      <c r="AS27" s="1109">
        <v>0</v>
      </c>
      <c r="AT27" s="1084"/>
      <c r="AU27" s="1127">
        <v>0</v>
      </c>
      <c r="AV27" s="1084"/>
      <c r="AW27" s="1109">
        <v>0</v>
      </c>
      <c r="AX27" s="1084"/>
      <c r="AY27" s="1127">
        <v>0</v>
      </c>
      <c r="AZ27" s="1084"/>
      <c r="BA27" s="1127">
        <v>1</v>
      </c>
      <c r="BB27" s="1084"/>
      <c r="BC27" s="1127">
        <v>0</v>
      </c>
      <c r="BD27" s="1084"/>
      <c r="BE27" s="1127">
        <v>0</v>
      </c>
      <c r="BF27" s="1084"/>
      <c r="BG27" s="1127">
        <v>0</v>
      </c>
      <c r="BH27" s="1084"/>
      <c r="BI27" s="1127">
        <v>0</v>
      </c>
      <c r="BJ27" s="1084"/>
      <c r="BK27" s="1127">
        <v>0</v>
      </c>
      <c r="BL27" s="1128"/>
      <c r="BM27" s="1125" t="s">
        <v>42</v>
      </c>
    </row>
    <row r="28" spans="1:65" s="1129" customFormat="1" ht="10.7" customHeight="1">
      <c r="A28" s="1121" t="s">
        <v>771</v>
      </c>
      <c r="B28" s="1092">
        <f t="shared" si="2"/>
        <v>140</v>
      </c>
      <c r="C28" s="1122">
        <v>0</v>
      </c>
      <c r="D28" s="1092">
        <v>1</v>
      </c>
      <c r="E28" s="1083">
        <v>3</v>
      </c>
      <c r="F28" s="1083">
        <v>31</v>
      </c>
      <c r="G28" s="1123">
        <v>1</v>
      </c>
      <c r="H28" s="1083">
        <v>4</v>
      </c>
      <c r="I28" s="1123">
        <v>0</v>
      </c>
      <c r="J28" s="1083">
        <v>0</v>
      </c>
      <c r="K28" s="1123">
        <v>0</v>
      </c>
      <c r="L28" s="1084">
        <v>2</v>
      </c>
      <c r="M28" s="1085"/>
      <c r="N28" s="1109">
        <v>5</v>
      </c>
      <c r="O28" s="1124">
        <v>0</v>
      </c>
      <c r="P28" s="1124">
        <v>2</v>
      </c>
      <c r="Q28" s="1124">
        <v>17</v>
      </c>
      <c r="R28" s="1109">
        <v>0</v>
      </c>
      <c r="S28" s="1109">
        <v>1</v>
      </c>
      <c r="T28" s="1109">
        <v>11</v>
      </c>
      <c r="U28" s="1109">
        <v>1</v>
      </c>
      <c r="V28" s="1109">
        <v>1</v>
      </c>
      <c r="W28" s="1097"/>
      <c r="X28" s="1125" t="s">
        <v>26</v>
      </c>
      <c r="Y28" s="1088"/>
      <c r="Z28" s="1121" t="s">
        <v>771</v>
      </c>
      <c r="AA28" s="1109">
        <v>0</v>
      </c>
      <c r="AB28" s="1084"/>
      <c r="AC28" s="1109">
        <v>0</v>
      </c>
      <c r="AD28" s="1084"/>
      <c r="AE28" s="1127">
        <v>0</v>
      </c>
      <c r="AF28" s="1084"/>
      <c r="AG28" s="1109">
        <v>1</v>
      </c>
      <c r="AH28" s="1084"/>
      <c r="AI28" s="1109">
        <v>29</v>
      </c>
      <c r="AJ28" s="1084"/>
      <c r="AK28" s="1109">
        <v>1</v>
      </c>
      <c r="AL28" s="1084"/>
      <c r="AM28" s="1109">
        <v>0</v>
      </c>
      <c r="AN28" s="1084"/>
      <c r="AO28" s="1109">
        <v>3</v>
      </c>
      <c r="AP28" s="1110" t="s">
        <v>395</v>
      </c>
      <c r="AQ28" s="1109">
        <v>1</v>
      </c>
      <c r="AR28" s="1084"/>
      <c r="AS28" s="1109">
        <v>0</v>
      </c>
      <c r="AT28" s="1084"/>
      <c r="AU28" s="1127">
        <v>0</v>
      </c>
      <c r="AV28" s="1084"/>
      <c r="AW28" s="1127">
        <v>0</v>
      </c>
      <c r="AX28" s="1084"/>
      <c r="AY28" s="1127">
        <v>0</v>
      </c>
      <c r="AZ28" s="1084"/>
      <c r="BA28" s="1127">
        <v>10</v>
      </c>
      <c r="BB28" s="1084"/>
      <c r="BC28" s="1127">
        <v>0</v>
      </c>
      <c r="BD28" s="1084"/>
      <c r="BE28" s="1127">
        <v>1</v>
      </c>
      <c r="BF28" s="1084"/>
      <c r="BG28" s="1127">
        <v>3</v>
      </c>
      <c r="BH28" s="1084"/>
      <c r="BI28" s="1127">
        <v>1</v>
      </c>
      <c r="BJ28" s="1084"/>
      <c r="BK28" s="1127">
        <v>10</v>
      </c>
      <c r="BL28" s="1128"/>
      <c r="BM28" s="1125" t="s">
        <v>26</v>
      </c>
    </row>
    <row r="29" spans="1:65" s="1129" customFormat="1" ht="10.5" customHeight="1">
      <c r="A29" s="1121" t="s">
        <v>772</v>
      </c>
      <c r="B29" s="1092">
        <f t="shared" si="2"/>
        <v>78</v>
      </c>
      <c r="C29" s="1122">
        <v>0</v>
      </c>
      <c r="D29" s="1092">
        <v>1</v>
      </c>
      <c r="E29" s="1083">
        <v>0</v>
      </c>
      <c r="F29" s="1083">
        <v>14</v>
      </c>
      <c r="G29" s="1083">
        <v>0</v>
      </c>
      <c r="H29" s="1083">
        <v>2</v>
      </c>
      <c r="I29" s="1123">
        <v>0</v>
      </c>
      <c r="J29" s="1083">
        <v>0</v>
      </c>
      <c r="K29" s="1123">
        <v>0</v>
      </c>
      <c r="L29" s="1130">
        <v>0</v>
      </c>
      <c r="M29" s="1131"/>
      <c r="N29" s="1109">
        <v>5</v>
      </c>
      <c r="O29" s="1124">
        <v>0</v>
      </c>
      <c r="P29" s="1124">
        <v>1</v>
      </c>
      <c r="Q29" s="1124">
        <v>12</v>
      </c>
      <c r="R29" s="1109">
        <v>0</v>
      </c>
      <c r="S29" s="1109">
        <v>1</v>
      </c>
      <c r="T29" s="1109">
        <v>3</v>
      </c>
      <c r="U29" s="1109">
        <v>1</v>
      </c>
      <c r="V29" s="1109">
        <v>1</v>
      </c>
      <c r="W29" s="1097"/>
      <c r="X29" s="1125" t="s">
        <v>36</v>
      </c>
      <c r="Y29" s="1088"/>
      <c r="Z29" s="1121" t="s">
        <v>772</v>
      </c>
      <c r="AA29" s="1109">
        <v>0</v>
      </c>
      <c r="AB29" s="1084"/>
      <c r="AC29" s="1109">
        <v>1</v>
      </c>
      <c r="AD29" s="1084"/>
      <c r="AE29" s="1127">
        <v>0</v>
      </c>
      <c r="AF29" s="1084"/>
      <c r="AG29" s="1109">
        <v>1</v>
      </c>
      <c r="AH29" s="1084"/>
      <c r="AI29" s="1109">
        <v>16</v>
      </c>
      <c r="AJ29" s="1084"/>
      <c r="AK29" s="1109">
        <v>1</v>
      </c>
      <c r="AL29" s="1084"/>
      <c r="AM29" s="1109">
        <v>1</v>
      </c>
      <c r="AN29" s="1084"/>
      <c r="AO29" s="1109" t="s">
        <v>395</v>
      </c>
      <c r="AP29" s="1110" t="s">
        <v>395</v>
      </c>
      <c r="AQ29" s="1109">
        <v>2</v>
      </c>
      <c r="AR29" s="1084"/>
      <c r="AS29" s="1109">
        <v>0</v>
      </c>
      <c r="AT29" s="1084"/>
      <c r="AU29" s="1127">
        <v>0</v>
      </c>
      <c r="AV29" s="1084"/>
      <c r="AW29" s="1127">
        <v>0</v>
      </c>
      <c r="AX29" s="1084"/>
      <c r="AY29" s="1127">
        <v>0</v>
      </c>
      <c r="AZ29" s="1084"/>
      <c r="BA29" s="1127">
        <v>13</v>
      </c>
      <c r="BB29" s="1084"/>
      <c r="BC29" s="1127">
        <v>0</v>
      </c>
      <c r="BD29" s="1084"/>
      <c r="BE29" s="1127">
        <v>1</v>
      </c>
      <c r="BF29" s="1084"/>
      <c r="BG29" s="1127">
        <v>0</v>
      </c>
      <c r="BH29" s="1084"/>
      <c r="BI29" s="1127">
        <v>1</v>
      </c>
      <c r="BJ29" s="1084"/>
      <c r="BK29" s="1127">
        <v>0</v>
      </c>
      <c r="BL29" s="1128"/>
      <c r="BM29" s="1125" t="s">
        <v>36</v>
      </c>
    </row>
    <row r="30" spans="1:65" s="1129" customFormat="1" ht="10.7" customHeight="1">
      <c r="A30" s="1121" t="s">
        <v>39</v>
      </c>
      <c r="B30" s="1092">
        <f t="shared" si="2"/>
        <v>76</v>
      </c>
      <c r="C30" s="1122">
        <v>0</v>
      </c>
      <c r="D30" s="1092">
        <v>1</v>
      </c>
      <c r="E30" s="1083">
        <v>0</v>
      </c>
      <c r="F30" s="1083">
        <v>15</v>
      </c>
      <c r="G30" s="1083">
        <v>0</v>
      </c>
      <c r="H30" s="1123">
        <v>2</v>
      </c>
      <c r="I30" s="1123">
        <v>0</v>
      </c>
      <c r="J30" s="1083">
        <v>0</v>
      </c>
      <c r="K30" s="1123">
        <v>0</v>
      </c>
      <c r="L30" s="1130">
        <v>0</v>
      </c>
      <c r="M30" s="1131"/>
      <c r="N30" s="1109">
        <v>3</v>
      </c>
      <c r="O30" s="1124">
        <v>0</v>
      </c>
      <c r="P30" s="1124">
        <v>1</v>
      </c>
      <c r="Q30" s="1124">
        <v>9</v>
      </c>
      <c r="R30" s="1109">
        <v>0</v>
      </c>
      <c r="S30" s="1109">
        <v>1</v>
      </c>
      <c r="T30" s="1109">
        <v>4</v>
      </c>
      <c r="U30" s="1109">
        <v>0</v>
      </c>
      <c r="V30" s="1109">
        <v>1</v>
      </c>
      <c r="W30" s="1097"/>
      <c r="X30" s="1125" t="s">
        <v>40</v>
      </c>
      <c r="Y30" s="1088"/>
      <c r="Z30" s="1121" t="s">
        <v>39</v>
      </c>
      <c r="AA30" s="1109">
        <v>0</v>
      </c>
      <c r="AB30" s="1084"/>
      <c r="AC30" s="1109">
        <v>0</v>
      </c>
      <c r="AD30" s="1084"/>
      <c r="AE30" s="1127">
        <v>0</v>
      </c>
      <c r="AF30" s="1084"/>
      <c r="AG30" s="1109">
        <v>1</v>
      </c>
      <c r="AH30" s="1084"/>
      <c r="AI30" s="1109">
        <v>15</v>
      </c>
      <c r="AJ30" s="1084"/>
      <c r="AK30" s="1109">
        <v>0</v>
      </c>
      <c r="AL30" s="1084"/>
      <c r="AM30" s="1109">
        <v>1</v>
      </c>
      <c r="AN30" s="1084"/>
      <c r="AO30" s="1109" t="s">
        <v>395</v>
      </c>
      <c r="AP30" s="1110">
        <v>1</v>
      </c>
      <c r="AQ30" s="1109">
        <v>1</v>
      </c>
      <c r="AR30" s="1084"/>
      <c r="AS30" s="1109">
        <v>1</v>
      </c>
      <c r="AT30" s="1084"/>
      <c r="AU30" s="1127">
        <v>0</v>
      </c>
      <c r="AV30" s="1084"/>
      <c r="AW30" s="1127">
        <v>4</v>
      </c>
      <c r="AX30" s="1084"/>
      <c r="AY30" s="1127">
        <v>1</v>
      </c>
      <c r="AZ30" s="1084"/>
      <c r="BA30" s="1127">
        <v>12</v>
      </c>
      <c r="BB30" s="1084"/>
      <c r="BC30" s="1127">
        <v>0</v>
      </c>
      <c r="BD30" s="1084"/>
      <c r="BE30" s="1127">
        <v>1</v>
      </c>
      <c r="BF30" s="1084"/>
      <c r="BG30" s="1127">
        <v>0</v>
      </c>
      <c r="BH30" s="1084"/>
      <c r="BI30" s="1127">
        <v>0</v>
      </c>
      <c r="BJ30" s="1084"/>
      <c r="BK30" s="1127">
        <v>1</v>
      </c>
      <c r="BL30" s="1128"/>
      <c r="BM30" s="1125" t="s">
        <v>40</v>
      </c>
    </row>
    <row r="31" spans="1:65" s="1129" customFormat="1" ht="10.7" customHeight="1">
      <c r="A31" s="1121" t="s">
        <v>773</v>
      </c>
      <c r="B31" s="1092">
        <f t="shared" si="2"/>
        <v>60</v>
      </c>
      <c r="C31" s="1122">
        <v>0</v>
      </c>
      <c r="D31" s="1092">
        <v>1</v>
      </c>
      <c r="E31" s="1083">
        <v>0</v>
      </c>
      <c r="F31" s="1083">
        <v>11</v>
      </c>
      <c r="G31" s="1083">
        <v>0</v>
      </c>
      <c r="H31" s="1083">
        <v>2</v>
      </c>
      <c r="I31" s="1123">
        <v>0</v>
      </c>
      <c r="J31" s="1083">
        <v>0</v>
      </c>
      <c r="K31" s="1123">
        <v>0</v>
      </c>
      <c r="L31" s="1130">
        <v>0</v>
      </c>
      <c r="M31" s="1131"/>
      <c r="N31" s="1109">
        <v>5</v>
      </c>
      <c r="O31" s="1124">
        <v>0</v>
      </c>
      <c r="P31" s="1124">
        <v>1</v>
      </c>
      <c r="Q31" s="1124">
        <v>9</v>
      </c>
      <c r="R31" s="1109">
        <v>0</v>
      </c>
      <c r="S31" s="1109">
        <v>1</v>
      </c>
      <c r="T31" s="1109">
        <v>5</v>
      </c>
      <c r="U31" s="1109">
        <v>1</v>
      </c>
      <c r="V31" s="1109">
        <v>1</v>
      </c>
      <c r="W31" s="1097"/>
      <c r="X31" s="1125" t="s">
        <v>38</v>
      </c>
      <c r="Y31" s="1088"/>
      <c r="Z31" s="1121" t="s">
        <v>773</v>
      </c>
      <c r="AA31" s="1109">
        <v>0</v>
      </c>
      <c r="AB31" s="1084"/>
      <c r="AC31" s="1109">
        <v>0</v>
      </c>
      <c r="AD31" s="1084"/>
      <c r="AE31" s="1127">
        <v>0</v>
      </c>
      <c r="AF31" s="1084"/>
      <c r="AG31" s="1109">
        <v>1</v>
      </c>
      <c r="AH31" s="1084"/>
      <c r="AI31" s="1109">
        <v>10</v>
      </c>
      <c r="AJ31" s="1084"/>
      <c r="AK31" s="1109">
        <v>0</v>
      </c>
      <c r="AL31" s="1084"/>
      <c r="AM31" s="1109">
        <v>1</v>
      </c>
      <c r="AN31" s="1084"/>
      <c r="AO31" s="1109" t="s">
        <v>395</v>
      </c>
      <c r="AP31" s="1110" t="s">
        <v>395</v>
      </c>
      <c r="AQ31" s="1109">
        <v>1</v>
      </c>
      <c r="AR31" s="1084"/>
      <c r="AS31" s="1109">
        <v>1</v>
      </c>
      <c r="AT31" s="1084"/>
      <c r="AU31" s="1127">
        <v>0</v>
      </c>
      <c r="AV31" s="1084"/>
      <c r="AW31" s="1127">
        <v>0</v>
      </c>
      <c r="AX31" s="1084"/>
      <c r="AY31" s="1127">
        <v>1</v>
      </c>
      <c r="AZ31" s="1084"/>
      <c r="BA31" s="1127">
        <v>4</v>
      </c>
      <c r="BB31" s="1084"/>
      <c r="BC31" s="1127">
        <v>0</v>
      </c>
      <c r="BD31" s="1084"/>
      <c r="BE31" s="1127">
        <v>1</v>
      </c>
      <c r="BF31" s="1084"/>
      <c r="BG31" s="1127">
        <v>1</v>
      </c>
      <c r="BH31" s="1084"/>
      <c r="BI31" s="1127">
        <v>1</v>
      </c>
      <c r="BJ31" s="1084"/>
      <c r="BK31" s="1127">
        <v>1</v>
      </c>
      <c r="BL31" s="1128"/>
      <c r="BM31" s="1125" t="s">
        <v>38</v>
      </c>
    </row>
    <row r="32" spans="1:65" s="1129" customFormat="1" ht="11.25" customHeight="1">
      <c r="A32" s="1121" t="s">
        <v>774</v>
      </c>
      <c r="B32" s="1092">
        <f t="shared" si="2"/>
        <v>89</v>
      </c>
      <c r="C32" s="1122">
        <v>0</v>
      </c>
      <c r="D32" s="1092">
        <v>1</v>
      </c>
      <c r="E32" s="1083">
        <v>0</v>
      </c>
      <c r="F32" s="1083">
        <v>23</v>
      </c>
      <c r="G32" s="1123">
        <v>1</v>
      </c>
      <c r="H32" s="1083">
        <v>2</v>
      </c>
      <c r="I32" s="1123">
        <v>0</v>
      </c>
      <c r="J32" s="1083">
        <v>1</v>
      </c>
      <c r="K32" s="1123">
        <v>0</v>
      </c>
      <c r="L32" s="1084">
        <v>0</v>
      </c>
      <c r="M32" s="1085"/>
      <c r="N32" s="1109">
        <v>3</v>
      </c>
      <c r="O32" s="1124">
        <v>0</v>
      </c>
      <c r="P32" s="1124">
        <v>1</v>
      </c>
      <c r="Q32" s="1124">
        <v>15</v>
      </c>
      <c r="R32" s="1109">
        <v>0</v>
      </c>
      <c r="S32" s="1109">
        <v>1</v>
      </c>
      <c r="T32" s="1109">
        <v>7</v>
      </c>
      <c r="U32" s="1109">
        <v>0</v>
      </c>
      <c r="V32" s="1109">
        <v>0</v>
      </c>
      <c r="W32" s="1097"/>
      <c r="X32" s="1132" t="s">
        <v>775</v>
      </c>
      <c r="Y32" s="1088"/>
      <c r="Z32" s="1121" t="s">
        <v>776</v>
      </c>
      <c r="AA32" s="1109">
        <v>0</v>
      </c>
      <c r="AB32" s="1084"/>
      <c r="AC32" s="1109">
        <v>0</v>
      </c>
      <c r="AD32" s="1084"/>
      <c r="AE32" s="1127">
        <v>0</v>
      </c>
      <c r="AF32" s="1084"/>
      <c r="AG32" s="1109">
        <v>0</v>
      </c>
      <c r="AH32" s="1084"/>
      <c r="AI32" s="1109">
        <v>20</v>
      </c>
      <c r="AJ32" s="1084"/>
      <c r="AK32" s="1109">
        <v>1</v>
      </c>
      <c r="AL32" s="1084"/>
      <c r="AM32" s="1109">
        <v>1</v>
      </c>
      <c r="AN32" s="1084"/>
      <c r="AO32" s="1109" t="s">
        <v>777</v>
      </c>
      <c r="AP32" s="1110" t="s">
        <v>777</v>
      </c>
      <c r="AQ32" s="1109">
        <v>4</v>
      </c>
      <c r="AR32" s="1084"/>
      <c r="AS32" s="1109">
        <v>0</v>
      </c>
      <c r="AT32" s="1084"/>
      <c r="AU32" s="1127">
        <v>0</v>
      </c>
      <c r="AV32" s="1084"/>
      <c r="AW32" s="1127">
        <v>0</v>
      </c>
      <c r="AX32" s="1084"/>
      <c r="AY32" s="1109">
        <v>0</v>
      </c>
      <c r="AZ32" s="1084"/>
      <c r="BA32" s="1127">
        <v>8</v>
      </c>
      <c r="BB32" s="1084"/>
      <c r="BC32" s="1127">
        <v>0</v>
      </c>
      <c r="BD32" s="1084"/>
      <c r="BE32" s="1127">
        <v>0</v>
      </c>
      <c r="BF32" s="1084"/>
      <c r="BG32" s="1127">
        <v>0</v>
      </c>
      <c r="BH32" s="1084"/>
      <c r="BI32" s="1127">
        <v>0</v>
      </c>
      <c r="BJ32" s="1084"/>
      <c r="BK32" s="1127">
        <v>0</v>
      </c>
      <c r="BL32" s="1128"/>
      <c r="BM32" s="1125" t="s">
        <v>775</v>
      </c>
    </row>
    <row r="33" spans="1:65" s="1129" customFormat="1" ht="10.7" customHeight="1">
      <c r="A33" s="1121" t="s">
        <v>778</v>
      </c>
      <c r="B33" s="1092">
        <f t="shared" si="2"/>
        <v>56</v>
      </c>
      <c r="C33" s="1122">
        <v>0</v>
      </c>
      <c r="D33" s="1092">
        <v>1</v>
      </c>
      <c r="E33" s="1083">
        <v>0</v>
      </c>
      <c r="F33" s="1083">
        <v>10</v>
      </c>
      <c r="G33" s="1083">
        <v>0</v>
      </c>
      <c r="H33" s="1083">
        <v>2</v>
      </c>
      <c r="I33" s="1123">
        <v>0</v>
      </c>
      <c r="J33" s="1083">
        <v>0</v>
      </c>
      <c r="K33" s="1123">
        <v>0</v>
      </c>
      <c r="L33" s="1133">
        <v>1</v>
      </c>
      <c r="M33" s="1134"/>
      <c r="N33" s="1109">
        <v>4</v>
      </c>
      <c r="O33" s="1124">
        <v>0</v>
      </c>
      <c r="P33" s="1124">
        <v>1</v>
      </c>
      <c r="Q33" s="1124">
        <v>7</v>
      </c>
      <c r="R33" s="1109">
        <v>0</v>
      </c>
      <c r="S33" s="1109">
        <v>1</v>
      </c>
      <c r="T33" s="1109">
        <v>5</v>
      </c>
      <c r="U33" s="1109">
        <v>1</v>
      </c>
      <c r="V33" s="1109">
        <v>1</v>
      </c>
      <c r="W33" s="1097"/>
      <c r="X33" s="1125" t="s">
        <v>779</v>
      </c>
      <c r="Y33" s="1088"/>
      <c r="Z33" s="1121" t="s">
        <v>778</v>
      </c>
      <c r="AA33" s="1109">
        <v>0</v>
      </c>
      <c r="AB33" s="1084"/>
      <c r="AC33" s="1109">
        <v>0</v>
      </c>
      <c r="AD33" s="1084"/>
      <c r="AE33" s="1135">
        <v>0</v>
      </c>
      <c r="AF33" s="1084"/>
      <c r="AG33" s="1109">
        <v>1</v>
      </c>
      <c r="AH33" s="1084"/>
      <c r="AI33" s="1109">
        <v>9</v>
      </c>
      <c r="AJ33" s="1084"/>
      <c r="AK33" s="1109">
        <v>0</v>
      </c>
      <c r="AL33" s="1084"/>
      <c r="AM33" s="1109">
        <v>1</v>
      </c>
      <c r="AN33" s="1084"/>
      <c r="AO33" s="1109" t="s">
        <v>777</v>
      </c>
      <c r="AP33" s="1110" t="s">
        <v>777</v>
      </c>
      <c r="AQ33" s="1109">
        <v>1</v>
      </c>
      <c r="AR33" s="1084"/>
      <c r="AS33" s="1136">
        <v>1</v>
      </c>
      <c r="AT33" s="1084"/>
      <c r="AU33" s="1127">
        <v>0</v>
      </c>
      <c r="AV33" s="1084"/>
      <c r="AW33" s="1127">
        <v>0</v>
      </c>
      <c r="AX33" s="1084"/>
      <c r="AY33" s="1109">
        <v>0</v>
      </c>
      <c r="AZ33" s="1084"/>
      <c r="BA33" s="1127">
        <v>7</v>
      </c>
      <c r="BB33" s="1084"/>
      <c r="BC33" s="1127">
        <v>0</v>
      </c>
      <c r="BD33" s="1084"/>
      <c r="BE33" s="1127">
        <v>1</v>
      </c>
      <c r="BF33" s="1084"/>
      <c r="BG33" s="1127">
        <v>0</v>
      </c>
      <c r="BH33" s="1084"/>
      <c r="BI33" s="1127">
        <v>1</v>
      </c>
      <c r="BJ33" s="1084"/>
      <c r="BK33" s="1127">
        <v>0</v>
      </c>
      <c r="BL33" s="1128"/>
      <c r="BM33" s="1125" t="s">
        <v>779</v>
      </c>
    </row>
    <row r="34" spans="1:65" s="1129" customFormat="1" ht="10.7" customHeight="1">
      <c r="A34" s="1121" t="s">
        <v>47</v>
      </c>
      <c r="B34" s="1092">
        <f t="shared" si="2"/>
        <v>63</v>
      </c>
      <c r="C34" s="1122">
        <v>0</v>
      </c>
      <c r="D34" s="1092">
        <v>1</v>
      </c>
      <c r="E34" s="1083">
        <v>0</v>
      </c>
      <c r="F34" s="1083">
        <v>10</v>
      </c>
      <c r="G34" s="1083">
        <v>0</v>
      </c>
      <c r="H34" s="1083">
        <v>2</v>
      </c>
      <c r="I34" s="1123">
        <v>0</v>
      </c>
      <c r="J34" s="1083">
        <v>0</v>
      </c>
      <c r="K34" s="1123">
        <v>1</v>
      </c>
      <c r="L34" s="1084">
        <v>0</v>
      </c>
      <c r="M34" s="1085"/>
      <c r="N34" s="1109">
        <v>2</v>
      </c>
      <c r="O34" s="1124">
        <v>0</v>
      </c>
      <c r="P34" s="1124">
        <v>1</v>
      </c>
      <c r="Q34" s="1124">
        <v>10</v>
      </c>
      <c r="R34" s="1109">
        <v>0</v>
      </c>
      <c r="S34" s="1109">
        <v>1</v>
      </c>
      <c r="T34" s="1109">
        <v>3</v>
      </c>
      <c r="U34" s="1109">
        <v>1</v>
      </c>
      <c r="V34" s="1109"/>
      <c r="W34" s="1097"/>
      <c r="X34" s="1125" t="s">
        <v>48</v>
      </c>
      <c r="Y34" s="1088"/>
      <c r="Z34" s="1121" t="s">
        <v>47</v>
      </c>
      <c r="AA34" s="1135">
        <v>1</v>
      </c>
      <c r="AB34" s="1084"/>
      <c r="AC34" s="1135">
        <v>1</v>
      </c>
      <c r="AD34" s="1084"/>
      <c r="AE34" s="1135">
        <v>0</v>
      </c>
      <c r="AF34" s="1084"/>
      <c r="AG34" s="1109">
        <v>1</v>
      </c>
      <c r="AH34" s="1084"/>
      <c r="AI34" s="1109">
        <v>12</v>
      </c>
      <c r="AJ34" s="1084"/>
      <c r="AK34" s="1109">
        <v>0</v>
      </c>
      <c r="AL34" s="1084"/>
      <c r="AM34" s="1109">
        <v>1</v>
      </c>
      <c r="AN34" s="1084"/>
      <c r="AO34" s="1109" t="s">
        <v>777</v>
      </c>
      <c r="AP34" s="1110" t="s">
        <v>777</v>
      </c>
      <c r="AQ34" s="1109">
        <v>1</v>
      </c>
      <c r="AR34" s="1084"/>
      <c r="AS34" s="1109">
        <v>0</v>
      </c>
      <c r="AT34" s="1084"/>
      <c r="AU34" s="1127">
        <v>0</v>
      </c>
      <c r="AV34" s="1084"/>
      <c r="AW34" s="1127">
        <v>0</v>
      </c>
      <c r="AX34" s="1084"/>
      <c r="AY34" s="1109">
        <v>1</v>
      </c>
      <c r="AZ34" s="1084"/>
      <c r="BA34" s="1127">
        <v>8</v>
      </c>
      <c r="BB34" s="1084"/>
      <c r="BC34" s="1127">
        <v>0</v>
      </c>
      <c r="BD34" s="1084"/>
      <c r="BE34" s="1127">
        <v>1</v>
      </c>
      <c r="BF34" s="1084"/>
      <c r="BG34" s="1127">
        <v>0</v>
      </c>
      <c r="BH34" s="1084"/>
      <c r="BI34" s="1127">
        <v>1</v>
      </c>
      <c r="BJ34" s="1084"/>
      <c r="BK34" s="1127">
        <v>3</v>
      </c>
      <c r="BL34" s="1128"/>
      <c r="BM34" s="1125" t="s">
        <v>48</v>
      </c>
    </row>
    <row r="35" spans="1:65" s="1129" customFormat="1" ht="11.25" customHeight="1">
      <c r="A35" s="1121" t="s">
        <v>49</v>
      </c>
      <c r="B35" s="1092">
        <f t="shared" si="2"/>
        <v>64</v>
      </c>
      <c r="C35" s="1122">
        <v>0</v>
      </c>
      <c r="D35" s="1092">
        <v>1</v>
      </c>
      <c r="E35" s="1083">
        <v>0</v>
      </c>
      <c r="F35" s="1083">
        <v>12</v>
      </c>
      <c r="G35" s="1083">
        <v>0</v>
      </c>
      <c r="H35" s="1083">
        <v>2</v>
      </c>
      <c r="I35" s="1123">
        <v>0</v>
      </c>
      <c r="J35" s="1083">
        <v>0</v>
      </c>
      <c r="K35" s="1123">
        <v>0</v>
      </c>
      <c r="L35" s="1130">
        <v>1</v>
      </c>
      <c r="M35" s="1131"/>
      <c r="N35" s="1109">
        <v>4</v>
      </c>
      <c r="O35" s="1124">
        <v>0</v>
      </c>
      <c r="P35" s="1124">
        <v>1</v>
      </c>
      <c r="Q35" s="1124">
        <v>11</v>
      </c>
      <c r="R35" s="1109">
        <v>0</v>
      </c>
      <c r="S35" s="1109">
        <v>1</v>
      </c>
      <c r="T35" s="1109">
        <v>3</v>
      </c>
      <c r="U35" s="1109">
        <v>1</v>
      </c>
      <c r="V35" s="1109">
        <v>1</v>
      </c>
      <c r="W35" s="1097"/>
      <c r="X35" s="1125" t="s">
        <v>50</v>
      </c>
      <c r="Y35" s="1088"/>
      <c r="Z35" s="1121" t="s">
        <v>49</v>
      </c>
      <c r="AA35" s="1135">
        <v>0</v>
      </c>
      <c r="AB35" s="1084"/>
      <c r="AC35" s="1135">
        <v>0</v>
      </c>
      <c r="AD35" s="1084"/>
      <c r="AE35" s="1135">
        <v>0</v>
      </c>
      <c r="AF35" s="1084"/>
      <c r="AG35" s="1109">
        <v>1</v>
      </c>
      <c r="AH35" s="1084"/>
      <c r="AI35" s="1109">
        <v>13</v>
      </c>
      <c r="AJ35" s="1084"/>
      <c r="AK35" s="1109">
        <v>0</v>
      </c>
      <c r="AL35" s="1084"/>
      <c r="AM35" s="1109">
        <v>1</v>
      </c>
      <c r="AN35" s="1084"/>
      <c r="AO35" s="1109" t="s">
        <v>777</v>
      </c>
      <c r="AP35" s="1110" t="s">
        <v>777</v>
      </c>
      <c r="AQ35" s="1109">
        <v>1</v>
      </c>
      <c r="AR35" s="1084"/>
      <c r="AS35" s="1109">
        <v>0</v>
      </c>
      <c r="AT35" s="1084"/>
      <c r="AU35" s="1127">
        <v>0</v>
      </c>
      <c r="AV35" s="1084"/>
      <c r="AW35" s="1127">
        <v>0</v>
      </c>
      <c r="AX35" s="1084"/>
      <c r="AY35" s="1109">
        <v>1</v>
      </c>
      <c r="AZ35" s="1084"/>
      <c r="BA35" s="1127">
        <v>7</v>
      </c>
      <c r="BB35" s="1084"/>
      <c r="BC35" s="1127">
        <v>0</v>
      </c>
      <c r="BD35" s="1084"/>
      <c r="BE35" s="1127">
        <v>1</v>
      </c>
      <c r="BF35" s="1084"/>
      <c r="BG35" s="1127">
        <v>0</v>
      </c>
      <c r="BH35" s="1084"/>
      <c r="BI35" s="1127">
        <v>1</v>
      </c>
      <c r="BJ35" s="1084"/>
      <c r="BK35" s="1127">
        <v>0</v>
      </c>
      <c r="BL35" s="1128"/>
      <c r="BM35" s="1125" t="s">
        <v>50</v>
      </c>
    </row>
    <row r="36" spans="1:65" s="1017" customFormat="1" ht="14.45" customHeight="1">
      <c r="A36" s="1113" t="s">
        <v>780</v>
      </c>
      <c r="B36" s="1101">
        <f>SUM(B37:B46)</f>
        <v>759</v>
      </c>
      <c r="C36" s="1101">
        <f>SUM(C37:C46)</f>
        <v>1</v>
      </c>
      <c r="D36" s="1101">
        <f>SUM(D37:D46)</f>
        <v>10</v>
      </c>
      <c r="E36" s="1115">
        <f>SUM(E37:E46)</f>
        <v>3</v>
      </c>
      <c r="F36" s="1115">
        <f>SUM(F37:F46)</f>
        <v>147</v>
      </c>
      <c r="G36" s="1115">
        <f t="shared" ref="G36:L36" si="3">SUM(G37:G46)</f>
        <v>0</v>
      </c>
      <c r="H36" s="1115">
        <f t="shared" si="3"/>
        <v>18</v>
      </c>
      <c r="I36" s="1115">
        <f t="shared" si="3"/>
        <v>0</v>
      </c>
      <c r="J36" s="1115">
        <f t="shared" si="3"/>
        <v>2</v>
      </c>
      <c r="K36" s="1115">
        <f t="shared" si="3"/>
        <v>1</v>
      </c>
      <c r="L36" s="1116">
        <f t="shared" si="3"/>
        <v>2</v>
      </c>
      <c r="M36" s="1117"/>
      <c r="N36" s="1102">
        <f>SUM(N37:N46)</f>
        <v>31</v>
      </c>
      <c r="O36" s="1118">
        <v>1</v>
      </c>
      <c r="P36" s="1118">
        <v>11</v>
      </c>
      <c r="Q36" s="1118">
        <v>86</v>
      </c>
      <c r="R36" s="1102">
        <f>SUM(R37:R46)</f>
        <v>1</v>
      </c>
      <c r="S36" s="1137">
        <f>SUM(S37:S46)</f>
        <v>11</v>
      </c>
      <c r="T36" s="1137">
        <f>SUM(T37:T46)</f>
        <v>49</v>
      </c>
      <c r="U36" s="1102">
        <f>SUM(U37:U46)</f>
        <v>8</v>
      </c>
      <c r="V36" s="1102">
        <f>SUM(V37:V46)</f>
        <v>9</v>
      </c>
      <c r="W36" s="1106"/>
      <c r="X36" s="1119" t="s">
        <v>781</v>
      </c>
      <c r="Y36" s="1108"/>
      <c r="Z36" s="1113" t="s">
        <v>782</v>
      </c>
      <c r="AA36" s="1102">
        <f>SUM(AA37:AA46)</f>
        <v>2</v>
      </c>
      <c r="AB36" s="1116"/>
      <c r="AC36" s="1102">
        <f>SUM(AC37:AC46)</f>
        <v>1</v>
      </c>
      <c r="AD36" s="1116"/>
      <c r="AE36" s="1102">
        <f>SUM(AE37:AE46)</f>
        <v>1</v>
      </c>
      <c r="AF36" s="1116"/>
      <c r="AG36" s="1102">
        <f>SUM(AG37:AG46)</f>
        <v>9</v>
      </c>
      <c r="AH36" s="1120"/>
      <c r="AI36" s="1102">
        <f>SUM(AI37:AI46)</f>
        <v>138</v>
      </c>
      <c r="AJ36" s="1120"/>
      <c r="AK36" s="1102">
        <f>SUM(AK37:AK46)</f>
        <v>4</v>
      </c>
      <c r="AL36" s="1120"/>
      <c r="AM36" s="1102">
        <f>SUM(AM37:AM46)</f>
        <v>5</v>
      </c>
      <c r="AN36" s="1120"/>
      <c r="AO36" s="1109" t="s">
        <v>395</v>
      </c>
      <c r="AP36" s="1110" t="s">
        <v>395</v>
      </c>
      <c r="AQ36" s="1102">
        <f>SUM(AQ37:AQ46)</f>
        <v>22</v>
      </c>
      <c r="AR36" s="1120"/>
      <c r="AS36" s="1102">
        <f>SUM(AS37:AS46)</f>
        <v>1</v>
      </c>
      <c r="AT36" s="1120"/>
      <c r="AU36" s="1102">
        <f>SUM(AU37:AU46)</f>
        <v>0</v>
      </c>
      <c r="AV36" s="1116"/>
      <c r="AW36" s="1102">
        <f>SUM(AW37:AW46)</f>
        <v>9</v>
      </c>
      <c r="AX36" s="1120"/>
      <c r="AY36" s="1102">
        <f>SUM(AY37:AY46)</f>
        <v>3</v>
      </c>
      <c r="AZ36" s="1120"/>
      <c r="BA36" s="1102">
        <f>SUM(BA37:BA46)</f>
        <v>125</v>
      </c>
      <c r="BB36" s="1120"/>
      <c r="BC36" s="1102">
        <f>SUM(BC37:BC46)</f>
        <v>5</v>
      </c>
      <c r="BD36" s="1120"/>
      <c r="BE36" s="1102">
        <f>SUM(BE37:BE46)</f>
        <v>27</v>
      </c>
      <c r="BF36" s="1120"/>
      <c r="BG36" s="1102">
        <f>SUM(BG37:BG46)</f>
        <v>2</v>
      </c>
      <c r="BH36" s="1120"/>
      <c r="BI36" s="1102">
        <f>SUM(BI37:BI46)</f>
        <v>7</v>
      </c>
      <c r="BJ36" s="1120"/>
      <c r="BK36" s="1102">
        <f>SUM(BK37:BK46)</f>
        <v>7</v>
      </c>
      <c r="BL36" s="1111"/>
      <c r="BM36" s="1119" t="s">
        <v>781</v>
      </c>
    </row>
    <row r="37" spans="1:65" s="1129" customFormat="1" ht="12" customHeight="1">
      <c r="A37" s="1121" t="s">
        <v>783</v>
      </c>
      <c r="B37" s="1092">
        <f t="shared" ref="B37:B46" si="4">SUM(C37:W37,AA37:BK37)</f>
        <v>89</v>
      </c>
      <c r="C37" s="1122">
        <v>1</v>
      </c>
      <c r="D37" s="1083">
        <v>1</v>
      </c>
      <c r="E37" s="1083">
        <v>0</v>
      </c>
      <c r="F37" s="1083">
        <v>15</v>
      </c>
      <c r="G37" s="1084" t="s">
        <v>784</v>
      </c>
      <c r="H37" s="1123">
        <v>2</v>
      </c>
      <c r="I37" s="1084" t="s">
        <v>784</v>
      </c>
      <c r="J37" s="1084" t="s">
        <v>784</v>
      </c>
      <c r="K37" s="1084" t="s">
        <v>784</v>
      </c>
      <c r="L37" s="1130">
        <v>1</v>
      </c>
      <c r="M37" s="1131"/>
      <c r="N37" s="1084">
        <v>3</v>
      </c>
      <c r="O37" s="1124">
        <v>1</v>
      </c>
      <c r="P37" s="1124">
        <v>1</v>
      </c>
      <c r="Q37" s="1124">
        <v>5</v>
      </c>
      <c r="R37" s="1109">
        <v>1</v>
      </c>
      <c r="S37" s="1084">
        <v>1</v>
      </c>
      <c r="T37" s="1084">
        <v>4</v>
      </c>
      <c r="U37" s="1109">
        <v>1</v>
      </c>
      <c r="V37" s="1109">
        <v>1</v>
      </c>
      <c r="W37" s="1097"/>
      <c r="X37" s="1125" t="s">
        <v>56</v>
      </c>
      <c r="Y37" s="1088"/>
      <c r="Z37" s="1121" t="s">
        <v>783</v>
      </c>
      <c r="AA37" s="1135">
        <v>1</v>
      </c>
      <c r="AB37" s="1084"/>
      <c r="AC37" s="1135">
        <v>1</v>
      </c>
      <c r="AD37" s="1084"/>
      <c r="AE37" s="1135">
        <v>1</v>
      </c>
      <c r="AF37" s="1084"/>
      <c r="AG37" s="1135">
        <v>2</v>
      </c>
      <c r="AH37" s="1126"/>
      <c r="AI37" s="1138">
        <v>16</v>
      </c>
      <c r="AJ37" s="1084"/>
      <c r="AK37" s="1139">
        <v>1</v>
      </c>
      <c r="AL37" s="1084"/>
      <c r="AM37" s="1130">
        <v>1</v>
      </c>
      <c r="AN37" s="1084"/>
      <c r="AO37" s="1109" t="s">
        <v>395</v>
      </c>
      <c r="AP37" s="1110" t="s">
        <v>395</v>
      </c>
      <c r="AQ37" s="1109">
        <v>6</v>
      </c>
      <c r="AR37" s="1084"/>
      <c r="AS37" s="1109" t="s">
        <v>784</v>
      </c>
      <c r="AT37" s="1084"/>
      <c r="AU37" s="1109" t="s">
        <v>784</v>
      </c>
      <c r="AV37" s="1084"/>
      <c r="AW37" s="1109">
        <v>8</v>
      </c>
      <c r="AX37" s="1084"/>
      <c r="AY37" s="1127">
        <v>0</v>
      </c>
      <c r="AZ37" s="1084"/>
      <c r="BA37" s="1127">
        <v>11</v>
      </c>
      <c r="BB37" s="1084"/>
      <c r="BC37" s="1127">
        <v>0</v>
      </c>
      <c r="BD37" s="1084"/>
      <c r="BE37" s="1127">
        <v>1</v>
      </c>
      <c r="BF37" s="1084"/>
      <c r="BG37" s="1127">
        <v>0</v>
      </c>
      <c r="BH37" s="1084"/>
      <c r="BI37" s="1127">
        <v>1</v>
      </c>
      <c r="BJ37" s="1084"/>
      <c r="BK37" s="1127">
        <v>1</v>
      </c>
      <c r="BL37" s="1128"/>
      <c r="BM37" s="1125" t="s">
        <v>56</v>
      </c>
    </row>
    <row r="38" spans="1:65" s="1129" customFormat="1" ht="12" customHeight="1">
      <c r="A38" s="1177" t="s">
        <v>63</v>
      </c>
      <c r="B38" s="1178">
        <f t="shared" si="4"/>
        <v>38</v>
      </c>
      <c r="C38" s="1179" t="s">
        <v>784</v>
      </c>
      <c r="D38" s="1180">
        <v>1</v>
      </c>
      <c r="E38" s="1180">
        <v>0</v>
      </c>
      <c r="F38" s="1180">
        <v>8</v>
      </c>
      <c r="G38" s="1181" t="s">
        <v>784</v>
      </c>
      <c r="H38" s="1182">
        <v>1</v>
      </c>
      <c r="I38" s="1181" t="s">
        <v>784</v>
      </c>
      <c r="J38" s="1181" t="s">
        <v>784</v>
      </c>
      <c r="K38" s="1181" t="s">
        <v>784</v>
      </c>
      <c r="L38" s="1181">
        <v>0</v>
      </c>
      <c r="M38" s="1183"/>
      <c r="N38" s="1181">
        <v>3</v>
      </c>
      <c r="O38" s="1184">
        <v>0</v>
      </c>
      <c r="P38" s="1184">
        <v>1</v>
      </c>
      <c r="Q38" s="1184">
        <v>5</v>
      </c>
      <c r="R38" s="1185">
        <v>0</v>
      </c>
      <c r="S38" s="1181">
        <v>1</v>
      </c>
      <c r="T38" s="1181">
        <v>2</v>
      </c>
      <c r="U38" s="1185">
        <v>1</v>
      </c>
      <c r="V38" s="1185">
        <v>1</v>
      </c>
      <c r="W38" s="1186"/>
      <c r="X38" s="1187" t="s">
        <v>64</v>
      </c>
      <c r="Y38" s="1088"/>
      <c r="Z38" s="1177" t="s">
        <v>63</v>
      </c>
      <c r="AA38" s="1188">
        <v>0</v>
      </c>
      <c r="AB38" s="1181"/>
      <c r="AC38" s="1188">
        <v>0</v>
      </c>
      <c r="AD38" s="1181"/>
      <c r="AE38" s="1188">
        <v>0</v>
      </c>
      <c r="AF38" s="1181"/>
      <c r="AG38" s="1188">
        <v>1</v>
      </c>
      <c r="AH38" s="1179"/>
      <c r="AI38" s="1189">
        <v>6</v>
      </c>
      <c r="AJ38" s="1181"/>
      <c r="AK38" s="1190">
        <v>0</v>
      </c>
      <c r="AL38" s="1181"/>
      <c r="AM38" s="1191">
        <v>0</v>
      </c>
      <c r="AN38" s="1181"/>
      <c r="AO38" s="1185" t="s">
        <v>395</v>
      </c>
      <c r="AP38" s="1192" t="s">
        <v>395</v>
      </c>
      <c r="AQ38" s="1185">
        <v>1</v>
      </c>
      <c r="AR38" s="1181"/>
      <c r="AS38" s="1185" t="s">
        <v>784</v>
      </c>
      <c r="AT38" s="1181"/>
      <c r="AU38" s="1185" t="s">
        <v>784</v>
      </c>
      <c r="AV38" s="1181"/>
      <c r="AW38" s="1185" t="s">
        <v>784</v>
      </c>
      <c r="AX38" s="1181"/>
      <c r="AY38" s="1193">
        <v>0</v>
      </c>
      <c r="AZ38" s="1181"/>
      <c r="BA38" s="1193">
        <v>6</v>
      </c>
      <c r="BB38" s="1181"/>
      <c r="BC38" s="1193">
        <v>0</v>
      </c>
      <c r="BD38" s="1181"/>
      <c r="BE38" s="1193">
        <v>0</v>
      </c>
      <c r="BF38" s="1181"/>
      <c r="BG38" s="1193">
        <v>0</v>
      </c>
      <c r="BH38" s="1181"/>
      <c r="BI38" s="1193">
        <v>0</v>
      </c>
      <c r="BJ38" s="1181"/>
      <c r="BK38" s="1193">
        <v>0</v>
      </c>
      <c r="BL38" s="1194"/>
      <c r="BM38" s="1187" t="s">
        <v>64</v>
      </c>
    </row>
    <row r="39" spans="1:65" s="1129" customFormat="1" ht="12" customHeight="1">
      <c r="A39" s="1121" t="s">
        <v>53</v>
      </c>
      <c r="B39" s="1092">
        <f t="shared" si="4"/>
        <v>208</v>
      </c>
      <c r="C39" s="1126" t="s">
        <v>784</v>
      </c>
      <c r="D39" s="1083">
        <v>1</v>
      </c>
      <c r="E39" s="1083">
        <v>3</v>
      </c>
      <c r="F39" s="1083">
        <v>39</v>
      </c>
      <c r="G39" s="1084" t="s">
        <v>784</v>
      </c>
      <c r="H39" s="1123">
        <v>4</v>
      </c>
      <c r="I39" s="1084" t="s">
        <v>784</v>
      </c>
      <c r="J39" s="1084" t="s">
        <v>784</v>
      </c>
      <c r="K39" s="1084" t="s">
        <v>784</v>
      </c>
      <c r="L39" s="1084" t="s">
        <v>784</v>
      </c>
      <c r="M39" s="1085"/>
      <c r="N39" s="1084">
        <v>5</v>
      </c>
      <c r="O39" s="1124">
        <v>0</v>
      </c>
      <c r="P39" s="1124">
        <v>2</v>
      </c>
      <c r="Q39" s="1124">
        <v>13</v>
      </c>
      <c r="R39" s="1109">
        <v>0</v>
      </c>
      <c r="S39" s="1127">
        <v>2</v>
      </c>
      <c r="T39" s="1084">
        <v>8</v>
      </c>
      <c r="U39" s="1109">
        <v>1</v>
      </c>
      <c r="V39" s="1109">
        <v>1</v>
      </c>
      <c r="W39" s="1097"/>
      <c r="X39" s="1125" t="s">
        <v>54</v>
      </c>
      <c r="Y39" s="1088" t="s">
        <v>591</v>
      </c>
      <c r="Z39" s="1121" t="s">
        <v>53</v>
      </c>
      <c r="AA39" s="1135">
        <v>1</v>
      </c>
      <c r="AB39" s="1084"/>
      <c r="AC39" s="1135">
        <v>0</v>
      </c>
      <c r="AD39" s="1084"/>
      <c r="AE39" s="1109" t="s">
        <v>784</v>
      </c>
      <c r="AF39" s="1084"/>
      <c r="AG39" s="1135">
        <v>1</v>
      </c>
      <c r="AH39" s="1126"/>
      <c r="AI39" s="1138">
        <v>29</v>
      </c>
      <c r="AJ39" s="1084"/>
      <c r="AK39" s="1141">
        <v>1</v>
      </c>
      <c r="AL39" s="1084"/>
      <c r="AM39" s="1130">
        <v>0</v>
      </c>
      <c r="AN39" s="1084"/>
      <c r="AO39" s="1109" t="s">
        <v>395</v>
      </c>
      <c r="AP39" s="1110" t="s">
        <v>395</v>
      </c>
      <c r="AQ39" s="1109">
        <v>5</v>
      </c>
      <c r="AR39" s="1084"/>
      <c r="AS39" s="1109" t="s">
        <v>784</v>
      </c>
      <c r="AT39" s="1084"/>
      <c r="AU39" s="1109" t="s">
        <v>784</v>
      </c>
      <c r="AV39" s="1084"/>
      <c r="AW39" s="1109" t="s">
        <v>784</v>
      </c>
      <c r="AX39" s="1084"/>
      <c r="AY39" s="1127">
        <v>1</v>
      </c>
      <c r="AZ39" s="1084"/>
      <c r="BA39" s="1127">
        <v>67</v>
      </c>
      <c r="BB39" s="1084"/>
      <c r="BC39" s="1127">
        <v>4</v>
      </c>
      <c r="BD39" s="1084"/>
      <c r="BE39" s="1127">
        <v>12</v>
      </c>
      <c r="BF39" s="1084"/>
      <c r="BG39" s="1127">
        <v>1</v>
      </c>
      <c r="BH39" s="1084"/>
      <c r="BI39" s="1127">
        <v>1</v>
      </c>
      <c r="BJ39" s="1084"/>
      <c r="BK39" s="1127">
        <v>6</v>
      </c>
      <c r="BL39" s="1128"/>
      <c r="BM39" s="1125" t="s">
        <v>54</v>
      </c>
    </row>
    <row r="40" spans="1:65" s="1129" customFormat="1" ht="12" customHeight="1">
      <c r="A40" s="1121" t="s">
        <v>61</v>
      </c>
      <c r="B40" s="1092">
        <f t="shared" si="4"/>
        <v>37</v>
      </c>
      <c r="C40" s="1126" t="s">
        <v>784</v>
      </c>
      <c r="D40" s="1083">
        <v>1</v>
      </c>
      <c r="E40" s="1083">
        <v>0</v>
      </c>
      <c r="F40" s="1083">
        <v>8</v>
      </c>
      <c r="G40" s="1083">
        <v>0</v>
      </c>
      <c r="H40" s="1083">
        <v>1</v>
      </c>
      <c r="I40" s="1083">
        <v>0</v>
      </c>
      <c r="J40" s="1083">
        <v>0</v>
      </c>
      <c r="K40" s="1123">
        <v>0</v>
      </c>
      <c r="L40" s="1084" t="s">
        <v>784</v>
      </c>
      <c r="M40" s="1085"/>
      <c r="N40" s="1084">
        <v>2</v>
      </c>
      <c r="O40" s="1124">
        <v>0</v>
      </c>
      <c r="P40" s="1124">
        <v>1</v>
      </c>
      <c r="Q40" s="1124">
        <v>4</v>
      </c>
      <c r="R40" s="1109">
        <v>0</v>
      </c>
      <c r="S40" s="1084">
        <v>1</v>
      </c>
      <c r="T40" s="1084">
        <v>2</v>
      </c>
      <c r="U40" s="1109">
        <v>1</v>
      </c>
      <c r="V40" s="1109">
        <v>1</v>
      </c>
      <c r="W40" s="1097"/>
      <c r="X40" s="1125" t="s">
        <v>62</v>
      </c>
      <c r="Y40" s="1088"/>
      <c r="Z40" s="1121" t="s">
        <v>61</v>
      </c>
      <c r="AA40" s="1135">
        <v>0</v>
      </c>
      <c r="AB40" s="1084"/>
      <c r="AC40" s="1135">
        <v>0</v>
      </c>
      <c r="AD40" s="1084"/>
      <c r="AE40" s="1135">
        <v>0</v>
      </c>
      <c r="AF40" s="1084"/>
      <c r="AG40" s="1135">
        <v>0</v>
      </c>
      <c r="AH40" s="1126"/>
      <c r="AI40" s="1138">
        <v>7</v>
      </c>
      <c r="AJ40" s="1084"/>
      <c r="AK40" s="1140">
        <v>1</v>
      </c>
      <c r="AL40" s="1084"/>
      <c r="AM40" s="1130">
        <v>1</v>
      </c>
      <c r="AN40" s="1084"/>
      <c r="AO40" s="1109" t="s">
        <v>395</v>
      </c>
      <c r="AP40" s="1110" t="s">
        <v>395</v>
      </c>
      <c r="AQ40" s="1109">
        <v>1</v>
      </c>
      <c r="AR40" s="1084"/>
      <c r="AS40" s="1109" t="s">
        <v>784</v>
      </c>
      <c r="AT40" s="1084"/>
      <c r="AU40" s="1109" t="s">
        <v>784</v>
      </c>
      <c r="AV40" s="1084"/>
      <c r="AW40" s="1109" t="s">
        <v>784</v>
      </c>
      <c r="AX40" s="1084"/>
      <c r="AY40" s="1127">
        <v>0</v>
      </c>
      <c r="AZ40" s="1084"/>
      <c r="BA40" s="1127">
        <v>2</v>
      </c>
      <c r="BB40" s="1084"/>
      <c r="BC40" s="1127">
        <v>1</v>
      </c>
      <c r="BD40" s="1084"/>
      <c r="BE40" s="1127">
        <v>1</v>
      </c>
      <c r="BF40" s="1084"/>
      <c r="BG40" s="1127">
        <v>1</v>
      </c>
      <c r="BH40" s="1084"/>
      <c r="BI40" s="1127">
        <v>0</v>
      </c>
      <c r="BJ40" s="1084"/>
      <c r="BK40" s="1127">
        <v>0</v>
      </c>
      <c r="BL40" s="1128"/>
      <c r="BM40" s="1125" t="s">
        <v>62</v>
      </c>
    </row>
    <row r="41" spans="1:65" s="1129" customFormat="1" ht="12" customHeight="1">
      <c r="A41" s="1121" t="s">
        <v>785</v>
      </c>
      <c r="B41" s="1092">
        <f t="shared" si="4"/>
        <v>77</v>
      </c>
      <c r="C41" s="1126" t="s">
        <v>784</v>
      </c>
      <c r="D41" s="1083">
        <v>1</v>
      </c>
      <c r="E41" s="1083">
        <v>0</v>
      </c>
      <c r="F41" s="1083">
        <v>16</v>
      </c>
      <c r="G41" s="1123">
        <v>0</v>
      </c>
      <c r="H41" s="1083">
        <v>2</v>
      </c>
      <c r="I41" s="1123">
        <v>0</v>
      </c>
      <c r="J41" s="1083">
        <v>1</v>
      </c>
      <c r="K41" s="1123">
        <v>1</v>
      </c>
      <c r="L41" s="1084" t="s">
        <v>784</v>
      </c>
      <c r="M41" s="1085"/>
      <c r="N41" s="1084">
        <v>2</v>
      </c>
      <c r="O41" s="1124">
        <v>0</v>
      </c>
      <c r="P41" s="1124">
        <v>1</v>
      </c>
      <c r="Q41" s="1124">
        <v>12</v>
      </c>
      <c r="R41" s="1109">
        <v>0</v>
      </c>
      <c r="S41" s="1084">
        <v>1</v>
      </c>
      <c r="T41" s="1084">
        <v>8</v>
      </c>
      <c r="U41" s="1109">
        <v>1</v>
      </c>
      <c r="V41" s="1109">
        <v>1</v>
      </c>
      <c r="W41" s="1097"/>
      <c r="X41" s="1125" t="s">
        <v>58</v>
      </c>
      <c r="Y41" s="1088"/>
      <c r="Z41" s="1121" t="s">
        <v>785</v>
      </c>
      <c r="AA41" s="1135">
        <v>0</v>
      </c>
      <c r="AB41" s="1084"/>
      <c r="AC41" s="1135">
        <v>0</v>
      </c>
      <c r="AD41" s="1084"/>
      <c r="AE41" s="1135">
        <v>0</v>
      </c>
      <c r="AF41" s="1084"/>
      <c r="AG41" s="1135">
        <v>1</v>
      </c>
      <c r="AH41" s="1126"/>
      <c r="AI41" s="1138">
        <v>17</v>
      </c>
      <c r="AJ41" s="1084"/>
      <c r="AK41" s="1140">
        <v>0</v>
      </c>
      <c r="AL41" s="1084"/>
      <c r="AM41" s="1130">
        <v>0</v>
      </c>
      <c r="AN41" s="1084"/>
      <c r="AO41" s="1109" t="s">
        <v>395</v>
      </c>
      <c r="AP41" s="1110" t="s">
        <v>395</v>
      </c>
      <c r="AQ41" s="1109">
        <v>3</v>
      </c>
      <c r="AR41" s="1084"/>
      <c r="AS41" s="1109">
        <v>1</v>
      </c>
      <c r="AT41" s="1084"/>
      <c r="AU41" s="1109" t="s">
        <v>784</v>
      </c>
      <c r="AV41" s="1084"/>
      <c r="AW41" s="1109" t="s">
        <v>784</v>
      </c>
      <c r="AX41" s="1084"/>
      <c r="AY41" s="1127">
        <v>0</v>
      </c>
      <c r="AZ41" s="1084"/>
      <c r="BA41" s="1127">
        <v>7</v>
      </c>
      <c r="BB41" s="1084"/>
      <c r="BC41" s="1127">
        <v>0</v>
      </c>
      <c r="BD41" s="1084"/>
      <c r="BE41" s="1127">
        <v>1</v>
      </c>
      <c r="BF41" s="1084"/>
      <c r="BG41" s="1127">
        <v>0</v>
      </c>
      <c r="BH41" s="1084"/>
      <c r="BI41" s="1127">
        <v>0</v>
      </c>
      <c r="BJ41" s="1084"/>
      <c r="BK41" s="1127">
        <v>0</v>
      </c>
      <c r="BL41" s="1128"/>
      <c r="BM41" s="1125" t="s">
        <v>58</v>
      </c>
    </row>
    <row r="42" spans="1:65" s="1017" customFormat="1" ht="12" customHeight="1">
      <c r="A42" s="1142" t="s">
        <v>59</v>
      </c>
      <c r="B42" s="1092">
        <f t="shared" si="4"/>
        <v>88</v>
      </c>
      <c r="C42" s="1126" t="s">
        <v>784</v>
      </c>
      <c r="D42" s="1083">
        <v>1</v>
      </c>
      <c r="E42" s="1083">
        <v>0</v>
      </c>
      <c r="F42" s="1083">
        <v>20</v>
      </c>
      <c r="G42" s="1123">
        <v>0</v>
      </c>
      <c r="H42" s="1123">
        <v>2</v>
      </c>
      <c r="I42" s="1083">
        <v>0</v>
      </c>
      <c r="J42" s="1083">
        <v>1</v>
      </c>
      <c r="K42" s="1123">
        <v>0</v>
      </c>
      <c r="L42" s="1084" t="s">
        <v>784</v>
      </c>
      <c r="M42" s="1085"/>
      <c r="N42" s="1084">
        <v>7</v>
      </c>
      <c r="O42" s="1124">
        <v>0</v>
      </c>
      <c r="P42" s="1124">
        <v>1</v>
      </c>
      <c r="Q42" s="1124">
        <v>11</v>
      </c>
      <c r="R42" s="1109">
        <v>0</v>
      </c>
      <c r="S42" s="1084">
        <v>1</v>
      </c>
      <c r="T42" s="1084">
        <v>8</v>
      </c>
      <c r="U42" s="1109">
        <v>0</v>
      </c>
      <c r="V42" s="1109">
        <v>1</v>
      </c>
      <c r="W42" s="1097"/>
      <c r="X42" s="1125" t="s">
        <v>786</v>
      </c>
      <c r="Y42" s="1088" t="s">
        <v>591</v>
      </c>
      <c r="Z42" s="1121" t="s">
        <v>787</v>
      </c>
      <c r="AA42" s="1135">
        <v>0</v>
      </c>
      <c r="AB42" s="1084"/>
      <c r="AC42" s="1135">
        <v>0</v>
      </c>
      <c r="AD42" s="1084"/>
      <c r="AE42" s="1135">
        <v>0</v>
      </c>
      <c r="AF42" s="1084"/>
      <c r="AG42" s="1135">
        <v>1</v>
      </c>
      <c r="AH42" s="1126"/>
      <c r="AI42" s="1138">
        <v>18</v>
      </c>
      <c r="AJ42" s="1084"/>
      <c r="AK42" s="1141">
        <v>1</v>
      </c>
      <c r="AL42" s="1084"/>
      <c r="AM42" s="1130">
        <v>1</v>
      </c>
      <c r="AN42" s="1084"/>
      <c r="AO42" s="1109" t="s">
        <v>788</v>
      </c>
      <c r="AP42" s="1110" t="s">
        <v>788</v>
      </c>
      <c r="AQ42" s="1109">
        <v>2</v>
      </c>
      <c r="AR42" s="1084"/>
      <c r="AS42" s="1109" t="s">
        <v>789</v>
      </c>
      <c r="AT42" s="1084"/>
      <c r="AU42" s="1109" t="s">
        <v>789</v>
      </c>
      <c r="AV42" s="1084"/>
      <c r="AW42" s="1109" t="s">
        <v>789</v>
      </c>
      <c r="AX42" s="1084"/>
      <c r="AY42" s="1127">
        <v>1</v>
      </c>
      <c r="AZ42" s="1084"/>
      <c r="BA42" s="1127">
        <v>9</v>
      </c>
      <c r="BB42" s="1084"/>
      <c r="BC42" s="1127">
        <v>0</v>
      </c>
      <c r="BD42" s="1084"/>
      <c r="BE42" s="1127">
        <v>1</v>
      </c>
      <c r="BF42" s="1084"/>
      <c r="BG42" s="1127">
        <v>0</v>
      </c>
      <c r="BH42" s="1084"/>
      <c r="BI42" s="1127">
        <v>1</v>
      </c>
      <c r="BJ42" s="1084"/>
      <c r="BK42" s="1127">
        <v>0</v>
      </c>
      <c r="BL42" s="1128"/>
      <c r="BM42" s="1143" t="s">
        <v>786</v>
      </c>
    </row>
    <row r="43" spans="1:65" s="1129" customFormat="1" ht="12" customHeight="1">
      <c r="A43" s="1121" t="s">
        <v>790</v>
      </c>
      <c r="B43" s="1092">
        <f t="shared" si="4"/>
        <v>53</v>
      </c>
      <c r="C43" s="1126" t="s">
        <v>789</v>
      </c>
      <c r="D43" s="1083">
        <v>1</v>
      </c>
      <c r="E43" s="1083">
        <v>0</v>
      </c>
      <c r="F43" s="1083">
        <v>11</v>
      </c>
      <c r="G43" s="1123">
        <v>0</v>
      </c>
      <c r="H43" s="1123">
        <v>2</v>
      </c>
      <c r="I43" s="1123">
        <v>0</v>
      </c>
      <c r="J43" s="1083">
        <v>0</v>
      </c>
      <c r="K43" s="1123">
        <v>0</v>
      </c>
      <c r="L43" s="1084" t="s">
        <v>789</v>
      </c>
      <c r="M43" s="1085"/>
      <c r="N43" s="1084">
        <v>3</v>
      </c>
      <c r="O43" s="1124">
        <v>0</v>
      </c>
      <c r="P43" s="1124">
        <v>1</v>
      </c>
      <c r="Q43" s="1124">
        <v>9</v>
      </c>
      <c r="R43" s="1109">
        <v>0</v>
      </c>
      <c r="S43" s="1109">
        <v>1</v>
      </c>
      <c r="T43" s="1084">
        <v>5</v>
      </c>
      <c r="U43" s="1109">
        <v>0</v>
      </c>
      <c r="V43" s="1109">
        <v>0</v>
      </c>
      <c r="W43" s="1097"/>
      <c r="X43" s="1125" t="s">
        <v>791</v>
      </c>
      <c r="Y43" s="1088"/>
      <c r="Z43" s="1121" t="s">
        <v>790</v>
      </c>
      <c r="AA43" s="1135">
        <v>0</v>
      </c>
      <c r="AB43" s="1084"/>
      <c r="AC43" s="1135">
        <v>0</v>
      </c>
      <c r="AD43" s="1084"/>
      <c r="AE43" s="1135">
        <v>0</v>
      </c>
      <c r="AF43" s="1084"/>
      <c r="AG43" s="1135">
        <v>0</v>
      </c>
      <c r="AH43" s="1084"/>
      <c r="AI43" s="1138">
        <v>11</v>
      </c>
      <c r="AJ43" s="1084"/>
      <c r="AK43" s="1139">
        <v>0</v>
      </c>
      <c r="AL43" s="1084"/>
      <c r="AM43" s="1130">
        <v>0</v>
      </c>
      <c r="AN43" s="1084"/>
      <c r="AO43" s="1109" t="s">
        <v>788</v>
      </c>
      <c r="AP43" s="1110" t="s">
        <v>788</v>
      </c>
      <c r="AQ43" s="1109">
        <v>0</v>
      </c>
      <c r="AR43" s="1084"/>
      <c r="AS43" s="1109" t="s">
        <v>789</v>
      </c>
      <c r="AT43" s="1084"/>
      <c r="AU43" s="1109" t="s">
        <v>789</v>
      </c>
      <c r="AV43" s="1084"/>
      <c r="AW43" s="1109" t="s">
        <v>789</v>
      </c>
      <c r="AX43" s="1084"/>
      <c r="AY43" s="1127">
        <v>0</v>
      </c>
      <c r="AZ43" s="1084"/>
      <c r="BA43" s="1127">
        <v>7</v>
      </c>
      <c r="BB43" s="1084"/>
      <c r="BC43" s="1127">
        <v>0</v>
      </c>
      <c r="BD43" s="1084"/>
      <c r="BE43" s="1127">
        <v>1</v>
      </c>
      <c r="BF43" s="1084"/>
      <c r="BG43" s="1127">
        <v>0</v>
      </c>
      <c r="BH43" s="1084"/>
      <c r="BI43" s="1127">
        <v>1</v>
      </c>
      <c r="BJ43" s="1084"/>
      <c r="BK43" s="1127">
        <v>0</v>
      </c>
      <c r="BL43" s="1128"/>
      <c r="BM43" s="1125" t="s">
        <v>791</v>
      </c>
    </row>
    <row r="44" spans="1:65" s="1129" customFormat="1" ht="12" customHeight="1">
      <c r="A44" s="1121" t="s">
        <v>792</v>
      </c>
      <c r="B44" s="1092">
        <f t="shared" si="4"/>
        <v>73</v>
      </c>
      <c r="C44" s="1126" t="s">
        <v>789</v>
      </c>
      <c r="D44" s="1083">
        <v>1</v>
      </c>
      <c r="E44" s="1083">
        <v>0</v>
      </c>
      <c r="F44" s="1083">
        <v>14</v>
      </c>
      <c r="G44" s="1123">
        <v>0</v>
      </c>
      <c r="H44" s="1123">
        <v>0</v>
      </c>
      <c r="I44" s="1123">
        <v>0</v>
      </c>
      <c r="J44" s="1083">
        <v>0</v>
      </c>
      <c r="K44" s="1123">
        <v>0</v>
      </c>
      <c r="L44" s="1084" t="s">
        <v>789</v>
      </c>
      <c r="M44" s="1085"/>
      <c r="N44" s="1127">
        <v>2</v>
      </c>
      <c r="O44" s="1124">
        <v>0</v>
      </c>
      <c r="P44" s="1124">
        <v>1</v>
      </c>
      <c r="Q44" s="1124">
        <v>14</v>
      </c>
      <c r="R44" s="1109">
        <v>0</v>
      </c>
      <c r="S44" s="1084">
        <v>1</v>
      </c>
      <c r="T44" s="1084">
        <v>7</v>
      </c>
      <c r="U44" s="1109">
        <v>1</v>
      </c>
      <c r="V44" s="1109">
        <v>1</v>
      </c>
      <c r="W44" s="1097"/>
      <c r="X44" s="1125" t="s">
        <v>793</v>
      </c>
      <c r="Y44" s="1088"/>
      <c r="Z44" s="1121" t="s">
        <v>792</v>
      </c>
      <c r="AA44" s="1135">
        <v>0</v>
      </c>
      <c r="AB44" s="1084"/>
      <c r="AC44" s="1135">
        <v>0</v>
      </c>
      <c r="AD44" s="1084"/>
      <c r="AE44" s="1135">
        <v>0</v>
      </c>
      <c r="AF44" s="1084"/>
      <c r="AG44" s="1135">
        <v>1</v>
      </c>
      <c r="AH44" s="1126"/>
      <c r="AI44" s="1138">
        <v>17</v>
      </c>
      <c r="AJ44" s="1084"/>
      <c r="AK44" s="1139">
        <v>0</v>
      </c>
      <c r="AL44" s="1084"/>
      <c r="AM44" s="1130">
        <v>1</v>
      </c>
      <c r="AN44" s="1084"/>
      <c r="AO44" s="1109" t="s">
        <v>788</v>
      </c>
      <c r="AP44" s="1110" t="s">
        <v>788</v>
      </c>
      <c r="AQ44" s="1109">
        <v>1</v>
      </c>
      <c r="AR44" s="1084"/>
      <c r="AS44" s="1109" t="s">
        <v>789</v>
      </c>
      <c r="AT44" s="1084"/>
      <c r="AU44" s="1109" t="s">
        <v>789</v>
      </c>
      <c r="AV44" s="1084"/>
      <c r="AW44" s="1109">
        <v>1</v>
      </c>
      <c r="AX44" s="1084"/>
      <c r="AY44" s="1127">
        <v>0</v>
      </c>
      <c r="AZ44" s="1084"/>
      <c r="BA44" s="1127">
        <v>8</v>
      </c>
      <c r="BB44" s="1084"/>
      <c r="BC44" s="1127">
        <v>0</v>
      </c>
      <c r="BD44" s="1084"/>
      <c r="BE44" s="1127">
        <v>1</v>
      </c>
      <c r="BF44" s="1084"/>
      <c r="BG44" s="1127">
        <v>0</v>
      </c>
      <c r="BH44" s="1084"/>
      <c r="BI44" s="1127">
        <v>1</v>
      </c>
      <c r="BJ44" s="1084"/>
      <c r="BK44" s="1127">
        <v>0</v>
      </c>
      <c r="BL44" s="1128"/>
      <c r="BM44" s="1125" t="s">
        <v>793</v>
      </c>
    </row>
    <row r="45" spans="1:65" s="1129" customFormat="1" ht="12" customHeight="1">
      <c r="A45" s="1121" t="s">
        <v>67</v>
      </c>
      <c r="B45" s="1092">
        <f t="shared" si="4"/>
        <v>44</v>
      </c>
      <c r="C45" s="1126" t="s">
        <v>789</v>
      </c>
      <c r="D45" s="1083">
        <v>1</v>
      </c>
      <c r="E45" s="1083">
        <v>0</v>
      </c>
      <c r="F45" s="1083">
        <v>10</v>
      </c>
      <c r="G45" s="1123">
        <v>0</v>
      </c>
      <c r="H45" s="1123">
        <v>2</v>
      </c>
      <c r="I45" s="1123">
        <v>0</v>
      </c>
      <c r="J45" s="1083">
        <v>0</v>
      </c>
      <c r="K45" s="1123">
        <v>0</v>
      </c>
      <c r="L45" s="1084" t="s">
        <v>789</v>
      </c>
      <c r="M45" s="1085"/>
      <c r="N45" s="1084">
        <v>2</v>
      </c>
      <c r="O45" s="1124">
        <v>0</v>
      </c>
      <c r="P45" s="1124">
        <v>1</v>
      </c>
      <c r="Q45" s="1124">
        <v>7</v>
      </c>
      <c r="R45" s="1109">
        <v>0</v>
      </c>
      <c r="S45" s="1109">
        <v>1</v>
      </c>
      <c r="T45" s="1084">
        <v>3</v>
      </c>
      <c r="U45" s="1109">
        <v>1</v>
      </c>
      <c r="V45" s="1109">
        <v>1</v>
      </c>
      <c r="W45" s="1097"/>
      <c r="X45" s="1125" t="s">
        <v>68</v>
      </c>
      <c r="Y45" s="1088"/>
      <c r="Z45" s="1121" t="s">
        <v>67</v>
      </c>
      <c r="AA45" s="1135">
        <v>0</v>
      </c>
      <c r="AB45" s="1084"/>
      <c r="AC45" s="1135">
        <v>0</v>
      </c>
      <c r="AD45" s="1084"/>
      <c r="AE45" s="1135">
        <v>0</v>
      </c>
      <c r="AF45" s="1084"/>
      <c r="AG45" s="1135">
        <v>1</v>
      </c>
      <c r="AH45" s="1126"/>
      <c r="AI45" s="1138">
        <v>7</v>
      </c>
      <c r="AJ45" s="1084"/>
      <c r="AK45" s="1139">
        <v>0</v>
      </c>
      <c r="AL45" s="1084"/>
      <c r="AM45" s="1130">
        <v>0</v>
      </c>
      <c r="AN45" s="1084"/>
      <c r="AO45" s="1109" t="s">
        <v>788</v>
      </c>
      <c r="AP45" s="1110" t="s">
        <v>788</v>
      </c>
      <c r="AQ45" s="1109">
        <v>2</v>
      </c>
      <c r="AR45" s="1084"/>
      <c r="AS45" s="1109" t="s">
        <v>789</v>
      </c>
      <c r="AT45" s="1084"/>
      <c r="AU45" s="1109" t="s">
        <v>789</v>
      </c>
      <c r="AV45" s="1084"/>
      <c r="AW45" s="1109" t="s">
        <v>789</v>
      </c>
      <c r="AX45" s="1084"/>
      <c r="AY45" s="1127">
        <v>1</v>
      </c>
      <c r="AZ45" s="1084"/>
      <c r="BA45" s="1127">
        <v>0</v>
      </c>
      <c r="BB45" s="1084"/>
      <c r="BC45" s="1127">
        <v>0</v>
      </c>
      <c r="BD45" s="1084"/>
      <c r="BE45" s="1127">
        <v>3</v>
      </c>
      <c r="BF45" s="1084"/>
      <c r="BG45" s="1127">
        <v>0</v>
      </c>
      <c r="BH45" s="1084"/>
      <c r="BI45" s="1127">
        <v>1</v>
      </c>
      <c r="BJ45" s="1084"/>
      <c r="BK45" s="1127">
        <v>0</v>
      </c>
      <c r="BL45" s="1128"/>
      <c r="BM45" s="1125" t="s">
        <v>68</v>
      </c>
    </row>
    <row r="46" spans="1:65" s="1129" customFormat="1" ht="12" customHeight="1">
      <c r="A46" s="1121" t="s">
        <v>65</v>
      </c>
      <c r="B46" s="1092">
        <f t="shared" si="4"/>
        <v>52</v>
      </c>
      <c r="C46" s="1126" t="s">
        <v>789</v>
      </c>
      <c r="D46" s="1083">
        <v>1</v>
      </c>
      <c r="E46" s="1083">
        <v>0</v>
      </c>
      <c r="F46" s="1083">
        <v>6</v>
      </c>
      <c r="G46" s="1083">
        <v>0</v>
      </c>
      <c r="H46" s="1083">
        <v>2</v>
      </c>
      <c r="I46" s="1123">
        <v>0</v>
      </c>
      <c r="J46" s="1083">
        <v>0</v>
      </c>
      <c r="K46" s="1123">
        <v>0</v>
      </c>
      <c r="L46" s="1130">
        <v>1</v>
      </c>
      <c r="M46" s="1131"/>
      <c r="N46" s="1084">
        <v>2</v>
      </c>
      <c r="O46" s="1124">
        <v>0</v>
      </c>
      <c r="P46" s="1124">
        <v>1</v>
      </c>
      <c r="Q46" s="1124">
        <v>6</v>
      </c>
      <c r="R46" s="1109">
        <v>0</v>
      </c>
      <c r="S46" s="1109">
        <v>1</v>
      </c>
      <c r="T46" s="1084">
        <v>2</v>
      </c>
      <c r="U46" s="1109">
        <v>1</v>
      </c>
      <c r="V46" s="1109">
        <v>1</v>
      </c>
      <c r="W46" s="1097"/>
      <c r="X46" s="1125" t="s">
        <v>66</v>
      </c>
      <c r="Y46" s="1088"/>
      <c r="Z46" s="1121" t="s">
        <v>65</v>
      </c>
      <c r="AA46" s="1135">
        <v>0</v>
      </c>
      <c r="AB46" s="1084"/>
      <c r="AC46" s="1135">
        <v>0</v>
      </c>
      <c r="AD46" s="1084"/>
      <c r="AE46" s="1135">
        <v>0</v>
      </c>
      <c r="AF46" s="1084"/>
      <c r="AG46" s="1135">
        <v>1</v>
      </c>
      <c r="AH46" s="1126"/>
      <c r="AI46" s="1138">
        <v>10</v>
      </c>
      <c r="AJ46" s="1084"/>
      <c r="AK46" s="1139">
        <v>0</v>
      </c>
      <c r="AL46" s="1084"/>
      <c r="AM46" s="1130">
        <v>1</v>
      </c>
      <c r="AN46" s="1084"/>
      <c r="AO46" s="1109" t="s">
        <v>788</v>
      </c>
      <c r="AP46" s="1110" t="s">
        <v>788</v>
      </c>
      <c r="AQ46" s="1109">
        <v>1</v>
      </c>
      <c r="AR46" s="1084"/>
      <c r="AS46" s="1109" t="s">
        <v>789</v>
      </c>
      <c r="AT46" s="1084"/>
      <c r="AU46" s="1109" t="s">
        <v>789</v>
      </c>
      <c r="AV46" s="1084"/>
      <c r="AW46" s="1109" t="s">
        <v>789</v>
      </c>
      <c r="AX46" s="1084"/>
      <c r="AY46" s="1127">
        <v>0</v>
      </c>
      <c r="AZ46" s="1084"/>
      <c r="BA46" s="1127">
        <v>8</v>
      </c>
      <c r="BB46" s="1084"/>
      <c r="BC46" s="1127">
        <v>0</v>
      </c>
      <c r="BD46" s="1084"/>
      <c r="BE46" s="1127">
        <v>6</v>
      </c>
      <c r="BF46" s="1084"/>
      <c r="BG46" s="1127">
        <v>0</v>
      </c>
      <c r="BH46" s="1084"/>
      <c r="BI46" s="1127">
        <v>1</v>
      </c>
      <c r="BJ46" s="1084"/>
      <c r="BK46" s="1127">
        <v>0</v>
      </c>
      <c r="BL46" s="1128"/>
      <c r="BM46" s="1125" t="s">
        <v>66</v>
      </c>
    </row>
    <row r="47" spans="1:65" s="1001" customFormat="1" ht="3.95" customHeight="1">
      <c r="A47" s="1144"/>
      <c r="B47" s="1145"/>
      <c r="C47" s="1146"/>
      <c r="D47" s="1146"/>
      <c r="E47" s="1147"/>
      <c r="F47" s="1146"/>
      <c r="G47" s="1148"/>
      <c r="H47" s="1146"/>
      <c r="I47" s="1149"/>
      <c r="J47" s="1150"/>
      <c r="K47" s="1146"/>
      <c r="L47" s="1146"/>
      <c r="M47" s="1151"/>
      <c r="N47" s="1146"/>
      <c r="O47" s="1146"/>
      <c r="P47" s="1148"/>
      <c r="Q47" s="1146"/>
      <c r="R47" s="1146"/>
      <c r="S47" s="1148"/>
      <c r="T47" s="1146"/>
      <c r="U47" s="1146"/>
      <c r="V47" s="1152"/>
      <c r="W47" s="1153"/>
      <c r="X47" s="1154"/>
      <c r="Y47" s="1155"/>
      <c r="Z47" s="1144"/>
      <c r="AA47" s="1156"/>
      <c r="AB47" s="1156"/>
      <c r="AC47" s="1156"/>
      <c r="AD47" s="1156"/>
      <c r="AE47" s="1156"/>
      <c r="AF47" s="1156"/>
      <c r="AG47" s="1157"/>
      <c r="AH47" s="1157"/>
      <c r="AI47" s="1156"/>
      <c r="AJ47" s="1156"/>
      <c r="AK47" s="1156"/>
      <c r="AL47" s="1156"/>
      <c r="AM47" s="1156"/>
      <c r="AN47" s="1156"/>
      <c r="AO47" s="1156"/>
      <c r="AP47" s="1156"/>
      <c r="AQ47" s="1156"/>
      <c r="AR47" s="1156"/>
      <c r="AS47" s="1156"/>
      <c r="AT47" s="1156"/>
      <c r="AU47" s="1157"/>
      <c r="AV47" s="1157"/>
      <c r="AW47" s="1156"/>
      <c r="AX47" s="1156"/>
      <c r="AY47" s="1157"/>
      <c r="AZ47" s="1157"/>
      <c r="BA47" s="1156"/>
      <c r="BB47" s="1156"/>
      <c r="BC47" s="1156"/>
      <c r="BD47" s="1156"/>
      <c r="BE47" s="1156"/>
      <c r="BF47" s="1156"/>
      <c r="BG47" s="1156"/>
      <c r="BH47" s="1156"/>
      <c r="BI47" s="1156"/>
      <c r="BJ47" s="1156"/>
      <c r="BK47" s="1156"/>
      <c r="BL47" s="1158"/>
      <c r="BM47" s="1154"/>
    </row>
    <row r="48" spans="1:65" s="1001" customFormat="1" ht="14.1" customHeight="1">
      <c r="A48" s="1159" t="s">
        <v>794</v>
      </c>
      <c r="B48" s="1159"/>
      <c r="C48" s="1159"/>
      <c r="D48" s="1159"/>
      <c r="E48" s="1159"/>
      <c r="F48" s="1159"/>
      <c r="G48" s="1159"/>
      <c r="H48" s="1160"/>
      <c r="I48" s="1159"/>
      <c r="J48" s="1159"/>
      <c r="K48" s="1160"/>
      <c r="L48" s="1159"/>
      <c r="M48" s="1159"/>
      <c r="N48" s="1159"/>
      <c r="O48" s="1159"/>
      <c r="P48" s="1159"/>
      <c r="Q48" s="1159"/>
      <c r="R48" s="1159"/>
      <c r="S48" s="1155"/>
      <c r="T48" s="1159"/>
      <c r="U48" s="1159"/>
      <c r="V48" s="1159"/>
      <c r="W48" s="1161"/>
      <c r="X48" s="1162" t="s">
        <v>795</v>
      </c>
      <c r="Y48" s="1155"/>
      <c r="Z48" s="1159" t="s">
        <v>796</v>
      </c>
      <c r="AA48" s="1161"/>
      <c r="AB48" s="1161"/>
      <c r="AC48" s="1161"/>
      <c r="AD48" s="1161"/>
      <c r="AE48" s="1161"/>
      <c r="AF48" s="1161"/>
      <c r="AG48" s="1161"/>
      <c r="AH48" s="1161"/>
      <c r="AI48" s="1161"/>
      <c r="AJ48" s="1161"/>
      <c r="AK48" s="1161"/>
      <c r="AL48" s="1161"/>
      <c r="AM48" s="1161"/>
      <c r="AN48" s="1161"/>
      <c r="AO48" s="1161"/>
      <c r="AP48" s="1161"/>
      <c r="AQ48" s="1161"/>
      <c r="AR48" s="1161"/>
      <c r="AS48" s="1161"/>
      <c r="AT48" s="1161"/>
      <c r="AU48" s="1163"/>
      <c r="AV48" s="1163"/>
      <c r="AW48" s="1151"/>
      <c r="AX48" s="1151"/>
      <c r="AY48" s="1151"/>
      <c r="AZ48" s="1151"/>
      <c r="BA48" s="1161"/>
      <c r="BB48" s="1161"/>
      <c r="BC48" s="1151"/>
      <c r="BD48" s="1151"/>
      <c r="BE48" s="1151"/>
      <c r="BF48" s="1151"/>
      <c r="BG48" s="1151"/>
      <c r="BH48" s="1151"/>
      <c r="BI48" s="1151"/>
      <c r="BJ48" s="1151"/>
      <c r="BK48" s="1161"/>
      <c r="BL48" s="1161"/>
      <c r="BM48" s="1162" t="s">
        <v>795</v>
      </c>
    </row>
    <row r="49" spans="1:65" s="1001" customFormat="1" ht="12" customHeight="1">
      <c r="A49" s="1159" t="s">
        <v>797</v>
      </c>
      <c r="B49" s="1159"/>
      <c r="C49" s="1159"/>
      <c r="D49" s="1159"/>
      <c r="E49" s="1159"/>
      <c r="F49" s="1159"/>
      <c r="G49" s="1159"/>
      <c r="H49" s="1160"/>
      <c r="I49" s="1159"/>
      <c r="J49" s="1159"/>
      <c r="K49" s="1160"/>
      <c r="L49" s="1159"/>
      <c r="M49" s="1159"/>
      <c r="N49" s="1159"/>
      <c r="O49" s="1164"/>
      <c r="P49" s="1164"/>
      <c r="Q49" s="1164"/>
      <c r="R49" s="1164"/>
      <c r="S49" s="1159"/>
      <c r="T49" s="1159"/>
      <c r="U49" s="1159"/>
      <c r="V49" s="1159"/>
      <c r="W49" s="1161"/>
      <c r="X49" s="1159"/>
      <c r="Y49" s="1155"/>
      <c r="Z49" s="1159" t="s">
        <v>798</v>
      </c>
      <c r="AA49" s="1161"/>
      <c r="AB49" s="1161"/>
      <c r="AC49" s="1161"/>
      <c r="AD49" s="1161"/>
      <c r="AE49" s="1161"/>
      <c r="AF49" s="1161"/>
      <c r="AG49" s="1161"/>
      <c r="AH49" s="1161"/>
      <c r="AI49" s="1161"/>
      <c r="AJ49" s="1161"/>
      <c r="AK49" s="1161"/>
      <c r="AL49" s="1161"/>
      <c r="AM49" s="1161"/>
      <c r="AN49" s="1161"/>
      <c r="AO49" s="1161"/>
      <c r="AP49" s="1161"/>
      <c r="AQ49" s="1161"/>
      <c r="AR49" s="1161"/>
      <c r="AS49" s="1161"/>
      <c r="AT49" s="1161"/>
      <c r="AU49" s="1161" t="s">
        <v>799</v>
      </c>
      <c r="AV49" s="1161"/>
      <c r="AW49" s="1151"/>
      <c r="AX49" s="1151"/>
      <c r="AY49" s="1151"/>
      <c r="AZ49" s="1151"/>
      <c r="BA49" s="1161"/>
      <c r="BB49" s="1161"/>
      <c r="BC49" s="1151"/>
      <c r="BD49" s="1151"/>
      <c r="BE49" s="1151"/>
      <c r="BF49" s="1151"/>
      <c r="BG49" s="1151"/>
      <c r="BH49" s="1151"/>
      <c r="BI49" s="1151"/>
      <c r="BJ49" s="1151"/>
      <c r="BK49" s="1151"/>
      <c r="BL49" s="1151"/>
      <c r="BM49" s="1159"/>
    </row>
    <row r="50" spans="1:65" ht="12" customHeight="1">
      <c r="A50" s="1159"/>
      <c r="B50" s="1159"/>
      <c r="C50" s="1159"/>
      <c r="D50" s="1159"/>
      <c r="E50" s="1159"/>
      <c r="F50" s="1159"/>
      <c r="G50" s="1159"/>
      <c r="H50" s="1159"/>
      <c r="I50" s="1159"/>
      <c r="J50" s="1159"/>
      <c r="K50" s="1159"/>
      <c r="L50" s="1159"/>
      <c r="M50" s="1159"/>
      <c r="N50" s="1159"/>
      <c r="O50" s="1159"/>
      <c r="P50" s="1159"/>
      <c r="Q50" s="1159"/>
      <c r="R50" s="1159"/>
      <c r="S50" s="1155"/>
      <c r="T50" s="1159"/>
      <c r="U50" s="1159"/>
      <c r="V50" s="1159"/>
      <c r="W50" s="1161"/>
      <c r="X50" s="1159"/>
      <c r="Y50" s="1155"/>
      <c r="Z50" s="1161"/>
      <c r="AA50" s="1161"/>
      <c r="AB50" s="1161"/>
      <c r="AC50" s="1161"/>
      <c r="AD50" s="1161"/>
      <c r="AE50" s="1161"/>
      <c r="AF50" s="1161"/>
      <c r="AG50" s="1161"/>
      <c r="AH50" s="1161"/>
      <c r="AI50" s="1161"/>
      <c r="AJ50" s="1161"/>
      <c r="AK50" s="1161"/>
      <c r="AL50" s="1161"/>
      <c r="AM50" s="1161"/>
      <c r="AN50" s="1161"/>
      <c r="AO50" s="1161"/>
      <c r="AP50" s="1161"/>
      <c r="AQ50" s="1161"/>
      <c r="AR50" s="1161"/>
      <c r="AS50" s="1161"/>
      <c r="AT50" s="1161"/>
      <c r="AU50" s="1161"/>
      <c r="AV50" s="1161"/>
      <c r="AW50" s="1151"/>
      <c r="AX50" s="1151"/>
      <c r="AY50" s="1151"/>
      <c r="AZ50" s="1151"/>
      <c r="BA50" s="1161"/>
      <c r="BB50" s="1161"/>
      <c r="BC50" s="1151"/>
      <c r="BD50" s="1151"/>
      <c r="BE50" s="1151"/>
      <c r="BF50" s="1151"/>
      <c r="BG50" s="1151"/>
      <c r="BH50" s="1151"/>
      <c r="BI50" s="1151"/>
      <c r="BJ50" s="1151"/>
      <c r="BK50" s="1151"/>
      <c r="BL50" s="1151"/>
      <c r="BM50" s="1159"/>
    </row>
    <row r="51" spans="1:65">
      <c r="A51" s="1165"/>
      <c r="B51" s="1165"/>
      <c r="C51" s="1165"/>
      <c r="D51" s="1165"/>
      <c r="E51" s="1165"/>
      <c r="F51" s="1165"/>
      <c r="G51" s="1165"/>
      <c r="H51" s="1165"/>
      <c r="I51" s="1165"/>
      <c r="J51" s="1165"/>
      <c r="K51" s="1165"/>
      <c r="L51" s="1165"/>
      <c r="M51" s="1165"/>
      <c r="N51" s="1165"/>
      <c r="O51" s="1165"/>
      <c r="P51" s="1165"/>
      <c r="Q51" s="1165"/>
      <c r="R51" s="1165"/>
      <c r="S51" s="1167"/>
      <c r="T51" s="1165"/>
      <c r="U51" s="1165"/>
      <c r="V51" s="1165"/>
      <c r="W51" s="1166"/>
      <c r="X51" s="1165"/>
      <c r="Y51" s="1167"/>
      <c r="Z51" s="1166"/>
      <c r="AA51" s="1166"/>
      <c r="AB51" s="1166"/>
      <c r="AC51" s="1166"/>
      <c r="AD51" s="1166"/>
      <c r="AE51" s="1166"/>
      <c r="AF51" s="1166"/>
      <c r="AG51" s="1166"/>
      <c r="AH51" s="1166"/>
      <c r="AI51" s="1166"/>
      <c r="AJ51" s="1166"/>
      <c r="AK51" s="1166"/>
      <c r="AL51" s="1166"/>
      <c r="AM51" s="1166"/>
      <c r="AN51" s="1166"/>
      <c r="AO51" s="1166"/>
      <c r="AP51" s="1166"/>
      <c r="AQ51" s="1166"/>
      <c r="AR51" s="1166"/>
      <c r="AS51" s="1166"/>
      <c r="AT51" s="1166"/>
      <c r="AU51" s="1166"/>
      <c r="AV51" s="1166"/>
      <c r="AW51" s="1166"/>
      <c r="AX51" s="1166"/>
      <c r="AY51" s="1166"/>
      <c r="AZ51" s="1166"/>
      <c r="BA51" s="1166"/>
      <c r="BB51" s="1166"/>
      <c r="BC51" s="1166"/>
      <c r="BD51" s="1166"/>
      <c r="BE51" s="1166"/>
      <c r="BF51" s="1166"/>
      <c r="BG51" s="1166"/>
      <c r="BH51" s="1166"/>
      <c r="BI51" s="1166"/>
      <c r="BJ51" s="1166"/>
      <c r="BK51" s="1166"/>
      <c r="BL51" s="1166"/>
      <c r="BM51" s="1166"/>
    </row>
    <row r="52" spans="1:65">
      <c r="A52" s="1165"/>
      <c r="B52" s="1165"/>
      <c r="C52" s="1165"/>
      <c r="D52" s="1165"/>
      <c r="E52" s="1165"/>
      <c r="F52" s="1165"/>
      <c r="G52" s="1165"/>
      <c r="H52" s="1165"/>
      <c r="I52" s="1165"/>
      <c r="J52" s="1165"/>
      <c r="K52" s="1165"/>
      <c r="L52" s="1165"/>
      <c r="M52" s="1165"/>
      <c r="N52" s="1165"/>
      <c r="O52" s="1165"/>
      <c r="P52" s="1165"/>
      <c r="Q52" s="1165"/>
      <c r="R52" s="1165"/>
      <c r="S52" s="1167"/>
      <c r="T52" s="1165"/>
      <c r="U52" s="1165"/>
      <c r="V52" s="1165"/>
      <c r="W52" s="1166"/>
      <c r="X52" s="1165"/>
      <c r="Y52" s="1167"/>
      <c r="Z52" s="1166"/>
      <c r="AA52" s="1166"/>
      <c r="AB52" s="1166"/>
      <c r="AC52" s="1166"/>
      <c r="AD52" s="1166"/>
      <c r="AE52" s="1166"/>
      <c r="AF52" s="1166"/>
      <c r="AG52" s="1166"/>
      <c r="AH52" s="1166"/>
      <c r="AI52" s="1166"/>
      <c r="AJ52" s="1166"/>
      <c r="AK52" s="1166"/>
      <c r="AL52" s="1166"/>
      <c r="AM52" s="1166"/>
      <c r="AN52" s="1166"/>
      <c r="AO52" s="1166"/>
      <c r="AP52" s="1166"/>
      <c r="AQ52" s="1166"/>
      <c r="AR52" s="1166"/>
      <c r="AS52" s="1166"/>
      <c r="AT52" s="1166"/>
      <c r="AU52" s="1166"/>
      <c r="AV52" s="1166"/>
      <c r="AW52" s="1166"/>
      <c r="AX52" s="1166"/>
      <c r="AY52" s="1166"/>
      <c r="AZ52" s="1166"/>
      <c r="BA52" s="1166"/>
      <c r="BB52" s="1166"/>
      <c r="BC52" s="1166"/>
      <c r="BD52" s="1166"/>
      <c r="BE52" s="1166"/>
      <c r="BF52" s="1166"/>
      <c r="BG52" s="1166"/>
      <c r="BH52" s="1166"/>
      <c r="BI52" s="1166"/>
      <c r="BJ52" s="1166"/>
      <c r="BK52" s="1166"/>
      <c r="BL52" s="1166"/>
      <c r="BM52" s="1166"/>
    </row>
    <row r="53" spans="1:65">
      <c r="A53" s="1165"/>
      <c r="B53" s="1165"/>
      <c r="C53" s="1165"/>
      <c r="D53" s="1165"/>
      <c r="E53" s="1165"/>
      <c r="F53" s="1165"/>
      <c r="G53" s="1165"/>
      <c r="H53" s="1165"/>
      <c r="I53" s="1165"/>
      <c r="J53" s="1165"/>
      <c r="K53" s="1165"/>
      <c r="L53" s="1165"/>
      <c r="M53" s="1165"/>
      <c r="N53" s="1165"/>
      <c r="O53" s="1165"/>
      <c r="P53" s="1165"/>
      <c r="Q53" s="1165"/>
      <c r="R53" s="1165"/>
      <c r="S53" s="1167"/>
      <c r="T53" s="1165"/>
      <c r="U53" s="1165"/>
      <c r="V53" s="1165"/>
      <c r="W53" s="1166"/>
      <c r="X53" s="1165"/>
      <c r="Y53" s="1167"/>
      <c r="Z53" s="1166"/>
      <c r="AA53" s="1166"/>
      <c r="AB53" s="1166"/>
      <c r="AC53" s="1166"/>
      <c r="AD53" s="1166"/>
      <c r="AE53" s="1166"/>
      <c r="AF53" s="1166"/>
      <c r="AG53" s="1166"/>
      <c r="AH53" s="1166"/>
      <c r="AI53" s="1166"/>
      <c r="AJ53" s="1166"/>
      <c r="AK53" s="1166"/>
      <c r="AL53" s="1166"/>
      <c r="AM53" s="1166"/>
      <c r="AN53" s="1166"/>
      <c r="AO53" s="1166"/>
      <c r="AP53" s="1166"/>
      <c r="AQ53" s="1166"/>
      <c r="AR53" s="1166"/>
      <c r="AS53" s="1166"/>
      <c r="AT53" s="1166"/>
      <c r="AU53" s="1166"/>
      <c r="AV53" s="1166"/>
      <c r="AW53" s="1166"/>
      <c r="AX53" s="1166"/>
      <c r="AY53" s="1166"/>
      <c r="AZ53" s="1166"/>
      <c r="BA53" s="1166"/>
      <c r="BB53" s="1166"/>
      <c r="BC53" s="1166"/>
      <c r="BD53" s="1166"/>
      <c r="BE53" s="1166"/>
      <c r="BF53" s="1166"/>
      <c r="BG53" s="1166"/>
      <c r="BH53" s="1166"/>
      <c r="BI53" s="1166"/>
      <c r="BJ53" s="1166"/>
      <c r="BK53" s="1166"/>
      <c r="BL53" s="1166"/>
      <c r="BM53" s="1166"/>
    </row>
    <row r="54" spans="1:65">
      <c r="A54" s="1165"/>
      <c r="B54" s="1165"/>
      <c r="C54" s="1165"/>
      <c r="D54" s="1165"/>
      <c r="E54" s="1165"/>
      <c r="F54" s="1165"/>
      <c r="G54" s="1165"/>
      <c r="H54" s="1165"/>
      <c r="I54" s="1165"/>
      <c r="J54" s="1165"/>
      <c r="K54" s="1165"/>
      <c r="L54" s="1165"/>
      <c r="M54" s="1165"/>
      <c r="N54" s="1165"/>
      <c r="O54" s="1165"/>
      <c r="P54" s="1165"/>
      <c r="Q54" s="1165"/>
      <c r="R54" s="1165"/>
      <c r="S54" s="1167"/>
      <c r="T54" s="1165"/>
      <c r="U54" s="1165"/>
      <c r="V54" s="1165"/>
      <c r="W54" s="1166"/>
      <c r="X54" s="1165"/>
      <c r="Y54" s="1167"/>
      <c r="Z54" s="1166"/>
      <c r="AA54" s="1166"/>
      <c r="AB54" s="1166"/>
      <c r="AC54" s="1166"/>
      <c r="AD54" s="1166"/>
      <c r="AE54" s="1166"/>
      <c r="AF54" s="1166"/>
      <c r="AG54" s="1166"/>
      <c r="AH54" s="1166"/>
      <c r="AI54" s="1166"/>
      <c r="AJ54" s="1166"/>
      <c r="AK54" s="1166"/>
      <c r="AL54" s="1166"/>
      <c r="AM54" s="1166"/>
      <c r="AN54" s="1166"/>
      <c r="AO54" s="1166"/>
      <c r="AP54" s="1166"/>
      <c r="AQ54" s="1166"/>
      <c r="AR54" s="1166"/>
      <c r="AS54" s="1166"/>
      <c r="AT54" s="1166"/>
      <c r="AU54" s="1166"/>
      <c r="AV54" s="1166"/>
      <c r="AW54" s="1166"/>
      <c r="AX54" s="1166"/>
      <c r="AY54" s="1166"/>
      <c r="AZ54" s="1166"/>
      <c r="BA54" s="1166"/>
      <c r="BB54" s="1166"/>
      <c r="BC54" s="1166"/>
      <c r="BD54" s="1166"/>
      <c r="BE54" s="1166"/>
      <c r="BF54" s="1166"/>
      <c r="BG54" s="1166"/>
      <c r="BH54" s="1166"/>
      <c r="BI54" s="1166"/>
      <c r="BJ54" s="1166"/>
      <c r="BK54" s="1166"/>
      <c r="BL54" s="1166"/>
      <c r="BM54" s="1166"/>
    </row>
    <row r="55" spans="1:65">
      <c r="A55" s="1165"/>
      <c r="B55" s="1165"/>
      <c r="C55" s="1165"/>
      <c r="D55" s="1165"/>
      <c r="E55" s="1165"/>
      <c r="F55" s="1165"/>
      <c r="G55" s="1165"/>
      <c r="H55" s="1165"/>
      <c r="I55" s="1165"/>
      <c r="J55" s="1165"/>
      <c r="K55" s="1165"/>
      <c r="L55" s="1165"/>
      <c r="M55" s="1165"/>
      <c r="N55" s="1165"/>
      <c r="O55" s="1165"/>
      <c r="P55" s="1165"/>
      <c r="Q55" s="1165"/>
      <c r="R55" s="1165"/>
      <c r="S55" s="1167"/>
      <c r="T55" s="1165"/>
      <c r="U55" s="1165"/>
      <c r="V55" s="1165"/>
      <c r="W55" s="1166"/>
      <c r="X55" s="1165"/>
      <c r="Y55" s="1167"/>
      <c r="Z55" s="1166"/>
      <c r="AA55" s="1166"/>
      <c r="AB55" s="1166"/>
      <c r="AC55" s="1166"/>
      <c r="AD55" s="1166"/>
      <c r="AE55" s="1166"/>
      <c r="AF55" s="1166"/>
      <c r="AG55" s="1166"/>
      <c r="AH55" s="1166"/>
      <c r="AI55" s="1166"/>
      <c r="AJ55" s="1166"/>
      <c r="AK55" s="1166"/>
      <c r="AL55" s="1166"/>
      <c r="AM55" s="1166"/>
      <c r="AN55" s="1166"/>
      <c r="AO55" s="1166"/>
      <c r="AP55" s="1166"/>
      <c r="AQ55" s="1166"/>
      <c r="AR55" s="1166"/>
      <c r="AS55" s="1166"/>
      <c r="AT55" s="1166"/>
      <c r="AU55" s="1166"/>
      <c r="AV55" s="1166"/>
      <c r="AW55" s="1166"/>
      <c r="AX55" s="1166"/>
      <c r="AY55" s="1166"/>
      <c r="AZ55" s="1166"/>
      <c r="BA55" s="1166"/>
      <c r="BB55" s="1166"/>
      <c r="BC55" s="1166"/>
      <c r="BD55" s="1166"/>
      <c r="BE55" s="1166"/>
      <c r="BF55" s="1166"/>
      <c r="BG55" s="1166"/>
      <c r="BH55" s="1166"/>
      <c r="BI55" s="1166"/>
      <c r="BJ55" s="1166"/>
      <c r="BK55" s="1166"/>
      <c r="BL55" s="1166"/>
      <c r="BM55" s="1166"/>
    </row>
    <row r="56" spans="1:65">
      <c r="A56" s="1165"/>
      <c r="B56" s="1165"/>
      <c r="C56" s="1165"/>
      <c r="D56" s="1165"/>
      <c r="E56" s="1165"/>
      <c r="F56" s="1165"/>
      <c r="G56" s="1165"/>
      <c r="H56" s="1165"/>
      <c r="I56" s="1165"/>
      <c r="J56" s="1165"/>
      <c r="K56" s="1165"/>
      <c r="L56" s="1165"/>
      <c r="M56" s="1165"/>
      <c r="N56" s="1165"/>
      <c r="O56" s="1165"/>
      <c r="P56" s="1165"/>
      <c r="Q56" s="1165"/>
      <c r="R56" s="1165"/>
      <c r="S56" s="1167"/>
      <c r="T56" s="1165"/>
      <c r="U56" s="1165"/>
      <c r="V56" s="1165"/>
      <c r="W56" s="1166"/>
      <c r="X56" s="1165"/>
      <c r="Y56" s="1167"/>
      <c r="Z56" s="1166"/>
      <c r="AA56" s="1166"/>
      <c r="AB56" s="1166"/>
      <c r="AC56" s="1166"/>
      <c r="AD56" s="1166"/>
      <c r="AE56" s="1166"/>
      <c r="AF56" s="1166"/>
      <c r="AG56" s="1166"/>
      <c r="AH56" s="1166"/>
      <c r="AI56" s="1166"/>
      <c r="AJ56" s="1166"/>
      <c r="AK56" s="1166"/>
      <c r="AL56" s="1166"/>
      <c r="AM56" s="1166"/>
      <c r="AN56" s="1166"/>
      <c r="AO56" s="1166"/>
      <c r="AP56" s="1166"/>
      <c r="AQ56" s="1166"/>
      <c r="AR56" s="1166"/>
      <c r="AS56" s="1166"/>
      <c r="AT56" s="1166"/>
      <c r="AU56" s="1166"/>
      <c r="AV56" s="1166"/>
      <c r="AW56" s="1166"/>
      <c r="AX56" s="1166"/>
      <c r="AY56" s="1166"/>
      <c r="AZ56" s="1166"/>
      <c r="BA56" s="1166"/>
      <c r="BB56" s="1166"/>
      <c r="BC56" s="1166"/>
      <c r="BD56" s="1166"/>
      <c r="BE56" s="1166"/>
      <c r="BF56" s="1166"/>
      <c r="BG56" s="1166"/>
      <c r="BH56" s="1166"/>
      <c r="BI56" s="1166"/>
      <c r="BJ56" s="1166"/>
      <c r="BK56" s="1166"/>
      <c r="BL56" s="1166"/>
      <c r="BM56" s="1166"/>
    </row>
    <row r="57" spans="1:65">
      <c r="A57" s="1165"/>
      <c r="B57" s="1165"/>
      <c r="C57" s="1165"/>
      <c r="D57" s="1165"/>
      <c r="E57" s="1165"/>
      <c r="F57" s="1165"/>
      <c r="G57" s="1165"/>
      <c r="H57" s="1165"/>
      <c r="I57" s="1165"/>
      <c r="J57" s="1165"/>
      <c r="K57" s="1165"/>
      <c r="L57" s="1165"/>
      <c r="M57" s="1165"/>
      <c r="N57" s="1165"/>
      <c r="O57" s="1165"/>
      <c r="P57" s="1165"/>
      <c r="Q57" s="1165"/>
      <c r="R57" s="1165"/>
      <c r="S57" s="1167"/>
      <c r="T57" s="1165"/>
      <c r="U57" s="1165"/>
      <c r="V57" s="1165"/>
      <c r="W57" s="1166"/>
      <c r="X57" s="1165"/>
      <c r="Y57" s="1167"/>
      <c r="Z57" s="1166"/>
      <c r="AA57" s="1166"/>
      <c r="AB57" s="1166"/>
      <c r="AC57" s="1166"/>
      <c r="AD57" s="1166"/>
      <c r="AE57" s="1166"/>
      <c r="AF57" s="1166"/>
      <c r="AG57" s="1166"/>
      <c r="AH57" s="1166"/>
      <c r="AI57" s="1166"/>
      <c r="AJ57" s="1166"/>
      <c r="AK57" s="1166"/>
      <c r="AL57" s="1166"/>
      <c r="AM57" s="1166"/>
      <c r="AN57" s="1166"/>
      <c r="AO57" s="1166"/>
      <c r="AP57" s="1166"/>
      <c r="AQ57" s="1166"/>
      <c r="AR57" s="1166"/>
      <c r="AS57" s="1166"/>
      <c r="AT57" s="1166"/>
      <c r="AU57" s="1166"/>
      <c r="AV57" s="1166"/>
      <c r="AW57" s="1166"/>
      <c r="AX57" s="1166"/>
      <c r="AY57" s="1166"/>
      <c r="AZ57" s="1166"/>
      <c r="BA57" s="1166"/>
      <c r="BB57" s="1166"/>
      <c r="BC57" s="1166"/>
      <c r="BD57" s="1166"/>
      <c r="BE57" s="1166"/>
      <c r="BF57" s="1166"/>
      <c r="BG57" s="1166"/>
      <c r="BH57" s="1166"/>
      <c r="BI57" s="1166"/>
      <c r="BJ57" s="1166"/>
      <c r="BK57" s="1166"/>
      <c r="BL57" s="1166"/>
      <c r="BM57" s="1166"/>
    </row>
    <row r="58" spans="1:65">
      <c r="A58" s="1165"/>
      <c r="B58" s="1165"/>
      <c r="C58" s="1165"/>
      <c r="D58" s="1165"/>
      <c r="E58" s="1165"/>
      <c r="F58" s="1165"/>
      <c r="G58" s="1165"/>
      <c r="H58" s="1165"/>
      <c r="I58" s="1165"/>
      <c r="J58" s="1165"/>
      <c r="K58" s="1165"/>
      <c r="L58" s="1165"/>
      <c r="M58" s="1165"/>
      <c r="N58" s="1165"/>
      <c r="O58" s="1165"/>
      <c r="P58" s="1165"/>
      <c r="Q58" s="1165"/>
      <c r="R58" s="1165"/>
      <c r="S58" s="1167"/>
      <c r="T58" s="1165"/>
      <c r="U58" s="1165"/>
      <c r="V58" s="1165"/>
      <c r="W58" s="1166"/>
      <c r="X58" s="1165"/>
      <c r="Y58" s="1167"/>
      <c r="Z58" s="1166"/>
      <c r="AA58" s="1166"/>
      <c r="AB58" s="1166"/>
      <c r="AC58" s="1166"/>
      <c r="AD58" s="1166"/>
      <c r="AE58" s="1166"/>
      <c r="AF58" s="1166"/>
      <c r="AG58" s="1166"/>
      <c r="AH58" s="1166"/>
      <c r="AI58" s="1166"/>
      <c r="AJ58" s="1166"/>
      <c r="AK58" s="1166"/>
      <c r="AL58" s="1166"/>
      <c r="AM58" s="1166"/>
      <c r="AN58" s="1166"/>
      <c r="AO58" s="1166"/>
      <c r="AP58" s="1166"/>
      <c r="AQ58" s="1166"/>
      <c r="AR58" s="1166"/>
      <c r="AS58" s="1166"/>
      <c r="AT58" s="1166"/>
      <c r="AU58" s="1166"/>
      <c r="AV58" s="1166"/>
      <c r="AW58" s="1166"/>
      <c r="AX58" s="1166"/>
      <c r="AY58" s="1166"/>
      <c r="AZ58" s="1166"/>
      <c r="BA58" s="1166"/>
      <c r="BB58" s="1166"/>
      <c r="BC58" s="1166"/>
      <c r="BD58" s="1166"/>
      <c r="BE58" s="1166"/>
      <c r="BF58" s="1166"/>
      <c r="BG58" s="1166"/>
      <c r="BH58" s="1166"/>
      <c r="BI58" s="1166"/>
      <c r="BJ58" s="1166"/>
      <c r="BK58" s="1166"/>
      <c r="BL58" s="1166"/>
      <c r="BM58" s="1166"/>
    </row>
    <row r="59" spans="1:65">
      <c r="A59" s="1165"/>
      <c r="B59" s="1165"/>
      <c r="C59" s="1165"/>
      <c r="D59" s="1165"/>
      <c r="E59" s="1165"/>
      <c r="F59" s="1165"/>
      <c r="G59" s="1165"/>
      <c r="H59" s="1165"/>
      <c r="I59" s="1165"/>
      <c r="J59" s="1165"/>
      <c r="K59" s="1165"/>
      <c r="L59" s="1165"/>
      <c r="M59" s="1165"/>
      <c r="N59" s="1165"/>
      <c r="O59" s="1165"/>
      <c r="P59" s="1165"/>
      <c r="Q59" s="1165"/>
      <c r="R59" s="1165"/>
      <c r="S59" s="1167"/>
      <c r="T59" s="1165"/>
      <c r="U59" s="1165"/>
      <c r="V59" s="1165"/>
      <c r="W59" s="1166"/>
      <c r="X59" s="1165"/>
      <c r="Y59" s="1167"/>
      <c r="Z59" s="1166"/>
      <c r="AA59" s="1166"/>
      <c r="AB59" s="1166"/>
      <c r="AC59" s="1166"/>
      <c r="AD59" s="1166"/>
      <c r="AE59" s="1166"/>
      <c r="AF59" s="1166"/>
      <c r="AG59" s="1166"/>
      <c r="AH59" s="1166"/>
      <c r="AI59" s="1166"/>
      <c r="AJ59" s="1166"/>
      <c r="AK59" s="1166"/>
      <c r="AL59" s="1166"/>
      <c r="AM59" s="1166"/>
      <c r="AN59" s="1166"/>
      <c r="AO59" s="1166"/>
      <c r="AP59" s="1166"/>
      <c r="AQ59" s="1166"/>
      <c r="AR59" s="1166"/>
      <c r="AS59" s="1166"/>
      <c r="AT59" s="1166"/>
      <c r="AU59" s="1166"/>
      <c r="AV59" s="1166"/>
      <c r="AW59" s="1166"/>
      <c r="AX59" s="1166"/>
      <c r="AY59" s="1166"/>
      <c r="AZ59" s="1166"/>
      <c r="BA59" s="1166"/>
      <c r="BB59" s="1166"/>
      <c r="BC59" s="1166"/>
      <c r="BD59" s="1166"/>
      <c r="BE59" s="1166"/>
      <c r="BF59" s="1166"/>
      <c r="BG59" s="1166"/>
      <c r="BH59" s="1166"/>
      <c r="BI59" s="1166"/>
      <c r="BJ59" s="1166"/>
      <c r="BK59" s="1166"/>
      <c r="BL59" s="1166"/>
      <c r="BM59" s="1166"/>
    </row>
    <row r="60" spans="1:65">
      <c r="A60" s="1165"/>
      <c r="B60" s="1165"/>
      <c r="C60" s="1165"/>
      <c r="D60" s="1165"/>
      <c r="E60" s="1165"/>
      <c r="F60" s="1165"/>
      <c r="G60" s="1165"/>
      <c r="H60" s="1165"/>
      <c r="I60" s="1165"/>
      <c r="J60" s="1165"/>
      <c r="K60" s="1165"/>
      <c r="L60" s="1165"/>
      <c r="M60" s="1165"/>
      <c r="N60" s="1165"/>
      <c r="O60" s="1165"/>
      <c r="P60" s="1165"/>
      <c r="Q60" s="1165"/>
      <c r="R60" s="1165"/>
      <c r="S60" s="1167"/>
      <c r="T60" s="1165"/>
      <c r="U60" s="1165"/>
      <c r="V60" s="1165"/>
      <c r="W60" s="1166"/>
      <c r="X60" s="1165"/>
      <c r="Y60" s="1167"/>
      <c r="Z60" s="1166"/>
      <c r="AA60" s="1166"/>
      <c r="AB60" s="1166"/>
      <c r="AC60" s="1166"/>
      <c r="AD60" s="1166"/>
      <c r="AE60" s="1166"/>
      <c r="AF60" s="1166"/>
      <c r="AG60" s="1166"/>
      <c r="AH60" s="1166"/>
      <c r="AI60" s="1166"/>
      <c r="AJ60" s="1166"/>
      <c r="AK60" s="1166"/>
      <c r="AL60" s="1166"/>
      <c r="AM60" s="1166"/>
      <c r="AN60" s="1166"/>
      <c r="AO60" s="1166"/>
      <c r="AP60" s="1166"/>
      <c r="AQ60" s="1166"/>
      <c r="AR60" s="1166"/>
      <c r="AS60" s="1166"/>
      <c r="AT60" s="1166"/>
      <c r="AU60" s="1166"/>
      <c r="AV60" s="1166"/>
      <c r="AW60" s="1166"/>
      <c r="AX60" s="1166"/>
      <c r="AY60" s="1166"/>
      <c r="AZ60" s="1166"/>
      <c r="BA60" s="1166"/>
      <c r="BB60" s="1166"/>
      <c r="BC60" s="1166"/>
      <c r="BD60" s="1166"/>
      <c r="BE60" s="1166"/>
      <c r="BF60" s="1166"/>
      <c r="BG60" s="1166"/>
      <c r="BH60" s="1166"/>
      <c r="BI60" s="1166"/>
      <c r="BJ60" s="1166"/>
      <c r="BK60" s="1166"/>
      <c r="BL60" s="1166"/>
      <c r="BM60" s="1166"/>
    </row>
    <row r="61" spans="1:65">
      <c r="A61" s="1165"/>
      <c r="B61" s="1165"/>
      <c r="C61" s="1165"/>
      <c r="D61" s="1165"/>
      <c r="E61" s="1165"/>
      <c r="F61" s="1165"/>
      <c r="G61" s="1165"/>
      <c r="H61" s="1165"/>
      <c r="I61" s="1165"/>
      <c r="J61" s="1165"/>
      <c r="K61" s="1165"/>
      <c r="L61" s="1165"/>
      <c r="M61" s="1165"/>
      <c r="N61" s="1165"/>
      <c r="O61" s="1165"/>
      <c r="P61" s="1165"/>
      <c r="Q61" s="1165"/>
      <c r="R61" s="1165"/>
      <c r="S61" s="1167"/>
      <c r="T61" s="1165"/>
      <c r="U61" s="1165"/>
      <c r="V61" s="1165"/>
      <c r="W61" s="1166"/>
      <c r="X61" s="1165"/>
      <c r="Y61" s="1167"/>
      <c r="Z61" s="1166"/>
      <c r="AA61" s="1166"/>
      <c r="AB61" s="1166"/>
      <c r="AC61" s="1166"/>
      <c r="AD61" s="1166"/>
      <c r="AE61" s="1166"/>
      <c r="AF61" s="1166"/>
      <c r="AG61" s="1166"/>
      <c r="AH61" s="1166"/>
      <c r="AI61" s="1166"/>
      <c r="AJ61" s="1166"/>
      <c r="AK61" s="1166"/>
      <c r="AL61" s="1166"/>
      <c r="AM61" s="1166"/>
      <c r="AN61" s="1166"/>
      <c r="AO61" s="1166"/>
      <c r="AP61" s="1166"/>
      <c r="AQ61" s="1166"/>
      <c r="AR61" s="1166"/>
      <c r="AS61" s="1166"/>
      <c r="AT61" s="1166"/>
      <c r="AU61" s="1166"/>
      <c r="AV61" s="1166"/>
      <c r="AW61" s="1166"/>
      <c r="AX61" s="1166"/>
      <c r="AY61" s="1166"/>
      <c r="AZ61" s="1166"/>
      <c r="BA61" s="1166"/>
      <c r="BB61" s="1166"/>
      <c r="BC61" s="1166"/>
      <c r="BD61" s="1166"/>
      <c r="BE61" s="1166"/>
      <c r="BF61" s="1166"/>
      <c r="BG61" s="1166"/>
      <c r="BH61" s="1166"/>
      <c r="BI61" s="1166"/>
      <c r="BJ61" s="1166"/>
      <c r="BK61" s="1166"/>
      <c r="BL61" s="1166"/>
      <c r="BM61" s="1166"/>
    </row>
    <row r="62" spans="1:65">
      <c r="A62" s="1165"/>
      <c r="B62" s="1165"/>
      <c r="C62" s="1165"/>
      <c r="D62" s="1165"/>
      <c r="E62" s="1165"/>
      <c r="F62" s="1165"/>
      <c r="G62" s="1165"/>
      <c r="H62" s="1165"/>
      <c r="I62" s="1165"/>
      <c r="J62" s="1165"/>
      <c r="K62" s="1165"/>
      <c r="L62" s="1165"/>
      <c r="M62" s="1165"/>
      <c r="N62" s="1165"/>
      <c r="O62" s="1165"/>
      <c r="P62" s="1165"/>
      <c r="Q62" s="1165"/>
      <c r="R62" s="1165"/>
      <c r="S62" s="1167"/>
      <c r="T62" s="1165"/>
      <c r="U62" s="1165"/>
      <c r="V62" s="1165"/>
      <c r="W62" s="1166"/>
      <c r="X62" s="1165"/>
      <c r="Y62" s="1167"/>
      <c r="Z62" s="1166"/>
      <c r="AA62" s="1166"/>
      <c r="AB62" s="1166"/>
      <c r="AC62" s="1166"/>
      <c r="AD62" s="1166"/>
      <c r="AE62" s="1166"/>
      <c r="AF62" s="1166"/>
      <c r="AG62" s="1166"/>
      <c r="AH62" s="1166"/>
      <c r="AI62" s="1166"/>
      <c r="AJ62" s="1166"/>
      <c r="AK62" s="1166"/>
      <c r="AL62" s="1166"/>
      <c r="AM62" s="1166"/>
      <c r="AN62" s="1166"/>
      <c r="AO62" s="1166"/>
      <c r="AP62" s="1166"/>
      <c r="AQ62" s="1166"/>
      <c r="AR62" s="1166"/>
      <c r="AS62" s="1166"/>
      <c r="AT62" s="1166"/>
      <c r="AU62" s="1166"/>
      <c r="AV62" s="1166"/>
      <c r="AW62" s="1166"/>
      <c r="AX62" s="1166"/>
      <c r="AY62" s="1166"/>
      <c r="AZ62" s="1166"/>
      <c r="BA62" s="1166"/>
      <c r="BB62" s="1166"/>
      <c r="BC62" s="1166"/>
      <c r="BD62" s="1166"/>
      <c r="BE62" s="1166"/>
      <c r="BF62" s="1166"/>
      <c r="BG62" s="1166"/>
      <c r="BH62" s="1166"/>
      <c r="BI62" s="1166"/>
      <c r="BJ62" s="1166"/>
      <c r="BK62" s="1166"/>
      <c r="BL62" s="1166"/>
      <c r="BM62" s="1166"/>
    </row>
    <row r="63" spans="1:65">
      <c r="A63" s="1165"/>
      <c r="B63" s="1165"/>
      <c r="C63" s="1165"/>
      <c r="D63" s="1165"/>
      <c r="E63" s="1165"/>
      <c r="F63" s="1165"/>
      <c r="G63" s="1165"/>
      <c r="H63" s="1165"/>
      <c r="I63" s="1165"/>
      <c r="J63" s="1165"/>
      <c r="K63" s="1165"/>
      <c r="L63" s="1165"/>
      <c r="M63" s="1165"/>
      <c r="N63" s="1165"/>
      <c r="O63" s="1165"/>
      <c r="P63" s="1165"/>
      <c r="Q63" s="1165"/>
      <c r="R63" s="1165"/>
      <c r="S63" s="1167"/>
      <c r="T63" s="1165"/>
      <c r="U63" s="1165"/>
      <c r="V63" s="1165"/>
      <c r="W63" s="1166"/>
      <c r="X63" s="1165"/>
      <c r="Y63" s="1167"/>
      <c r="Z63" s="1166"/>
      <c r="AA63" s="1166"/>
      <c r="AB63" s="1166"/>
      <c r="AC63" s="1166"/>
      <c r="AD63" s="1166"/>
      <c r="AE63" s="1166"/>
      <c r="AF63" s="1166"/>
      <c r="AG63" s="1166"/>
      <c r="AH63" s="1166"/>
      <c r="AI63" s="1166"/>
      <c r="AJ63" s="1166"/>
      <c r="AK63" s="1166"/>
      <c r="AL63" s="1166"/>
      <c r="AM63" s="1166"/>
      <c r="AN63" s="1166"/>
      <c r="AO63" s="1166"/>
      <c r="AP63" s="1166"/>
      <c r="AQ63" s="1166"/>
      <c r="AR63" s="1166"/>
      <c r="AS63" s="1166"/>
      <c r="AT63" s="1166"/>
      <c r="AU63" s="1166"/>
      <c r="AV63" s="1166"/>
      <c r="AW63" s="1166"/>
      <c r="AX63" s="1166"/>
      <c r="AY63" s="1166"/>
      <c r="AZ63" s="1166"/>
      <c r="BA63" s="1166"/>
      <c r="BB63" s="1166"/>
      <c r="BC63" s="1166"/>
      <c r="BD63" s="1166"/>
      <c r="BE63" s="1166"/>
      <c r="BF63" s="1166"/>
      <c r="BG63" s="1166"/>
      <c r="BH63" s="1166"/>
      <c r="BI63" s="1166"/>
      <c r="BJ63" s="1166"/>
      <c r="BK63" s="1166"/>
      <c r="BL63" s="1166"/>
      <c r="BM63" s="1166"/>
    </row>
    <row r="64" spans="1:65">
      <c r="A64" s="1165"/>
      <c r="B64" s="1165"/>
      <c r="C64" s="1165"/>
      <c r="D64" s="1165"/>
      <c r="E64" s="1165"/>
      <c r="F64" s="1165"/>
      <c r="G64" s="1165"/>
      <c r="H64" s="1165"/>
      <c r="I64" s="1165"/>
      <c r="J64" s="1165"/>
      <c r="K64" s="1165"/>
      <c r="L64" s="1165"/>
      <c r="M64" s="1165"/>
      <c r="N64" s="1165"/>
      <c r="O64" s="1165"/>
      <c r="P64" s="1165"/>
      <c r="Q64" s="1165"/>
      <c r="R64" s="1165"/>
      <c r="S64" s="1167"/>
      <c r="T64" s="1165"/>
      <c r="U64" s="1165"/>
      <c r="V64" s="1165"/>
      <c r="W64" s="1166"/>
      <c r="X64" s="1165"/>
      <c r="Y64" s="1167"/>
      <c r="Z64" s="1166"/>
      <c r="AA64" s="1166"/>
      <c r="AB64" s="1166"/>
      <c r="AC64" s="1166"/>
      <c r="AD64" s="1166"/>
      <c r="AE64" s="1166"/>
      <c r="AF64" s="1166"/>
      <c r="AG64" s="1166"/>
      <c r="AH64" s="1166"/>
      <c r="AI64" s="1166"/>
      <c r="AJ64" s="1166"/>
      <c r="AK64" s="1166"/>
      <c r="AL64" s="1166"/>
      <c r="AM64" s="1166"/>
      <c r="AN64" s="1166"/>
      <c r="AO64" s="1166"/>
      <c r="AP64" s="1166"/>
      <c r="AQ64" s="1166"/>
      <c r="AR64" s="1166"/>
      <c r="AS64" s="1166"/>
      <c r="AT64" s="1166"/>
      <c r="AU64" s="1166"/>
      <c r="AV64" s="1166"/>
      <c r="AW64" s="1166"/>
      <c r="AX64" s="1166"/>
      <c r="AY64" s="1166"/>
      <c r="AZ64" s="1166"/>
      <c r="BA64" s="1166"/>
      <c r="BB64" s="1166"/>
      <c r="BC64" s="1166"/>
      <c r="BD64" s="1166"/>
      <c r="BE64" s="1166"/>
      <c r="BF64" s="1166"/>
      <c r="BG64" s="1166"/>
      <c r="BH64" s="1166"/>
      <c r="BI64" s="1166"/>
      <c r="BJ64" s="1166"/>
      <c r="BK64" s="1166"/>
      <c r="BL64" s="1166"/>
      <c r="BM64" s="1166"/>
    </row>
    <row r="65" spans="1:65">
      <c r="A65" s="1165"/>
      <c r="B65" s="1165"/>
      <c r="C65" s="1165"/>
      <c r="D65" s="1165"/>
      <c r="E65" s="1165"/>
      <c r="F65" s="1165"/>
      <c r="G65" s="1165"/>
      <c r="H65" s="1165"/>
      <c r="I65" s="1165"/>
      <c r="J65" s="1165"/>
      <c r="K65" s="1165"/>
      <c r="L65" s="1165"/>
      <c r="M65" s="1165"/>
      <c r="N65" s="1165"/>
      <c r="O65" s="1165"/>
      <c r="P65" s="1165"/>
      <c r="Q65" s="1165"/>
      <c r="R65" s="1165"/>
      <c r="S65" s="1167"/>
      <c r="T65" s="1165"/>
      <c r="U65" s="1165"/>
      <c r="V65" s="1165"/>
      <c r="W65" s="1166"/>
      <c r="X65" s="1165"/>
      <c r="Y65" s="1167"/>
      <c r="Z65" s="1166"/>
      <c r="AA65" s="1166"/>
      <c r="AB65" s="1166"/>
      <c r="AC65" s="1166"/>
      <c r="AD65" s="1166"/>
      <c r="AE65" s="1166"/>
      <c r="AF65" s="1166"/>
      <c r="AG65" s="1166"/>
      <c r="AH65" s="1166"/>
      <c r="AI65" s="1166"/>
      <c r="AJ65" s="1166"/>
      <c r="AK65" s="1166"/>
      <c r="AL65" s="1166"/>
      <c r="AM65" s="1166"/>
      <c r="AN65" s="1166"/>
      <c r="AO65" s="1166"/>
      <c r="AP65" s="1166"/>
      <c r="AQ65" s="1166"/>
      <c r="AR65" s="1166"/>
      <c r="AS65" s="1166"/>
      <c r="AT65" s="1166"/>
      <c r="AU65" s="1166"/>
      <c r="AV65" s="1166"/>
      <c r="AW65" s="1166"/>
      <c r="AX65" s="1166"/>
      <c r="AY65" s="1166"/>
      <c r="AZ65" s="1166"/>
      <c r="BA65" s="1166"/>
      <c r="BB65" s="1166"/>
      <c r="BC65" s="1166"/>
      <c r="BD65" s="1166"/>
      <c r="BE65" s="1166"/>
      <c r="BF65" s="1166"/>
      <c r="BG65" s="1166"/>
      <c r="BH65" s="1166"/>
      <c r="BI65" s="1166"/>
      <c r="BJ65" s="1166"/>
      <c r="BK65" s="1166"/>
      <c r="BL65" s="1166"/>
      <c r="BM65" s="1166"/>
    </row>
    <row r="66" spans="1:65">
      <c r="A66" s="1165"/>
      <c r="B66" s="1165"/>
      <c r="C66" s="1165"/>
      <c r="D66" s="1165"/>
      <c r="E66" s="1165"/>
      <c r="F66" s="1165"/>
      <c r="G66" s="1165"/>
      <c r="H66" s="1165"/>
      <c r="I66" s="1165"/>
      <c r="J66" s="1165"/>
      <c r="K66" s="1165"/>
      <c r="L66" s="1165"/>
      <c r="M66" s="1165"/>
      <c r="N66" s="1165"/>
      <c r="O66" s="1165"/>
      <c r="P66" s="1165"/>
      <c r="Q66" s="1165"/>
      <c r="R66" s="1165"/>
      <c r="S66" s="1167"/>
      <c r="T66" s="1165"/>
      <c r="U66" s="1165"/>
      <c r="V66" s="1165"/>
      <c r="W66" s="1166"/>
      <c r="X66" s="1165"/>
      <c r="Y66" s="1167"/>
      <c r="Z66" s="1166"/>
      <c r="AA66" s="1166"/>
      <c r="AB66" s="1166"/>
      <c r="AC66" s="1166"/>
      <c r="AD66" s="1166"/>
      <c r="AE66" s="1166"/>
      <c r="AF66" s="1166"/>
      <c r="AG66" s="1166"/>
      <c r="AH66" s="1166"/>
      <c r="AI66" s="1166"/>
      <c r="AJ66" s="1166"/>
      <c r="AK66" s="1166"/>
      <c r="AL66" s="1166"/>
      <c r="AM66" s="1166"/>
      <c r="AN66" s="1166"/>
      <c r="AO66" s="1166"/>
      <c r="AP66" s="1166"/>
      <c r="AQ66" s="1166"/>
      <c r="AR66" s="1166"/>
      <c r="AS66" s="1166"/>
      <c r="AT66" s="1166"/>
      <c r="AU66" s="1166"/>
      <c r="AV66" s="1166"/>
      <c r="AW66" s="1166"/>
      <c r="AX66" s="1166"/>
      <c r="AY66" s="1166"/>
      <c r="AZ66" s="1166"/>
      <c r="BA66" s="1166"/>
      <c r="BB66" s="1166"/>
      <c r="BC66" s="1166"/>
      <c r="BD66" s="1166"/>
      <c r="BE66" s="1166"/>
      <c r="BF66" s="1166"/>
      <c r="BG66" s="1166"/>
      <c r="BH66" s="1166"/>
      <c r="BI66" s="1166"/>
      <c r="BJ66" s="1166"/>
      <c r="BK66" s="1166"/>
      <c r="BL66" s="1166"/>
      <c r="BM66" s="1166"/>
    </row>
    <row r="67" spans="1:65">
      <c r="A67" s="1165"/>
      <c r="B67" s="1165"/>
      <c r="C67" s="1165"/>
      <c r="D67" s="1165"/>
      <c r="E67" s="1165"/>
      <c r="F67" s="1165"/>
      <c r="G67" s="1165"/>
      <c r="H67" s="1165"/>
      <c r="I67" s="1165"/>
      <c r="J67" s="1165"/>
      <c r="K67" s="1165"/>
      <c r="L67" s="1165"/>
      <c r="M67" s="1165"/>
      <c r="N67" s="1165"/>
      <c r="O67" s="1165"/>
      <c r="P67" s="1165"/>
      <c r="Q67" s="1165"/>
      <c r="R67" s="1165"/>
      <c r="S67" s="1167"/>
      <c r="T67" s="1165"/>
      <c r="U67" s="1165"/>
      <c r="V67" s="1165"/>
      <c r="W67" s="1166"/>
      <c r="X67" s="1165"/>
      <c r="Y67" s="1167"/>
      <c r="Z67" s="1166"/>
      <c r="AA67" s="1166"/>
      <c r="AB67" s="1166"/>
      <c r="AC67" s="1166"/>
      <c r="AD67" s="1166"/>
      <c r="AE67" s="1166"/>
      <c r="AF67" s="1166"/>
      <c r="AG67" s="1166"/>
      <c r="AH67" s="1166"/>
      <c r="AI67" s="1166"/>
      <c r="AJ67" s="1166"/>
      <c r="AK67" s="1166"/>
      <c r="AL67" s="1166"/>
      <c r="AM67" s="1166"/>
      <c r="AN67" s="1166"/>
      <c r="AO67" s="1166"/>
      <c r="AP67" s="1166"/>
      <c r="AQ67" s="1166"/>
      <c r="AR67" s="1166"/>
      <c r="AS67" s="1166"/>
      <c r="AT67" s="1166"/>
      <c r="AU67" s="1166"/>
      <c r="AV67" s="1166"/>
      <c r="AW67" s="1166"/>
      <c r="AX67" s="1166"/>
      <c r="AY67" s="1166"/>
      <c r="AZ67" s="1166"/>
      <c r="BA67" s="1166"/>
      <c r="BB67" s="1166"/>
      <c r="BC67" s="1166"/>
      <c r="BD67" s="1166"/>
      <c r="BE67" s="1166"/>
      <c r="BF67" s="1166"/>
      <c r="BG67" s="1166"/>
      <c r="BH67" s="1166"/>
      <c r="BI67" s="1166"/>
      <c r="BJ67" s="1166"/>
      <c r="BK67" s="1166"/>
      <c r="BL67" s="1166"/>
      <c r="BM67" s="1166"/>
    </row>
    <row r="68" spans="1:65">
      <c r="A68" s="1168"/>
      <c r="B68" s="1168"/>
      <c r="C68" s="1168"/>
      <c r="D68" s="1168"/>
      <c r="E68" s="1168"/>
      <c r="F68" s="1168"/>
      <c r="G68" s="1168"/>
      <c r="H68" s="1168"/>
      <c r="I68" s="1168"/>
      <c r="J68" s="1168"/>
      <c r="K68" s="1168"/>
      <c r="L68" s="1168"/>
      <c r="M68" s="1168"/>
      <c r="N68" s="1168"/>
      <c r="O68" s="1168"/>
      <c r="P68" s="1168"/>
      <c r="Q68" s="1168"/>
      <c r="R68" s="1168"/>
      <c r="T68" s="1168"/>
      <c r="U68" s="1168"/>
      <c r="V68" s="1168"/>
      <c r="W68" s="1169"/>
      <c r="Z68" s="1166"/>
      <c r="AA68" s="1169"/>
      <c r="AB68" s="1169"/>
      <c r="AC68" s="1169"/>
      <c r="AD68" s="1169"/>
      <c r="AE68" s="1169"/>
      <c r="AF68" s="1169"/>
      <c r="AG68" s="1169"/>
      <c r="AH68" s="1169"/>
      <c r="AI68" s="1169"/>
      <c r="AJ68" s="1169"/>
      <c r="AK68" s="1169"/>
      <c r="AL68" s="1169"/>
      <c r="AM68" s="1169"/>
      <c r="AN68" s="1169"/>
      <c r="AO68" s="1169"/>
      <c r="AP68" s="1169"/>
      <c r="AQ68" s="1169"/>
      <c r="AR68" s="1169"/>
      <c r="AS68" s="1169"/>
      <c r="AT68" s="1169"/>
      <c r="AU68" s="1169"/>
      <c r="AV68" s="1169"/>
      <c r="AW68" s="1169"/>
      <c r="AX68" s="1169"/>
      <c r="AY68" s="1169"/>
      <c r="AZ68" s="1169"/>
      <c r="BA68" s="1169"/>
      <c r="BB68" s="1169"/>
      <c r="BC68" s="1169"/>
      <c r="BD68" s="1169"/>
      <c r="BE68" s="1169"/>
      <c r="BF68" s="1169"/>
      <c r="BG68" s="1169"/>
      <c r="BH68" s="1169"/>
      <c r="BI68" s="1169"/>
      <c r="BJ68" s="1169"/>
      <c r="BK68" s="1169"/>
      <c r="BL68" s="1169"/>
      <c r="BM68" s="1169"/>
    </row>
    <row r="69" spans="1:65">
      <c r="A69" s="1168"/>
      <c r="B69" s="1168"/>
      <c r="C69" s="1168"/>
      <c r="D69" s="1168"/>
      <c r="E69" s="1168"/>
      <c r="F69" s="1168"/>
      <c r="G69" s="1168"/>
      <c r="H69" s="1168"/>
      <c r="I69" s="1168"/>
      <c r="J69" s="1168"/>
      <c r="K69" s="1168"/>
      <c r="L69" s="1168"/>
      <c r="M69" s="1168"/>
      <c r="N69" s="1168"/>
      <c r="O69" s="1168"/>
      <c r="P69" s="1168"/>
      <c r="Q69" s="1168"/>
      <c r="R69" s="1168"/>
      <c r="T69" s="1168"/>
      <c r="U69" s="1168"/>
      <c r="V69" s="1168"/>
      <c r="W69" s="1169"/>
      <c r="Z69" s="1166"/>
      <c r="AA69" s="1169"/>
      <c r="AB69" s="1169"/>
      <c r="AC69" s="1169"/>
      <c r="AD69" s="1169"/>
      <c r="AE69" s="1169"/>
      <c r="AF69" s="1169"/>
      <c r="AG69" s="1169"/>
      <c r="AH69" s="1169"/>
      <c r="AI69" s="1169"/>
      <c r="AJ69" s="1169"/>
      <c r="AK69" s="1169"/>
      <c r="AL69" s="1169"/>
      <c r="AM69" s="1169"/>
      <c r="AN69" s="1169"/>
      <c r="AO69" s="1169"/>
      <c r="AP69" s="1169"/>
      <c r="AQ69" s="1169"/>
      <c r="AR69" s="1169"/>
      <c r="AS69" s="1169"/>
      <c r="AT69" s="1169"/>
      <c r="AU69" s="1169"/>
      <c r="AV69" s="1169"/>
      <c r="AW69" s="1169"/>
      <c r="AX69" s="1169"/>
      <c r="AY69" s="1169"/>
      <c r="AZ69" s="1169"/>
      <c r="BA69" s="1169"/>
      <c r="BB69" s="1169"/>
      <c r="BC69" s="1169"/>
      <c r="BD69" s="1169"/>
      <c r="BE69" s="1169"/>
      <c r="BF69" s="1169"/>
      <c r="BG69" s="1169"/>
      <c r="BH69" s="1169"/>
      <c r="BI69" s="1169"/>
      <c r="BJ69" s="1169"/>
      <c r="BK69" s="1169"/>
      <c r="BL69" s="1169"/>
      <c r="BM69" s="1169"/>
    </row>
    <row r="70" spans="1:65">
      <c r="A70" s="1168"/>
      <c r="B70" s="1168"/>
      <c r="C70" s="1168"/>
      <c r="D70" s="1168"/>
      <c r="E70" s="1168"/>
      <c r="F70" s="1168"/>
      <c r="G70" s="1168"/>
      <c r="H70" s="1168"/>
      <c r="I70" s="1168"/>
      <c r="J70" s="1168"/>
      <c r="K70" s="1168"/>
      <c r="L70" s="1168"/>
      <c r="M70" s="1168"/>
      <c r="N70" s="1168"/>
      <c r="O70" s="1168"/>
      <c r="P70" s="1168"/>
      <c r="Q70" s="1168"/>
      <c r="R70" s="1168"/>
      <c r="T70" s="1168"/>
      <c r="U70" s="1168"/>
      <c r="V70" s="1168"/>
      <c r="W70" s="1169"/>
      <c r="Z70" s="1169"/>
      <c r="AA70" s="1169"/>
      <c r="AB70" s="1169"/>
      <c r="AC70" s="1169"/>
      <c r="AD70" s="1169"/>
      <c r="AE70" s="1169"/>
      <c r="AF70" s="1169"/>
      <c r="AG70" s="1169"/>
      <c r="AH70" s="1169"/>
      <c r="AI70" s="1169"/>
      <c r="AJ70" s="1169"/>
      <c r="AK70" s="1169"/>
      <c r="AL70" s="1169"/>
      <c r="AM70" s="1169"/>
      <c r="AN70" s="1169"/>
      <c r="AO70" s="1169"/>
      <c r="AP70" s="1169"/>
      <c r="AQ70" s="1169"/>
      <c r="AR70" s="1169"/>
      <c r="AS70" s="1169"/>
      <c r="AT70" s="1169"/>
      <c r="AU70" s="1169"/>
      <c r="AV70" s="1169"/>
      <c r="AW70" s="1169"/>
      <c r="AX70" s="1169"/>
      <c r="AY70" s="1169"/>
      <c r="AZ70" s="1169"/>
      <c r="BA70" s="1169"/>
      <c r="BB70" s="1169"/>
      <c r="BC70" s="1169"/>
      <c r="BD70" s="1169"/>
      <c r="BE70" s="1169"/>
      <c r="BF70" s="1169"/>
      <c r="BG70" s="1169"/>
      <c r="BH70" s="1169"/>
      <c r="BI70" s="1169"/>
      <c r="BJ70" s="1169"/>
      <c r="BK70" s="1169"/>
      <c r="BL70" s="1169"/>
      <c r="BM70" s="1169"/>
    </row>
    <row r="71" spans="1:65">
      <c r="A71" s="1168"/>
      <c r="B71" s="1168"/>
      <c r="C71" s="1168"/>
      <c r="D71" s="1168"/>
      <c r="E71" s="1168"/>
      <c r="F71" s="1168"/>
      <c r="G71" s="1168"/>
      <c r="H71" s="1168"/>
      <c r="I71" s="1168"/>
      <c r="J71" s="1168"/>
      <c r="K71" s="1168"/>
      <c r="L71" s="1168"/>
      <c r="M71" s="1168"/>
      <c r="N71" s="1168"/>
      <c r="O71" s="1168"/>
      <c r="P71" s="1168"/>
      <c r="Q71" s="1168"/>
      <c r="R71" s="1168"/>
      <c r="T71" s="1168"/>
      <c r="U71" s="1168"/>
      <c r="V71" s="1168"/>
      <c r="W71" s="1169"/>
      <c r="Z71" s="1169"/>
      <c r="AA71" s="1169"/>
      <c r="AB71" s="1169"/>
      <c r="AC71" s="1169"/>
      <c r="AD71" s="1169"/>
      <c r="AE71" s="1169"/>
      <c r="AF71" s="1169"/>
      <c r="AG71" s="1169"/>
      <c r="AH71" s="1169"/>
      <c r="AI71" s="1169"/>
      <c r="AJ71" s="1169"/>
      <c r="AK71" s="1169"/>
      <c r="AL71" s="1169"/>
      <c r="AM71" s="1169"/>
      <c r="AN71" s="1169"/>
      <c r="AO71" s="1169"/>
      <c r="AP71" s="1169"/>
      <c r="AQ71" s="1169"/>
      <c r="AR71" s="1169"/>
      <c r="AS71" s="1169"/>
      <c r="AT71" s="1169"/>
      <c r="AU71" s="1169"/>
      <c r="AV71" s="1169"/>
      <c r="AW71" s="1169"/>
      <c r="AX71" s="1169"/>
      <c r="AY71" s="1169"/>
      <c r="AZ71" s="1169"/>
      <c r="BA71" s="1169"/>
      <c r="BB71" s="1169"/>
      <c r="BC71" s="1169"/>
      <c r="BD71" s="1169"/>
      <c r="BE71" s="1169"/>
      <c r="BF71" s="1169"/>
      <c r="BG71" s="1169"/>
      <c r="BH71" s="1169"/>
      <c r="BI71" s="1169"/>
      <c r="BJ71" s="1169"/>
      <c r="BK71" s="1169"/>
      <c r="BL71" s="1169"/>
      <c r="BM71" s="1169"/>
    </row>
    <row r="72" spans="1:65">
      <c r="A72" s="1168"/>
      <c r="B72" s="1168"/>
      <c r="C72" s="1168"/>
      <c r="D72" s="1168"/>
      <c r="E72" s="1168"/>
      <c r="F72" s="1168"/>
      <c r="G72" s="1168"/>
      <c r="H72" s="1168"/>
      <c r="I72" s="1168"/>
      <c r="J72" s="1168"/>
      <c r="K72" s="1168"/>
      <c r="L72" s="1168"/>
      <c r="M72" s="1168"/>
      <c r="N72" s="1168"/>
      <c r="O72" s="1168"/>
      <c r="P72" s="1168"/>
      <c r="Q72" s="1168"/>
      <c r="R72" s="1168"/>
      <c r="T72" s="1168"/>
      <c r="U72" s="1168"/>
      <c r="V72" s="1168"/>
      <c r="W72" s="1169"/>
      <c r="Z72" s="1169"/>
      <c r="AA72" s="1169"/>
      <c r="AB72" s="1169"/>
      <c r="AC72" s="1169"/>
      <c r="AD72" s="1169"/>
      <c r="AE72" s="1169"/>
      <c r="AF72" s="1169"/>
      <c r="AG72" s="1169"/>
      <c r="AH72" s="1169"/>
      <c r="AI72" s="1169"/>
      <c r="AJ72" s="1169"/>
      <c r="AK72" s="1169"/>
      <c r="AL72" s="1169"/>
      <c r="AM72" s="1169"/>
      <c r="AN72" s="1169"/>
      <c r="AO72" s="1169"/>
      <c r="AP72" s="1169"/>
      <c r="AQ72" s="1169"/>
      <c r="AR72" s="1169"/>
      <c r="AS72" s="1169"/>
      <c r="AT72" s="1169"/>
      <c r="AU72" s="1169"/>
      <c r="AV72" s="1169"/>
      <c r="AW72" s="1169"/>
      <c r="AX72" s="1169"/>
      <c r="AY72" s="1169"/>
      <c r="AZ72" s="1169"/>
      <c r="BA72" s="1169"/>
      <c r="BB72" s="1169"/>
      <c r="BC72" s="1169"/>
      <c r="BD72" s="1169"/>
      <c r="BE72" s="1169"/>
      <c r="BF72" s="1169"/>
      <c r="BG72" s="1169"/>
      <c r="BH72" s="1169"/>
      <c r="BI72" s="1169"/>
      <c r="BJ72" s="1169"/>
      <c r="BK72" s="1169"/>
      <c r="BL72" s="1169"/>
      <c r="BM72" s="1169"/>
    </row>
    <row r="73" spans="1:65">
      <c r="A73" s="1168"/>
      <c r="B73" s="1168"/>
      <c r="C73" s="1168"/>
      <c r="D73" s="1168"/>
      <c r="E73" s="1168"/>
      <c r="F73" s="1168"/>
      <c r="G73" s="1168"/>
      <c r="H73" s="1168"/>
      <c r="I73" s="1168"/>
      <c r="J73" s="1168"/>
      <c r="K73" s="1168"/>
      <c r="L73" s="1168"/>
      <c r="M73" s="1168"/>
      <c r="N73" s="1168"/>
      <c r="O73" s="1168"/>
      <c r="P73" s="1168"/>
      <c r="Q73" s="1168"/>
      <c r="R73" s="1168"/>
      <c r="T73" s="1168"/>
      <c r="U73" s="1168"/>
      <c r="V73" s="1168"/>
      <c r="W73" s="1169"/>
      <c r="Z73" s="1169"/>
      <c r="AA73" s="1169"/>
      <c r="AB73" s="1169"/>
      <c r="AC73" s="1169"/>
      <c r="AD73" s="1169"/>
      <c r="AE73" s="1169"/>
      <c r="AF73" s="1169"/>
      <c r="AG73" s="1169"/>
      <c r="AH73" s="1169"/>
      <c r="AI73" s="1169"/>
      <c r="AJ73" s="1169"/>
      <c r="AK73" s="1169"/>
      <c r="AL73" s="1169"/>
      <c r="AM73" s="1169"/>
      <c r="AN73" s="1169"/>
      <c r="AO73" s="1169"/>
      <c r="AP73" s="1169"/>
      <c r="AQ73" s="1169"/>
      <c r="AR73" s="1169"/>
      <c r="AS73" s="1169"/>
      <c r="AT73" s="1169"/>
      <c r="AU73" s="1169"/>
      <c r="AV73" s="1169"/>
      <c r="AW73" s="1169"/>
      <c r="AX73" s="1169"/>
      <c r="AY73" s="1169"/>
      <c r="AZ73" s="1169"/>
      <c r="BA73" s="1169"/>
      <c r="BB73" s="1169"/>
      <c r="BC73" s="1169"/>
      <c r="BD73" s="1169"/>
      <c r="BE73" s="1169"/>
      <c r="BF73" s="1169"/>
      <c r="BG73" s="1169"/>
      <c r="BH73" s="1169"/>
      <c r="BI73" s="1169"/>
      <c r="BJ73" s="1169"/>
      <c r="BK73" s="1169"/>
      <c r="BL73" s="1169"/>
      <c r="BM73" s="1169"/>
    </row>
    <row r="74" spans="1:65">
      <c r="A74" s="1168"/>
      <c r="B74" s="1168"/>
      <c r="C74" s="1168"/>
      <c r="D74" s="1168"/>
      <c r="E74" s="1168"/>
      <c r="F74" s="1168"/>
      <c r="G74" s="1168"/>
      <c r="H74" s="1168"/>
      <c r="I74" s="1168"/>
      <c r="J74" s="1168"/>
      <c r="K74" s="1168"/>
      <c r="L74" s="1168"/>
      <c r="M74" s="1168"/>
      <c r="N74" s="1168"/>
      <c r="O74" s="1168"/>
      <c r="P74" s="1168"/>
      <c r="Q74" s="1168"/>
      <c r="R74" s="1168"/>
      <c r="T74" s="1168"/>
      <c r="U74" s="1168"/>
      <c r="V74" s="1168"/>
      <c r="W74" s="1169"/>
      <c r="Z74" s="1169"/>
      <c r="AA74" s="1169"/>
      <c r="AB74" s="1169"/>
      <c r="AC74" s="1169"/>
      <c r="AD74" s="1169"/>
      <c r="AE74" s="1169"/>
      <c r="AF74" s="1169"/>
      <c r="AG74" s="1169"/>
      <c r="AH74" s="1169"/>
      <c r="AI74" s="1169"/>
      <c r="AJ74" s="1169"/>
      <c r="AK74" s="1169"/>
      <c r="AL74" s="1169"/>
      <c r="AM74" s="1169"/>
      <c r="AN74" s="1169"/>
      <c r="AO74" s="1169"/>
      <c r="AP74" s="1169"/>
      <c r="AQ74" s="1169"/>
      <c r="AR74" s="1169"/>
      <c r="AS74" s="1169"/>
      <c r="AT74" s="1169"/>
      <c r="AU74" s="1169"/>
      <c r="AV74" s="1169"/>
      <c r="AW74" s="1169"/>
      <c r="AX74" s="1169"/>
      <c r="AY74" s="1169"/>
      <c r="AZ74" s="1169"/>
      <c r="BA74" s="1169"/>
      <c r="BB74" s="1169"/>
      <c r="BC74" s="1169"/>
      <c r="BD74" s="1169"/>
      <c r="BE74" s="1169"/>
      <c r="BF74" s="1169"/>
      <c r="BG74" s="1169"/>
      <c r="BH74" s="1169"/>
      <c r="BI74" s="1169"/>
      <c r="BJ74" s="1169"/>
      <c r="BK74" s="1169"/>
      <c r="BL74" s="1169"/>
      <c r="BM74" s="1169"/>
    </row>
    <row r="75" spans="1:65">
      <c r="A75" s="1168"/>
      <c r="B75" s="1168"/>
      <c r="C75" s="1168"/>
      <c r="D75" s="1168"/>
      <c r="E75" s="1168"/>
      <c r="F75" s="1168"/>
      <c r="G75" s="1168"/>
      <c r="H75" s="1168"/>
      <c r="I75" s="1168"/>
      <c r="J75" s="1168"/>
      <c r="K75" s="1168"/>
      <c r="L75" s="1168"/>
      <c r="M75" s="1168"/>
      <c r="N75" s="1168"/>
      <c r="O75" s="1168"/>
      <c r="P75" s="1168"/>
      <c r="Q75" s="1168"/>
      <c r="R75" s="1168"/>
      <c r="T75" s="1168"/>
      <c r="U75" s="1168"/>
      <c r="V75" s="1168"/>
      <c r="W75" s="1169"/>
      <c r="Z75" s="1169"/>
      <c r="AA75" s="1169"/>
      <c r="AB75" s="1169"/>
      <c r="AC75" s="1169"/>
      <c r="AD75" s="1169"/>
      <c r="AE75" s="1169"/>
      <c r="AF75" s="1169"/>
      <c r="AG75" s="1169"/>
      <c r="AH75" s="1169"/>
      <c r="AI75" s="1169"/>
      <c r="AJ75" s="1169"/>
      <c r="AK75" s="1169"/>
      <c r="AL75" s="1169"/>
      <c r="AM75" s="1169"/>
      <c r="AN75" s="1169"/>
      <c r="AO75" s="1169"/>
      <c r="AP75" s="1169"/>
      <c r="AQ75" s="1169"/>
      <c r="AR75" s="1169"/>
      <c r="AS75" s="1169"/>
      <c r="AT75" s="1169"/>
      <c r="AU75" s="1169"/>
      <c r="AV75" s="1169"/>
      <c r="AW75" s="1169"/>
      <c r="AX75" s="1169"/>
      <c r="AY75" s="1169"/>
      <c r="AZ75" s="1169"/>
      <c r="BA75" s="1169"/>
      <c r="BB75" s="1169"/>
      <c r="BC75" s="1169"/>
      <c r="BD75" s="1169"/>
      <c r="BE75" s="1169"/>
      <c r="BF75" s="1169"/>
      <c r="BG75" s="1169"/>
      <c r="BH75" s="1169"/>
      <c r="BI75" s="1169"/>
      <c r="BJ75" s="1169"/>
      <c r="BK75" s="1169"/>
      <c r="BL75" s="1169"/>
      <c r="BM75" s="1169"/>
    </row>
    <row r="76" spans="1:65">
      <c r="A76" s="1168"/>
      <c r="B76" s="1168"/>
      <c r="C76" s="1168"/>
      <c r="D76" s="1168"/>
      <c r="E76" s="1168"/>
      <c r="F76" s="1168"/>
      <c r="G76" s="1168"/>
      <c r="H76" s="1168"/>
      <c r="I76" s="1168"/>
      <c r="J76" s="1168"/>
      <c r="K76" s="1168"/>
      <c r="L76" s="1168"/>
      <c r="M76" s="1168"/>
      <c r="N76" s="1168"/>
      <c r="O76" s="1168"/>
      <c r="P76" s="1168"/>
      <c r="Q76" s="1168"/>
      <c r="R76" s="1168"/>
      <c r="T76" s="1168"/>
      <c r="U76" s="1168"/>
      <c r="V76" s="1168"/>
      <c r="W76" s="1169"/>
      <c r="Z76" s="1169"/>
      <c r="AA76" s="1169"/>
      <c r="AB76" s="1169"/>
      <c r="AC76" s="1169"/>
      <c r="AD76" s="1169"/>
      <c r="AE76" s="1169"/>
      <c r="AF76" s="1169"/>
      <c r="AG76" s="1169"/>
      <c r="AH76" s="1169"/>
      <c r="AI76" s="1169"/>
      <c r="AJ76" s="1169"/>
      <c r="AK76" s="1169"/>
      <c r="AL76" s="1169"/>
      <c r="AM76" s="1169"/>
      <c r="AN76" s="1169"/>
      <c r="AO76" s="1169"/>
      <c r="AP76" s="1169"/>
      <c r="AQ76" s="1169"/>
      <c r="AR76" s="1169"/>
      <c r="AS76" s="1169"/>
      <c r="AT76" s="1169"/>
      <c r="AU76" s="1169"/>
      <c r="AV76" s="1169"/>
      <c r="AW76" s="1169"/>
      <c r="AX76" s="1169"/>
      <c r="AY76" s="1169"/>
      <c r="AZ76" s="1169"/>
      <c r="BA76" s="1169"/>
      <c r="BB76" s="1169"/>
      <c r="BC76" s="1169"/>
      <c r="BD76" s="1169"/>
      <c r="BE76" s="1169"/>
      <c r="BF76" s="1169"/>
      <c r="BG76" s="1169"/>
      <c r="BH76" s="1169"/>
      <c r="BI76" s="1169"/>
      <c r="BJ76" s="1169"/>
      <c r="BK76" s="1169"/>
      <c r="BL76" s="1169"/>
      <c r="BM76" s="1169"/>
    </row>
    <row r="77" spans="1:65">
      <c r="A77" s="1168"/>
      <c r="B77" s="1168"/>
      <c r="C77" s="1168"/>
      <c r="D77" s="1168"/>
      <c r="E77" s="1168"/>
      <c r="F77" s="1168"/>
      <c r="G77" s="1168"/>
      <c r="H77" s="1168"/>
      <c r="I77" s="1168"/>
      <c r="J77" s="1168"/>
      <c r="K77" s="1168"/>
      <c r="L77" s="1168"/>
      <c r="M77" s="1168"/>
      <c r="N77" s="1168"/>
      <c r="O77" s="1168"/>
      <c r="P77" s="1168"/>
      <c r="Q77" s="1168"/>
      <c r="R77" s="1168"/>
      <c r="T77" s="1168"/>
      <c r="U77" s="1168"/>
      <c r="V77" s="1168"/>
      <c r="W77" s="1169"/>
      <c r="Z77" s="1169"/>
      <c r="AA77" s="1169"/>
      <c r="AB77" s="1169"/>
      <c r="AC77" s="1169"/>
      <c r="AD77" s="1169"/>
      <c r="AE77" s="1169"/>
      <c r="AF77" s="1169"/>
      <c r="AG77" s="1169"/>
      <c r="AH77" s="1169"/>
      <c r="AI77" s="1169"/>
      <c r="AJ77" s="1169"/>
      <c r="AK77" s="1169"/>
      <c r="AL77" s="1169"/>
      <c r="AM77" s="1169"/>
      <c r="AN77" s="1169"/>
      <c r="AO77" s="1169"/>
      <c r="AP77" s="1169"/>
      <c r="AQ77" s="1169"/>
      <c r="AR77" s="1169"/>
      <c r="AS77" s="1169"/>
      <c r="AT77" s="1169"/>
      <c r="AU77" s="1169"/>
      <c r="AV77" s="1169"/>
      <c r="AW77" s="1169"/>
      <c r="AX77" s="1169"/>
      <c r="AY77" s="1169"/>
      <c r="AZ77" s="1169"/>
      <c r="BA77" s="1169"/>
      <c r="BB77" s="1169"/>
      <c r="BC77" s="1169"/>
      <c r="BD77" s="1169"/>
      <c r="BE77" s="1169"/>
      <c r="BF77" s="1169"/>
      <c r="BG77" s="1169"/>
      <c r="BH77" s="1169"/>
      <c r="BI77" s="1169"/>
      <c r="BJ77" s="1169"/>
      <c r="BK77" s="1169"/>
      <c r="BL77" s="1169"/>
      <c r="BM77" s="1169"/>
    </row>
    <row r="78" spans="1:65">
      <c r="A78" s="1168"/>
      <c r="B78" s="1168"/>
      <c r="C78" s="1168"/>
      <c r="D78" s="1168"/>
      <c r="E78" s="1168"/>
      <c r="F78" s="1168"/>
      <c r="G78" s="1168"/>
      <c r="H78" s="1168"/>
      <c r="I78" s="1168"/>
      <c r="J78" s="1168"/>
      <c r="K78" s="1168"/>
      <c r="L78" s="1168"/>
      <c r="M78" s="1168"/>
      <c r="N78" s="1168"/>
      <c r="O78" s="1168"/>
      <c r="P78" s="1168"/>
      <c r="Q78" s="1168"/>
      <c r="R78" s="1168"/>
      <c r="T78" s="1168"/>
      <c r="U78" s="1168"/>
      <c r="V78" s="1168"/>
      <c r="W78" s="1169"/>
      <c r="Z78" s="1169"/>
      <c r="AA78" s="1169"/>
      <c r="AB78" s="1169"/>
      <c r="AC78" s="1169"/>
      <c r="AD78" s="1169"/>
      <c r="AE78" s="1169"/>
      <c r="AF78" s="1169"/>
      <c r="AG78" s="1169"/>
      <c r="AH78" s="1169"/>
      <c r="AI78" s="1169"/>
      <c r="AJ78" s="1169"/>
      <c r="AK78" s="1169"/>
      <c r="AL78" s="1169"/>
      <c r="AM78" s="1169"/>
      <c r="AN78" s="1169"/>
      <c r="AO78" s="1169"/>
      <c r="AP78" s="1169"/>
      <c r="AQ78" s="1169"/>
      <c r="AR78" s="1169"/>
      <c r="AS78" s="1169"/>
      <c r="AT78" s="1169"/>
      <c r="AU78" s="1169"/>
      <c r="AV78" s="1169"/>
      <c r="AW78" s="1169"/>
      <c r="AX78" s="1169"/>
      <c r="AY78" s="1169"/>
      <c r="AZ78" s="1169"/>
      <c r="BA78" s="1169"/>
      <c r="BB78" s="1169"/>
      <c r="BC78" s="1169"/>
      <c r="BD78" s="1169"/>
      <c r="BE78" s="1169"/>
      <c r="BF78" s="1169"/>
      <c r="BG78" s="1169"/>
      <c r="BH78" s="1169"/>
      <c r="BI78" s="1169"/>
      <c r="BJ78" s="1169"/>
      <c r="BK78" s="1169"/>
      <c r="BL78" s="1169"/>
      <c r="BM78" s="1169"/>
    </row>
    <row r="79" spans="1:65">
      <c r="A79" s="1168"/>
      <c r="B79" s="1168"/>
      <c r="C79" s="1168"/>
      <c r="D79" s="1168"/>
      <c r="E79" s="1168"/>
      <c r="F79" s="1168"/>
      <c r="G79" s="1168"/>
      <c r="H79" s="1168"/>
      <c r="I79" s="1168"/>
      <c r="J79" s="1168"/>
      <c r="K79" s="1168"/>
      <c r="L79" s="1168"/>
      <c r="M79" s="1168"/>
      <c r="N79" s="1168"/>
      <c r="O79" s="1168"/>
      <c r="P79" s="1168"/>
      <c r="Q79" s="1168"/>
      <c r="R79" s="1168"/>
      <c r="T79" s="1168"/>
      <c r="U79" s="1168"/>
      <c r="V79" s="1168"/>
      <c r="W79" s="1169"/>
      <c r="Z79" s="1169"/>
      <c r="AA79" s="1169"/>
      <c r="AB79" s="1169"/>
      <c r="AC79" s="1169"/>
      <c r="AD79" s="1169"/>
      <c r="AE79" s="1169"/>
      <c r="AF79" s="1169"/>
      <c r="AG79" s="1169"/>
      <c r="AH79" s="1169"/>
      <c r="AI79" s="1169"/>
      <c r="AJ79" s="1169"/>
      <c r="AK79" s="1169"/>
      <c r="AL79" s="1169"/>
      <c r="AM79" s="1169"/>
      <c r="AN79" s="1169"/>
      <c r="AO79" s="1169"/>
      <c r="AP79" s="1169"/>
      <c r="AQ79" s="1169"/>
      <c r="AR79" s="1169"/>
      <c r="AS79" s="1169"/>
      <c r="AT79" s="1169"/>
      <c r="AU79" s="1169"/>
      <c r="AV79" s="1169"/>
      <c r="AW79" s="1169"/>
      <c r="AX79" s="1169"/>
      <c r="AY79" s="1169"/>
      <c r="AZ79" s="1169"/>
      <c r="BA79" s="1169"/>
      <c r="BB79" s="1169"/>
      <c r="BC79" s="1169"/>
      <c r="BD79" s="1169"/>
      <c r="BE79" s="1169"/>
      <c r="BF79" s="1169"/>
      <c r="BG79" s="1169"/>
      <c r="BH79" s="1169"/>
      <c r="BI79" s="1169"/>
      <c r="BJ79" s="1169"/>
      <c r="BK79" s="1169"/>
      <c r="BL79" s="1169"/>
      <c r="BM79" s="1169"/>
    </row>
    <row r="80" spans="1:65">
      <c r="A80" s="1168"/>
      <c r="B80" s="1168"/>
      <c r="C80" s="1168"/>
      <c r="D80" s="1168"/>
      <c r="E80" s="1168"/>
      <c r="F80" s="1168"/>
      <c r="G80" s="1168"/>
      <c r="H80" s="1168"/>
      <c r="I80" s="1168"/>
      <c r="J80" s="1168"/>
      <c r="K80" s="1168"/>
      <c r="L80" s="1168"/>
      <c r="M80" s="1168"/>
      <c r="N80" s="1168"/>
      <c r="O80" s="1168"/>
      <c r="P80" s="1168"/>
      <c r="Q80" s="1168"/>
      <c r="R80" s="1168"/>
      <c r="T80" s="1168"/>
      <c r="U80" s="1168"/>
      <c r="V80" s="1168"/>
      <c r="W80" s="1169"/>
      <c r="Z80" s="1169"/>
      <c r="AA80" s="1169"/>
      <c r="AB80" s="1169"/>
      <c r="AC80" s="1169"/>
      <c r="AD80" s="1169"/>
      <c r="AE80" s="1169"/>
      <c r="AF80" s="1169"/>
      <c r="AG80" s="1169"/>
      <c r="AH80" s="1169"/>
      <c r="AI80" s="1169"/>
      <c r="AJ80" s="1169"/>
      <c r="AK80" s="1169"/>
      <c r="AL80" s="1169"/>
      <c r="AM80" s="1169"/>
      <c r="AN80" s="1169"/>
      <c r="AO80" s="1169"/>
      <c r="AP80" s="1169"/>
      <c r="AQ80" s="1169"/>
      <c r="AR80" s="1169"/>
      <c r="AS80" s="1169"/>
      <c r="AT80" s="1169"/>
      <c r="AU80" s="1169"/>
      <c r="AV80" s="1169"/>
      <c r="AW80" s="1169"/>
      <c r="AX80" s="1169"/>
      <c r="AY80" s="1169"/>
      <c r="AZ80" s="1169"/>
      <c r="BA80" s="1169"/>
      <c r="BB80" s="1169"/>
      <c r="BC80" s="1169"/>
      <c r="BD80" s="1169"/>
      <c r="BE80" s="1169"/>
      <c r="BF80" s="1169"/>
      <c r="BG80" s="1169"/>
      <c r="BH80" s="1169"/>
      <c r="BI80" s="1169"/>
      <c r="BJ80" s="1169"/>
      <c r="BK80" s="1169"/>
      <c r="BL80" s="1169"/>
      <c r="BM80" s="1169"/>
    </row>
    <row r="81" spans="1:65">
      <c r="A81" s="1168"/>
      <c r="B81" s="1168"/>
      <c r="C81" s="1168"/>
      <c r="D81" s="1168"/>
      <c r="E81" s="1168"/>
      <c r="F81" s="1168"/>
      <c r="G81" s="1168"/>
      <c r="H81" s="1168"/>
      <c r="I81" s="1168"/>
      <c r="J81" s="1168"/>
      <c r="K81" s="1168"/>
      <c r="L81" s="1168"/>
      <c r="M81" s="1168"/>
      <c r="N81" s="1168"/>
      <c r="O81" s="1168"/>
      <c r="P81" s="1168"/>
      <c r="Q81" s="1168"/>
      <c r="R81" s="1168"/>
      <c r="T81" s="1168"/>
      <c r="U81" s="1168"/>
      <c r="V81" s="1168"/>
      <c r="W81" s="1169"/>
      <c r="Z81" s="1169"/>
      <c r="AA81" s="1169"/>
      <c r="AB81" s="1169"/>
      <c r="AC81" s="1169"/>
      <c r="AD81" s="1169"/>
      <c r="AE81" s="1169"/>
      <c r="AF81" s="1169"/>
      <c r="AG81" s="1169"/>
      <c r="AH81" s="1169"/>
      <c r="AI81" s="1169"/>
      <c r="AJ81" s="1169"/>
      <c r="AK81" s="1169"/>
      <c r="AL81" s="1169"/>
      <c r="AM81" s="1169"/>
      <c r="AN81" s="1169"/>
      <c r="AO81" s="1169"/>
      <c r="AP81" s="1169"/>
      <c r="AQ81" s="1169"/>
      <c r="AR81" s="1169"/>
      <c r="AS81" s="1169"/>
      <c r="AT81" s="1169"/>
      <c r="AU81" s="1169"/>
      <c r="AV81" s="1169"/>
      <c r="AW81" s="1169"/>
      <c r="AX81" s="1169"/>
      <c r="AY81" s="1169"/>
      <c r="AZ81" s="1169"/>
      <c r="BA81" s="1169"/>
      <c r="BB81" s="1169"/>
      <c r="BC81" s="1169"/>
      <c r="BD81" s="1169"/>
      <c r="BE81" s="1169"/>
      <c r="BF81" s="1169"/>
      <c r="BG81" s="1169"/>
      <c r="BH81" s="1169"/>
      <c r="BI81" s="1169"/>
      <c r="BJ81" s="1169"/>
      <c r="BK81" s="1169"/>
      <c r="BL81" s="1169"/>
      <c r="BM81" s="1169"/>
    </row>
    <row r="82" spans="1:65">
      <c r="A82" s="1168"/>
      <c r="B82" s="1168"/>
      <c r="C82" s="1168"/>
      <c r="D82" s="1168"/>
      <c r="E82" s="1168"/>
      <c r="F82" s="1168"/>
      <c r="G82" s="1168"/>
      <c r="H82" s="1168"/>
      <c r="I82" s="1168"/>
      <c r="J82" s="1168"/>
      <c r="K82" s="1168"/>
      <c r="L82" s="1168"/>
      <c r="M82" s="1168"/>
      <c r="N82" s="1168"/>
      <c r="O82" s="1168"/>
      <c r="P82" s="1168"/>
      <c r="Q82" s="1168"/>
      <c r="R82" s="1168"/>
      <c r="T82" s="1168"/>
      <c r="U82" s="1168"/>
      <c r="V82" s="1168"/>
      <c r="W82" s="1169"/>
      <c r="Z82" s="1169"/>
      <c r="AA82" s="1169"/>
      <c r="AB82" s="1169"/>
      <c r="AC82" s="1169"/>
      <c r="AD82" s="1169"/>
      <c r="AE82" s="1169"/>
      <c r="AF82" s="1169"/>
      <c r="AG82" s="1169"/>
      <c r="AH82" s="1169"/>
      <c r="AI82" s="1169"/>
      <c r="AJ82" s="1169"/>
      <c r="AK82" s="1169"/>
      <c r="AL82" s="1169"/>
      <c r="AM82" s="1169"/>
      <c r="AN82" s="1169"/>
      <c r="AO82" s="1169"/>
      <c r="AP82" s="1169"/>
      <c r="AQ82" s="1169"/>
      <c r="AR82" s="1169"/>
      <c r="AS82" s="1169"/>
      <c r="AT82" s="1169"/>
      <c r="AU82" s="1169"/>
      <c r="AV82" s="1169"/>
      <c r="AW82" s="1169"/>
      <c r="AX82" s="1169"/>
      <c r="AY82" s="1169"/>
      <c r="AZ82" s="1169"/>
      <c r="BA82" s="1169"/>
      <c r="BB82" s="1169"/>
      <c r="BC82" s="1169"/>
      <c r="BD82" s="1169"/>
      <c r="BE82" s="1169"/>
      <c r="BF82" s="1169"/>
      <c r="BG82" s="1169"/>
      <c r="BH82" s="1169"/>
      <c r="BI82" s="1169"/>
      <c r="BJ82" s="1169"/>
      <c r="BK82" s="1169"/>
      <c r="BL82" s="1169"/>
      <c r="BM82" s="1169"/>
    </row>
    <row r="83" spans="1:65">
      <c r="A83" s="1168"/>
      <c r="B83" s="1168"/>
      <c r="C83" s="1168"/>
      <c r="D83" s="1168"/>
      <c r="E83" s="1168"/>
      <c r="F83" s="1168"/>
      <c r="G83" s="1168"/>
      <c r="H83" s="1168"/>
      <c r="I83" s="1168"/>
      <c r="J83" s="1168"/>
      <c r="K83" s="1168"/>
      <c r="L83" s="1168"/>
      <c r="M83" s="1168"/>
      <c r="N83" s="1168"/>
      <c r="O83" s="1168"/>
      <c r="P83" s="1168"/>
      <c r="Q83" s="1168"/>
      <c r="R83" s="1168"/>
      <c r="T83" s="1168"/>
      <c r="U83" s="1168"/>
      <c r="V83" s="1168"/>
      <c r="W83" s="1169"/>
      <c r="Z83" s="1169"/>
      <c r="AA83" s="1169"/>
      <c r="AB83" s="1169"/>
      <c r="AC83" s="1169"/>
      <c r="AD83" s="1169"/>
      <c r="AE83" s="1169"/>
      <c r="AF83" s="1169"/>
      <c r="AG83" s="1169"/>
      <c r="AH83" s="1169"/>
      <c r="AI83" s="1169"/>
      <c r="AJ83" s="1169"/>
      <c r="AK83" s="1169"/>
      <c r="AL83" s="1169"/>
      <c r="AM83" s="1169"/>
      <c r="AN83" s="1169"/>
      <c r="AO83" s="1169"/>
      <c r="AP83" s="1169"/>
      <c r="AQ83" s="1169"/>
      <c r="AR83" s="1169"/>
      <c r="AS83" s="1169"/>
      <c r="AT83" s="1169"/>
      <c r="AU83" s="1169"/>
      <c r="AV83" s="1169"/>
      <c r="AW83" s="1169"/>
      <c r="AX83" s="1169"/>
      <c r="AY83" s="1169"/>
      <c r="AZ83" s="1169"/>
      <c r="BA83" s="1169"/>
      <c r="BB83" s="1169"/>
      <c r="BC83" s="1169"/>
      <c r="BD83" s="1169"/>
      <c r="BE83" s="1169"/>
      <c r="BF83" s="1169"/>
      <c r="BG83" s="1169"/>
      <c r="BH83" s="1169"/>
      <c r="BI83" s="1169"/>
      <c r="BJ83" s="1169"/>
      <c r="BK83" s="1169"/>
      <c r="BL83" s="1169"/>
      <c r="BM83" s="1169"/>
    </row>
    <row r="84" spans="1:65">
      <c r="Z84" s="1169"/>
    </row>
    <row r="85" spans="1:65">
      <c r="Z85" s="1169"/>
    </row>
  </sheetData>
  <mergeCells count="47">
    <mergeCell ref="AK4:AL4"/>
    <mergeCell ref="AU1:BM1"/>
    <mergeCell ref="O3:Q3"/>
    <mergeCell ref="R3:T3"/>
    <mergeCell ref="U3:W3"/>
    <mergeCell ref="AE3:AF3"/>
    <mergeCell ref="AG3:AH3"/>
    <mergeCell ref="AI3:AJ3"/>
    <mergeCell ref="AK3:AL3"/>
    <mergeCell ref="AM3:AN3"/>
    <mergeCell ref="AO3:AP3"/>
    <mergeCell ref="AA4:AB4"/>
    <mergeCell ref="AC4:AD4"/>
    <mergeCell ref="AE4:AF4"/>
    <mergeCell ref="AG4:AH4"/>
    <mergeCell ref="AI4:AJ4"/>
    <mergeCell ref="AY4:AZ6"/>
    <mergeCell ref="AQ3:AR3"/>
    <mergeCell ref="AS3:AT3"/>
    <mergeCell ref="AW3:AX3"/>
    <mergeCell ref="BA3:BL3"/>
    <mergeCell ref="AW5:AX5"/>
    <mergeCell ref="AM4:AN4"/>
    <mergeCell ref="AO4:AP4"/>
    <mergeCell ref="AQ4:AR4"/>
    <mergeCell ref="AS4:AT4"/>
    <mergeCell ref="AW4:AX4"/>
    <mergeCell ref="F5:F6"/>
    <mergeCell ref="V5:W5"/>
    <mergeCell ref="AA5:AB5"/>
    <mergeCell ref="AC5:AD5"/>
    <mergeCell ref="AE5:AF5"/>
    <mergeCell ref="AG5:AH5"/>
    <mergeCell ref="V6:W6"/>
    <mergeCell ref="AA6:AB6"/>
    <mergeCell ref="AC6:AD6"/>
    <mergeCell ref="AE6:AF6"/>
    <mergeCell ref="AG6:AH6"/>
    <mergeCell ref="AI6:AJ6"/>
    <mergeCell ref="AK6:AL6"/>
    <mergeCell ref="AO6:AP6"/>
    <mergeCell ref="AQ6:AR6"/>
    <mergeCell ref="AI5:AJ5"/>
    <mergeCell ref="AK5:AL5"/>
    <mergeCell ref="AM5:AN5"/>
    <mergeCell ref="AO5:AP5"/>
    <mergeCell ref="AQ5:AR5"/>
  </mergeCells>
  <phoneticPr fontId="2" type="noConversion"/>
  <printOptions gridLinesSet="0"/>
  <pageMargins left="0.78740157480314965" right="0.78740157480314965" top="0.78740157480314965" bottom="0.39370078740157483" header="0" footer="0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V72"/>
  <sheetViews>
    <sheetView view="pageBreakPreview" zoomScaleNormal="100" zoomScaleSheetLayoutView="100" workbookViewId="0"/>
  </sheetViews>
  <sheetFormatPr defaultRowHeight="14.25"/>
  <cols>
    <col min="1" max="1" width="7" style="684" customWidth="1"/>
    <col min="2" max="2" width="10" style="679" customWidth="1"/>
    <col min="3" max="6" width="10" style="685" customWidth="1"/>
    <col min="7" max="7" width="10" style="686" customWidth="1"/>
    <col min="8" max="8" width="10" style="684" customWidth="1"/>
    <col min="9" max="10" width="10" style="685" customWidth="1"/>
    <col min="11" max="11" width="10" style="687" customWidth="1"/>
    <col min="12" max="15" width="10" style="684" customWidth="1"/>
    <col min="16" max="16" width="6.6640625" style="684" customWidth="1"/>
    <col min="17" max="17" width="6.77734375" style="684" customWidth="1"/>
    <col min="18" max="18" width="5.33203125" style="684" customWidth="1"/>
    <col min="19" max="19" width="5.44140625" style="684" customWidth="1"/>
    <col min="20" max="20" width="4.77734375" style="684" customWidth="1"/>
    <col min="21" max="21" width="5" style="685" customWidth="1"/>
    <col min="22" max="22" width="3.88671875" style="688" customWidth="1"/>
    <col min="23" max="23" width="5.6640625" style="684" customWidth="1"/>
    <col min="24" max="24" width="4.21875" style="684" customWidth="1"/>
    <col min="25" max="25" width="4.88671875" style="684" customWidth="1"/>
    <col min="26" max="26" width="3.77734375" style="671" customWidth="1"/>
    <col min="27" max="27" width="5" style="684" customWidth="1"/>
    <col min="28" max="16384" width="8.88671875" style="684"/>
  </cols>
  <sheetData>
    <row r="1" spans="1:26" s="588" customFormat="1" ht="9.9499999999999993" customHeight="1">
      <c r="A1" s="579" t="s">
        <v>478</v>
      </c>
      <c r="B1" s="580"/>
      <c r="C1" s="580"/>
      <c r="D1" s="580"/>
      <c r="E1" s="580"/>
      <c r="F1" s="580"/>
      <c r="G1" s="581"/>
      <c r="H1" s="582"/>
      <c r="I1" s="583"/>
      <c r="J1" s="580"/>
      <c r="K1" s="584"/>
      <c r="L1" s="582"/>
      <c r="M1" s="582"/>
      <c r="N1" s="582"/>
      <c r="O1" s="580"/>
      <c r="P1" s="580"/>
      <c r="Q1" s="580"/>
      <c r="R1" s="585"/>
      <c r="S1" s="580"/>
      <c r="T1" s="580"/>
      <c r="U1" s="580"/>
      <c r="V1" s="586"/>
      <c r="W1" s="580"/>
      <c r="X1" s="583"/>
      <c r="Y1" s="580"/>
      <c r="Z1" s="587"/>
    </row>
    <row r="2" spans="1:26" s="689" customFormat="1" ht="27" customHeight="1">
      <c r="A2" s="1333" t="s">
        <v>596</v>
      </c>
      <c r="B2" s="1333"/>
      <c r="C2" s="1333"/>
      <c r="D2" s="1333"/>
      <c r="E2" s="1333"/>
      <c r="F2" s="1333"/>
      <c r="G2" s="1333"/>
      <c r="H2" s="1333"/>
      <c r="I2" s="1334" t="s">
        <v>575</v>
      </c>
      <c r="J2" s="1334"/>
      <c r="K2" s="1334"/>
      <c r="L2" s="1334"/>
      <c r="M2" s="1334"/>
      <c r="N2" s="1334"/>
      <c r="O2" s="1334"/>
      <c r="P2" s="1334"/>
      <c r="Q2" s="690"/>
      <c r="R2" s="690"/>
      <c r="S2" s="690"/>
      <c r="T2" s="690"/>
      <c r="U2" s="691"/>
      <c r="V2" s="690"/>
      <c r="W2" s="690"/>
      <c r="X2" s="690"/>
      <c r="Y2" s="690"/>
      <c r="Z2" s="690"/>
    </row>
    <row r="3" spans="1:26" s="595" customFormat="1" ht="24.75" customHeight="1" thickBot="1">
      <c r="A3" s="589" t="s">
        <v>69</v>
      </c>
      <c r="B3" s="589"/>
      <c r="C3" s="589"/>
      <c r="D3" s="589"/>
      <c r="E3" s="589"/>
      <c r="F3" s="589"/>
      <c r="G3" s="590"/>
      <c r="H3" s="591"/>
      <c r="I3" s="592"/>
      <c r="J3" s="589"/>
      <c r="K3" s="593"/>
      <c r="L3" s="589"/>
      <c r="M3" s="589"/>
      <c r="N3" s="589"/>
      <c r="O3" s="589"/>
      <c r="P3" s="594" t="s">
        <v>70</v>
      </c>
      <c r="R3" s="596"/>
      <c r="S3" s="597"/>
      <c r="T3" s="597"/>
      <c r="V3" s="598"/>
      <c r="W3" s="597"/>
      <c r="X3" s="593"/>
    </row>
    <row r="4" spans="1:26" s="604" customFormat="1" ht="13.5" customHeight="1" thickTop="1">
      <c r="A4" s="1335" t="s">
        <v>71</v>
      </c>
      <c r="B4" s="599" t="s">
        <v>576</v>
      </c>
      <c r="C4" s="1338" t="s">
        <v>577</v>
      </c>
      <c r="D4" s="1330"/>
      <c r="E4" s="1330"/>
      <c r="F4" s="1330"/>
      <c r="G4" s="1330"/>
      <c r="H4" s="1330"/>
      <c r="I4" s="1330" t="s">
        <v>314</v>
      </c>
      <c r="J4" s="1330"/>
      <c r="K4" s="1331"/>
      <c r="L4" s="600" t="s">
        <v>72</v>
      </c>
      <c r="M4" s="601" t="s">
        <v>275</v>
      </c>
      <c r="N4" s="602" t="s">
        <v>578</v>
      </c>
      <c r="O4" s="603"/>
    </row>
    <row r="5" spans="1:26" s="604" customFormat="1" ht="13.5" customHeight="1">
      <c r="A5" s="1336"/>
      <c r="C5" s="605"/>
      <c r="D5" s="606"/>
      <c r="E5" s="607"/>
      <c r="F5" s="608"/>
      <c r="G5" s="609"/>
      <c r="H5" s="609"/>
      <c r="I5" s="610"/>
      <c r="J5" s="611"/>
      <c r="K5" s="612"/>
      <c r="L5" s="600" t="s">
        <v>579</v>
      </c>
      <c r="M5" s="613" t="s">
        <v>74</v>
      </c>
      <c r="N5" s="614" t="s">
        <v>580</v>
      </c>
      <c r="O5" s="615"/>
      <c r="P5" s="1332" t="s">
        <v>75</v>
      </c>
    </row>
    <row r="6" spans="1:26" s="604" customFormat="1" ht="13.5" customHeight="1">
      <c r="A6" s="1336"/>
      <c r="B6" s="616" t="s">
        <v>76</v>
      </c>
      <c r="C6" s="608" t="s">
        <v>389</v>
      </c>
      <c r="D6" s="617" t="s">
        <v>77</v>
      </c>
      <c r="E6" s="618" t="s">
        <v>78</v>
      </c>
      <c r="F6" s="608" t="s">
        <v>390</v>
      </c>
      <c r="G6" s="619" t="s">
        <v>77</v>
      </c>
      <c r="H6" s="610" t="s">
        <v>78</v>
      </c>
      <c r="I6" s="610" t="s">
        <v>391</v>
      </c>
      <c r="J6" s="601" t="s">
        <v>77</v>
      </c>
      <c r="K6" s="601" t="s">
        <v>78</v>
      </c>
      <c r="L6" s="620" t="s">
        <v>79</v>
      </c>
      <c r="M6" s="621" t="s">
        <v>80</v>
      </c>
      <c r="N6" s="622"/>
      <c r="O6" s="622" t="s">
        <v>581</v>
      </c>
      <c r="P6" s="1332"/>
    </row>
    <row r="7" spans="1:26" s="604" customFormat="1" ht="13.5" customHeight="1">
      <c r="A7" s="1337"/>
      <c r="B7" s="623" t="s">
        <v>81</v>
      </c>
      <c r="C7" s="624" t="s">
        <v>392</v>
      </c>
      <c r="D7" s="625" t="s">
        <v>83</v>
      </c>
      <c r="E7" s="626" t="s">
        <v>84</v>
      </c>
      <c r="F7" s="625" t="s">
        <v>393</v>
      </c>
      <c r="G7" s="625" t="s">
        <v>83</v>
      </c>
      <c r="H7" s="627" t="s">
        <v>84</v>
      </c>
      <c r="I7" s="626" t="s">
        <v>394</v>
      </c>
      <c r="J7" s="628" t="s">
        <v>83</v>
      </c>
      <c r="K7" s="628" t="s">
        <v>84</v>
      </c>
      <c r="L7" s="629" t="s">
        <v>85</v>
      </c>
      <c r="M7" s="630" t="s">
        <v>86</v>
      </c>
      <c r="N7" s="624"/>
      <c r="O7" s="624" t="s">
        <v>8</v>
      </c>
      <c r="P7" s="631"/>
    </row>
    <row r="8" spans="1:26" s="639" customFormat="1" ht="9" customHeight="1">
      <c r="A8" s="632"/>
      <c r="B8" s="633"/>
      <c r="C8" s="634"/>
      <c r="D8" s="634"/>
      <c r="E8" s="634"/>
      <c r="F8" s="634"/>
      <c r="G8" s="634"/>
      <c r="H8" s="634"/>
      <c r="I8" s="635"/>
      <c r="J8" s="633"/>
      <c r="K8" s="633"/>
      <c r="L8" s="636"/>
      <c r="M8" s="637"/>
      <c r="N8" s="634"/>
      <c r="O8" s="634"/>
      <c r="P8" s="638"/>
    </row>
    <row r="9" spans="1:26" s="639" customFormat="1" ht="10.5">
      <c r="A9" s="640" t="s">
        <v>92</v>
      </c>
      <c r="B9" s="595">
        <v>817181</v>
      </c>
      <c r="C9" s="641">
        <v>4039132</v>
      </c>
      <c r="D9" s="641">
        <v>2026421</v>
      </c>
      <c r="E9" s="641">
        <v>2012711</v>
      </c>
      <c r="F9" s="642" t="s">
        <v>395</v>
      </c>
      <c r="G9" s="642" t="s">
        <v>395</v>
      </c>
      <c r="H9" s="642" t="s">
        <v>395</v>
      </c>
      <c r="I9" s="642" t="s">
        <v>395</v>
      </c>
      <c r="J9" s="642" t="s">
        <v>395</v>
      </c>
      <c r="K9" s="642" t="s">
        <v>395</v>
      </c>
      <c r="L9" s="643">
        <v>4.9000000000000004</v>
      </c>
      <c r="M9" s="644" t="s">
        <v>93</v>
      </c>
      <c r="N9" s="641">
        <v>365</v>
      </c>
      <c r="O9" s="593">
        <v>11071</v>
      </c>
      <c r="P9" s="645" t="s">
        <v>92</v>
      </c>
    </row>
    <row r="10" spans="1:26" s="639" customFormat="1" ht="10.5">
      <c r="A10" s="640" t="s">
        <v>96</v>
      </c>
      <c r="B10" s="595">
        <v>826667</v>
      </c>
      <c r="C10" s="641">
        <v>4150324</v>
      </c>
      <c r="D10" s="641">
        <v>2063309</v>
      </c>
      <c r="E10" s="641">
        <v>2087015</v>
      </c>
      <c r="F10" s="642" t="s">
        <v>395</v>
      </c>
      <c r="G10" s="642" t="s">
        <v>395</v>
      </c>
      <c r="H10" s="642" t="s">
        <v>395</v>
      </c>
      <c r="I10" s="642" t="s">
        <v>395</v>
      </c>
      <c r="J10" s="642" t="s">
        <v>395</v>
      </c>
      <c r="K10" s="642" t="s">
        <v>395</v>
      </c>
      <c r="L10" s="643">
        <v>5.0205512013906448</v>
      </c>
      <c r="M10" s="644" t="s">
        <v>90</v>
      </c>
      <c r="N10" s="641">
        <v>375.43830130597098</v>
      </c>
      <c r="O10" s="593">
        <v>11054.61</v>
      </c>
      <c r="P10" s="645" t="s">
        <v>96</v>
      </c>
    </row>
    <row r="11" spans="1:26" s="639" customFormat="1" ht="10.5">
      <c r="A11" s="640" t="s">
        <v>99</v>
      </c>
      <c r="B11" s="646">
        <v>858811</v>
      </c>
      <c r="C11" s="646">
        <v>4295922</v>
      </c>
      <c r="D11" s="646">
        <v>2135446</v>
      </c>
      <c r="E11" s="646">
        <v>2160476</v>
      </c>
      <c r="F11" s="642" t="s">
        <v>395</v>
      </c>
      <c r="G11" s="642" t="s">
        <v>395</v>
      </c>
      <c r="H11" s="642" t="s">
        <v>395</v>
      </c>
      <c r="I11" s="642" t="s">
        <v>395</v>
      </c>
      <c r="J11" s="642" t="s">
        <v>395</v>
      </c>
      <c r="K11" s="642" t="s">
        <v>395</v>
      </c>
      <c r="L11" s="647">
        <v>5.002173935825228</v>
      </c>
      <c r="M11" s="644" t="s">
        <v>90</v>
      </c>
      <c r="N11" s="646">
        <v>389.18611877639694</v>
      </c>
      <c r="O11" s="644">
        <v>11038.22</v>
      </c>
      <c r="P11" s="645" t="s">
        <v>99</v>
      </c>
    </row>
    <row r="12" spans="1:26" s="639" customFormat="1" ht="10.5">
      <c r="A12" s="640" t="s">
        <v>102</v>
      </c>
      <c r="B12" s="595">
        <v>904260</v>
      </c>
      <c r="C12" s="641">
        <v>4451671</v>
      </c>
      <c r="D12" s="641">
        <v>2213008</v>
      </c>
      <c r="E12" s="641">
        <v>2238663</v>
      </c>
      <c r="F12" s="642" t="s">
        <v>395</v>
      </c>
      <c r="G12" s="642" t="s">
        <v>395</v>
      </c>
      <c r="H12" s="642" t="s">
        <v>395</v>
      </c>
      <c r="I12" s="642" t="s">
        <v>395</v>
      </c>
      <c r="J12" s="642" t="s">
        <v>395</v>
      </c>
      <c r="K12" s="642" t="s">
        <v>395</v>
      </c>
      <c r="L12" s="643">
        <v>4.9229989162409042</v>
      </c>
      <c r="M12" s="644" t="s">
        <v>90</v>
      </c>
      <c r="N12" s="641">
        <v>402.54120655543215</v>
      </c>
      <c r="O12" s="593">
        <v>11058.92</v>
      </c>
      <c r="P12" s="645" t="s">
        <v>102</v>
      </c>
    </row>
    <row r="13" spans="1:26" s="639" customFormat="1" ht="10.5">
      <c r="A13" s="640" t="s">
        <v>104</v>
      </c>
      <c r="B13" s="595">
        <v>979688</v>
      </c>
      <c r="C13" s="641">
        <v>4725900</v>
      </c>
      <c r="D13" s="641">
        <v>2356503</v>
      </c>
      <c r="E13" s="641">
        <v>2369397</v>
      </c>
      <c r="F13" s="642" t="s">
        <v>395</v>
      </c>
      <c r="G13" s="642" t="s">
        <v>395</v>
      </c>
      <c r="H13" s="642" t="s">
        <v>395</v>
      </c>
      <c r="I13" s="642" t="s">
        <v>395</v>
      </c>
      <c r="J13" s="642" t="s">
        <v>395</v>
      </c>
      <c r="K13" s="642" t="s">
        <v>395</v>
      </c>
      <c r="L13" s="643">
        <v>4.8238827055144089</v>
      </c>
      <c r="M13" s="644" t="s">
        <v>90</v>
      </c>
      <c r="N13" s="641">
        <v>428.44126939517423</v>
      </c>
      <c r="O13" s="593">
        <v>11030.45</v>
      </c>
      <c r="P13" s="645" t="s">
        <v>104</v>
      </c>
    </row>
    <row r="14" spans="1:26" s="639" customFormat="1" ht="10.5">
      <c r="A14" s="640" t="s">
        <v>106</v>
      </c>
      <c r="B14" s="595">
        <v>1083485</v>
      </c>
      <c r="C14" s="641">
        <v>4933862</v>
      </c>
      <c r="D14" s="641">
        <v>2474199</v>
      </c>
      <c r="E14" s="641">
        <v>2459663</v>
      </c>
      <c r="F14" s="642" t="s">
        <v>395</v>
      </c>
      <c r="G14" s="642" t="s">
        <v>395</v>
      </c>
      <c r="H14" s="642" t="s">
        <v>395</v>
      </c>
      <c r="I14" s="642" t="s">
        <v>395</v>
      </c>
      <c r="J14" s="642" t="s">
        <v>395</v>
      </c>
      <c r="K14" s="642" t="s">
        <v>395</v>
      </c>
      <c r="L14" s="643">
        <v>4.5999999999999996</v>
      </c>
      <c r="M14" s="644" t="s">
        <v>107</v>
      </c>
      <c r="N14" s="641">
        <v>447</v>
      </c>
      <c r="O14" s="593">
        <v>11030</v>
      </c>
      <c r="P14" s="645" t="s">
        <v>106</v>
      </c>
    </row>
    <row r="15" spans="1:26" s="639" customFormat="1" ht="12">
      <c r="A15" s="640" t="s">
        <v>582</v>
      </c>
      <c r="B15" s="595">
        <v>858526</v>
      </c>
      <c r="C15" s="641">
        <v>3961906</v>
      </c>
      <c r="D15" s="641">
        <v>1980205</v>
      </c>
      <c r="E15" s="641">
        <v>1981701</v>
      </c>
      <c r="F15" s="642" t="s">
        <v>395</v>
      </c>
      <c r="G15" s="642" t="s">
        <v>395</v>
      </c>
      <c r="H15" s="642" t="s">
        <v>395</v>
      </c>
      <c r="I15" s="642" t="s">
        <v>395</v>
      </c>
      <c r="J15" s="642" t="s">
        <v>395</v>
      </c>
      <c r="K15" s="642" t="s">
        <v>395</v>
      </c>
      <c r="L15" s="643">
        <v>4.6147769549204103</v>
      </c>
      <c r="M15" s="644" t="s">
        <v>90</v>
      </c>
      <c r="N15" s="641">
        <v>364.29979586957722</v>
      </c>
      <c r="O15" s="593">
        <v>10875.4</v>
      </c>
      <c r="P15" s="645" t="s">
        <v>582</v>
      </c>
    </row>
    <row r="16" spans="1:26" s="639" customFormat="1" ht="10.5">
      <c r="A16" s="640" t="s">
        <v>110</v>
      </c>
      <c r="B16" s="646">
        <v>912844</v>
      </c>
      <c r="C16" s="646">
        <v>4166774</v>
      </c>
      <c r="D16" s="646">
        <v>2083494</v>
      </c>
      <c r="E16" s="646">
        <v>2083280</v>
      </c>
      <c r="F16" s="642" t="s">
        <v>395</v>
      </c>
      <c r="G16" s="642" t="s">
        <v>395</v>
      </c>
      <c r="H16" s="642" t="s">
        <v>395</v>
      </c>
      <c r="I16" s="642" t="s">
        <v>395</v>
      </c>
      <c r="J16" s="642" t="s">
        <v>395</v>
      </c>
      <c r="K16" s="642" t="s">
        <v>395</v>
      </c>
      <c r="L16" s="647">
        <v>4.5646068769691208</v>
      </c>
      <c r="M16" s="644" t="s">
        <v>90</v>
      </c>
      <c r="N16" s="646">
        <v>383.87136893909593</v>
      </c>
      <c r="O16" s="644">
        <v>10854.61</v>
      </c>
      <c r="P16" s="645" t="s">
        <v>110</v>
      </c>
    </row>
    <row r="17" spans="1:16" s="639" customFormat="1" ht="10.5">
      <c r="A17" s="640" t="s">
        <v>112</v>
      </c>
      <c r="B17" s="595">
        <v>989488</v>
      </c>
      <c r="C17" s="641">
        <v>4358199</v>
      </c>
      <c r="D17" s="641">
        <v>2190475</v>
      </c>
      <c r="E17" s="641">
        <v>2167724</v>
      </c>
      <c r="F17" s="642" t="s">
        <v>395</v>
      </c>
      <c r="G17" s="642" t="s">
        <v>395</v>
      </c>
      <c r="H17" s="642" t="s">
        <v>395</v>
      </c>
      <c r="I17" s="642" t="s">
        <v>395</v>
      </c>
      <c r="J17" s="642" t="s">
        <v>395</v>
      </c>
      <c r="K17" s="642" t="s">
        <v>395</v>
      </c>
      <c r="L17" s="643">
        <v>4.4044990944811859</v>
      </c>
      <c r="M17" s="644">
        <v>171882</v>
      </c>
      <c r="N17" s="641">
        <v>401.43646530975423</v>
      </c>
      <c r="O17" s="593">
        <v>10856.51</v>
      </c>
      <c r="P17" s="645" t="s">
        <v>112</v>
      </c>
    </row>
    <row r="18" spans="1:16" s="639" customFormat="1" ht="10.5">
      <c r="A18" s="640" t="s">
        <v>114</v>
      </c>
      <c r="B18" s="595">
        <v>1049106</v>
      </c>
      <c r="C18" s="641">
        <v>4581009</v>
      </c>
      <c r="D18" s="641">
        <v>2305558</v>
      </c>
      <c r="E18" s="641">
        <v>2275451</v>
      </c>
      <c r="F18" s="642" t="s">
        <v>395</v>
      </c>
      <c r="G18" s="642" t="s">
        <v>395</v>
      </c>
      <c r="H18" s="642" t="s">
        <v>395</v>
      </c>
      <c r="I18" s="642" t="s">
        <v>395</v>
      </c>
      <c r="J18" s="642" t="s">
        <v>395</v>
      </c>
      <c r="K18" s="642" t="s">
        <v>395</v>
      </c>
      <c r="L18" s="643">
        <v>4.366583548278248</v>
      </c>
      <c r="M18" s="644">
        <v>183863</v>
      </c>
      <c r="N18" s="641">
        <v>421.97168438311746</v>
      </c>
      <c r="O18" s="593">
        <v>10856.2</v>
      </c>
      <c r="P18" s="645" t="s">
        <v>114</v>
      </c>
    </row>
    <row r="19" spans="1:16" s="639" customFormat="1" ht="10.5">
      <c r="A19" s="640" t="s">
        <v>115</v>
      </c>
      <c r="B19" s="595">
        <v>1165210</v>
      </c>
      <c r="C19" s="641">
        <v>4794135</v>
      </c>
      <c r="D19" s="641">
        <v>2409383</v>
      </c>
      <c r="E19" s="641">
        <v>2384752</v>
      </c>
      <c r="F19" s="642" t="s">
        <v>395</v>
      </c>
      <c r="G19" s="642" t="s">
        <v>395</v>
      </c>
      <c r="H19" s="642" t="s">
        <v>395</v>
      </c>
      <c r="I19" s="642" t="s">
        <v>395</v>
      </c>
      <c r="J19" s="642" t="s">
        <v>395</v>
      </c>
      <c r="K19" s="642" t="s">
        <v>395</v>
      </c>
      <c r="L19" s="643">
        <v>4.0999999999999996</v>
      </c>
      <c r="M19" s="644" t="s">
        <v>116</v>
      </c>
      <c r="N19" s="641">
        <v>441</v>
      </c>
      <c r="O19" s="593">
        <v>10859</v>
      </c>
      <c r="P19" s="645" t="s">
        <v>115</v>
      </c>
    </row>
    <row r="20" spans="1:16" s="639" customFormat="1" ht="10.5">
      <c r="A20" s="640" t="s">
        <v>118</v>
      </c>
      <c r="B20" s="595">
        <v>1246323</v>
      </c>
      <c r="C20" s="641">
        <v>5075449</v>
      </c>
      <c r="D20" s="641">
        <v>2547096</v>
      </c>
      <c r="E20" s="641">
        <v>2528353</v>
      </c>
      <c r="F20" s="642" t="s">
        <v>395</v>
      </c>
      <c r="G20" s="642" t="s">
        <v>395</v>
      </c>
      <c r="H20" s="642" t="s">
        <v>395</v>
      </c>
      <c r="I20" s="642" t="s">
        <v>395</v>
      </c>
      <c r="J20" s="642" t="s">
        <v>395</v>
      </c>
      <c r="K20" s="642" t="s">
        <v>395</v>
      </c>
      <c r="L20" s="643">
        <v>4.0723383906098176</v>
      </c>
      <c r="M20" s="644" t="s">
        <v>90</v>
      </c>
      <c r="N20" s="641">
        <v>467.2213604834738</v>
      </c>
      <c r="O20" s="593">
        <v>10863.05</v>
      </c>
      <c r="P20" s="645" t="s">
        <v>118</v>
      </c>
    </row>
    <row r="21" spans="1:16" s="639" customFormat="1" ht="10.5">
      <c r="A21" s="640" t="s">
        <v>120</v>
      </c>
      <c r="B21" s="646">
        <v>1338151</v>
      </c>
      <c r="C21" s="646">
        <v>5386732</v>
      </c>
      <c r="D21" s="646">
        <v>2701933</v>
      </c>
      <c r="E21" s="646">
        <v>2684799</v>
      </c>
      <c r="F21" s="642" t="s">
        <v>395</v>
      </c>
      <c r="G21" s="642" t="s">
        <v>395</v>
      </c>
      <c r="H21" s="642" t="s">
        <v>395</v>
      </c>
      <c r="I21" s="642" t="s">
        <v>395</v>
      </c>
      <c r="J21" s="642" t="s">
        <v>395</v>
      </c>
      <c r="K21" s="642" t="s">
        <v>395</v>
      </c>
      <c r="L21" s="647">
        <v>4.025503848220418</v>
      </c>
      <c r="M21" s="644" t="s">
        <v>121</v>
      </c>
      <c r="N21" s="646">
        <v>495.82225724026716</v>
      </c>
      <c r="O21" s="644">
        <v>10864.24</v>
      </c>
      <c r="P21" s="645" t="s">
        <v>120</v>
      </c>
    </row>
    <row r="22" spans="1:16" s="639" customFormat="1" ht="10.5">
      <c r="A22" s="640" t="s">
        <v>123</v>
      </c>
      <c r="B22" s="595">
        <v>1427881</v>
      </c>
      <c r="C22" s="641">
        <v>5623587</v>
      </c>
      <c r="D22" s="641">
        <v>2825558</v>
      </c>
      <c r="E22" s="641">
        <v>2798029</v>
      </c>
      <c r="F22" s="642" t="s">
        <v>395</v>
      </c>
      <c r="G22" s="642" t="s">
        <v>395</v>
      </c>
      <c r="H22" s="642" t="s">
        <v>395</v>
      </c>
      <c r="I22" s="642" t="s">
        <v>395</v>
      </c>
      <c r="J22" s="642" t="s">
        <v>395</v>
      </c>
      <c r="K22" s="642" t="s">
        <v>395</v>
      </c>
      <c r="L22" s="643">
        <v>3.9384143356484187</v>
      </c>
      <c r="M22" s="644" t="s">
        <v>124</v>
      </c>
      <c r="N22" s="641">
        <v>517.51594349606592</v>
      </c>
      <c r="O22" s="593">
        <v>10866.5</v>
      </c>
      <c r="P22" s="645" t="s">
        <v>123</v>
      </c>
    </row>
    <row r="23" spans="1:16" s="639" customFormat="1" ht="10.5">
      <c r="A23" s="640" t="s">
        <v>126</v>
      </c>
      <c r="B23" s="595">
        <v>1531004</v>
      </c>
      <c r="C23" s="641">
        <v>5970440</v>
      </c>
      <c r="D23" s="641">
        <v>3003246</v>
      </c>
      <c r="E23" s="641">
        <v>2967194</v>
      </c>
      <c r="F23" s="642" t="s">
        <v>395</v>
      </c>
      <c r="G23" s="642" t="s">
        <v>395</v>
      </c>
      <c r="H23" s="642" t="s">
        <v>395</v>
      </c>
      <c r="I23" s="642" t="s">
        <v>395</v>
      </c>
      <c r="J23" s="642" t="s">
        <v>395</v>
      </c>
      <c r="K23" s="642" t="s">
        <v>395</v>
      </c>
      <c r="L23" s="643">
        <v>3.8996893541754298</v>
      </c>
      <c r="M23" s="644">
        <v>262013</v>
      </c>
      <c r="N23" s="641">
        <v>554.3923768773202</v>
      </c>
      <c r="O23" s="593">
        <v>10769.34</v>
      </c>
      <c r="P23" s="645" t="s">
        <v>126</v>
      </c>
    </row>
    <row r="24" spans="1:16" s="639" customFormat="1" ht="10.5">
      <c r="A24" s="640" t="s">
        <v>127</v>
      </c>
      <c r="B24" s="595">
        <v>1619606</v>
      </c>
      <c r="C24" s="641">
        <v>6155632</v>
      </c>
      <c r="D24" s="641">
        <v>3099913</v>
      </c>
      <c r="E24" s="641">
        <v>3055719</v>
      </c>
      <c r="F24" s="642" t="s">
        <v>395</v>
      </c>
      <c r="G24" s="642" t="s">
        <v>395</v>
      </c>
      <c r="H24" s="642" t="s">
        <v>395</v>
      </c>
      <c r="I24" s="642" t="s">
        <v>395</v>
      </c>
      <c r="J24" s="642" t="s">
        <v>395</v>
      </c>
      <c r="K24" s="642" t="s">
        <v>395</v>
      </c>
      <c r="L24" s="643">
        <v>3.8006972066045694</v>
      </c>
      <c r="M24" s="644" t="s">
        <v>128</v>
      </c>
      <c r="N24" s="641">
        <v>571.39441195581549</v>
      </c>
      <c r="O24" s="593">
        <v>10773</v>
      </c>
      <c r="P24" s="645" t="s">
        <v>127</v>
      </c>
    </row>
    <row r="25" spans="1:16" s="639" customFormat="1" ht="10.5">
      <c r="A25" s="640" t="s">
        <v>190</v>
      </c>
      <c r="B25" s="595">
        <v>1622599</v>
      </c>
      <c r="C25" s="641">
        <v>6154321</v>
      </c>
      <c r="D25" s="641">
        <v>3101062</v>
      </c>
      <c r="E25" s="641">
        <v>3053259</v>
      </c>
      <c r="F25" s="642" t="s">
        <v>395</v>
      </c>
      <c r="G25" s="642" t="s">
        <v>395</v>
      </c>
      <c r="H25" s="642" t="s">
        <v>395</v>
      </c>
      <c r="I25" s="642" t="s">
        <v>395</v>
      </c>
      <c r="J25" s="642" t="s">
        <v>395</v>
      </c>
      <c r="K25" s="642" t="s">
        <v>395</v>
      </c>
      <c r="L25" s="643">
        <v>3.7928785855285256</v>
      </c>
      <c r="M25" s="644" t="s">
        <v>90</v>
      </c>
      <c r="N25" s="641">
        <v>571.27271883412232</v>
      </c>
      <c r="O25" s="593">
        <v>10773</v>
      </c>
      <c r="P25" s="645" t="s">
        <v>190</v>
      </c>
    </row>
    <row r="26" spans="1:16" s="639" customFormat="1" ht="10.5">
      <c r="A26" s="640" t="s">
        <v>396</v>
      </c>
      <c r="B26" s="641">
        <v>1886908</v>
      </c>
      <c r="C26" s="641">
        <v>6243330</v>
      </c>
      <c r="D26" s="641">
        <v>3149902</v>
      </c>
      <c r="E26" s="641">
        <v>3093428</v>
      </c>
      <c r="F26" s="642" t="s">
        <v>395</v>
      </c>
      <c r="G26" s="642" t="s">
        <v>395</v>
      </c>
      <c r="H26" s="642" t="s">
        <v>395</v>
      </c>
      <c r="I26" s="642" t="s">
        <v>395</v>
      </c>
      <c r="J26" s="642" t="s">
        <v>395</v>
      </c>
      <c r="K26" s="642" t="s">
        <v>395</v>
      </c>
      <c r="L26" s="643">
        <v>3.31</v>
      </c>
      <c r="M26" s="593">
        <v>291314</v>
      </c>
      <c r="N26" s="641">
        <v>580</v>
      </c>
      <c r="O26" s="593">
        <v>10773</v>
      </c>
      <c r="P26" s="645" t="s">
        <v>396</v>
      </c>
    </row>
    <row r="27" spans="1:16" s="639" customFormat="1" ht="10.5">
      <c r="A27" s="640" t="s">
        <v>88</v>
      </c>
      <c r="B27" s="641">
        <v>1750782</v>
      </c>
      <c r="C27" s="641">
        <v>6448838</v>
      </c>
      <c r="D27" s="641">
        <v>3250003</v>
      </c>
      <c r="E27" s="641">
        <v>3198835</v>
      </c>
      <c r="F27" s="639">
        <f>(C27-I27)</f>
        <v>6447260</v>
      </c>
      <c r="G27" s="639">
        <f>(D27-J27)</f>
        <v>3249093</v>
      </c>
      <c r="H27" s="639">
        <f>(E27-K27)</f>
        <v>3198167</v>
      </c>
      <c r="I27" s="642">
        <v>1578</v>
      </c>
      <c r="J27" s="642">
        <v>910</v>
      </c>
      <c r="K27" s="642">
        <v>668</v>
      </c>
      <c r="L27" s="643">
        <v>3.683404330179314</v>
      </c>
      <c r="M27" s="593" t="s">
        <v>87</v>
      </c>
      <c r="N27" s="641">
        <v>598.61115752343824</v>
      </c>
      <c r="O27" s="593">
        <v>10773</v>
      </c>
      <c r="P27" s="645" t="s">
        <v>397</v>
      </c>
    </row>
    <row r="28" spans="1:16" s="639" customFormat="1" ht="10.5">
      <c r="A28" s="640" t="s">
        <v>91</v>
      </c>
      <c r="B28" s="641">
        <v>2046111</v>
      </c>
      <c r="C28" s="641">
        <v>6619629</v>
      </c>
      <c r="D28" s="641">
        <v>3346679</v>
      </c>
      <c r="E28" s="641">
        <v>3272950</v>
      </c>
      <c r="F28" s="639">
        <f t="shared" ref="F28:H30" si="0">(C28-I28)</f>
        <v>6613093</v>
      </c>
      <c r="G28" s="639">
        <f t="shared" si="0"/>
        <v>3343088</v>
      </c>
      <c r="H28" s="639">
        <f t="shared" si="0"/>
        <v>3270006</v>
      </c>
      <c r="I28" s="595">
        <v>6536</v>
      </c>
      <c r="J28" s="595">
        <v>3591</v>
      </c>
      <c r="K28" s="595">
        <v>2944</v>
      </c>
      <c r="L28" s="643">
        <v>3.24</v>
      </c>
      <c r="M28" s="644" t="s">
        <v>398</v>
      </c>
      <c r="N28" s="641">
        <v>650.79312366421277</v>
      </c>
      <c r="O28" s="593">
        <v>10780.16</v>
      </c>
      <c r="P28" s="645" t="s">
        <v>91</v>
      </c>
    </row>
    <row r="29" spans="1:16" s="595" customFormat="1" ht="10.5">
      <c r="A29" s="640" t="s">
        <v>95</v>
      </c>
      <c r="B29" s="641">
        <v>2195781</v>
      </c>
      <c r="C29" s="641">
        <v>7015654</v>
      </c>
      <c r="D29" s="641">
        <v>3549318</v>
      </c>
      <c r="E29" s="641">
        <v>3466336</v>
      </c>
      <c r="F29" s="639">
        <f t="shared" si="0"/>
        <v>7005232</v>
      </c>
      <c r="G29" s="639">
        <f t="shared" si="0"/>
        <v>3542783</v>
      </c>
      <c r="H29" s="639">
        <f t="shared" si="0"/>
        <v>3462449</v>
      </c>
      <c r="I29" s="595">
        <v>10422</v>
      </c>
      <c r="J29" s="595">
        <v>6535</v>
      </c>
      <c r="K29" s="595">
        <v>3887</v>
      </c>
      <c r="L29" s="643">
        <v>3.1950608917738155</v>
      </c>
      <c r="M29" s="644" t="s">
        <v>94</v>
      </c>
      <c r="N29" s="641">
        <v>650.79312366421277</v>
      </c>
      <c r="O29" s="593">
        <v>10780.16</v>
      </c>
      <c r="P29" s="645" t="s">
        <v>95</v>
      </c>
    </row>
    <row r="30" spans="1:16" s="595" customFormat="1" ht="10.5">
      <c r="A30" s="648" t="s">
        <v>98</v>
      </c>
      <c r="B30" s="646">
        <v>2357996</v>
      </c>
      <c r="C30" s="646">
        <v>7438262</v>
      </c>
      <c r="D30" s="646">
        <v>3768728</v>
      </c>
      <c r="E30" s="646">
        <v>3669534</v>
      </c>
      <c r="F30" s="639">
        <f t="shared" si="0"/>
        <v>7421823</v>
      </c>
      <c r="G30" s="639">
        <f t="shared" si="0"/>
        <v>3757944</v>
      </c>
      <c r="H30" s="639">
        <f t="shared" si="0"/>
        <v>3663879</v>
      </c>
      <c r="I30" s="595">
        <v>16439</v>
      </c>
      <c r="J30" s="595">
        <v>10784</v>
      </c>
      <c r="K30" s="595">
        <v>5655</v>
      </c>
      <c r="L30" s="643">
        <v>3.1544845707965576</v>
      </c>
      <c r="M30" s="644" t="s">
        <v>97</v>
      </c>
      <c r="N30" s="641">
        <v>689.96606874187194</v>
      </c>
      <c r="O30" s="644">
        <v>10780.62</v>
      </c>
      <c r="P30" s="649" t="s">
        <v>98</v>
      </c>
    </row>
    <row r="31" spans="1:16" s="595" customFormat="1" ht="10.5">
      <c r="A31" s="648" t="s">
        <v>101</v>
      </c>
      <c r="B31" s="646">
        <v>2171759</v>
      </c>
      <c r="C31" s="646">
        <v>7649741</v>
      </c>
      <c r="D31" s="646">
        <v>3864656</v>
      </c>
      <c r="E31" s="646">
        <v>3785085</v>
      </c>
      <c r="F31" s="646">
        <v>7637942</v>
      </c>
      <c r="G31" s="646">
        <v>3856763</v>
      </c>
      <c r="H31" s="646">
        <v>3781179</v>
      </c>
      <c r="I31" s="641">
        <f>C31-F31</f>
        <v>11799</v>
      </c>
      <c r="J31" s="641">
        <f>D31-G31</f>
        <v>7893</v>
      </c>
      <c r="K31" s="641">
        <f>E31-H31</f>
        <v>3906</v>
      </c>
      <c r="L31" s="643">
        <v>3.5223710365652909</v>
      </c>
      <c r="M31" s="650" t="s">
        <v>100</v>
      </c>
      <c r="N31" s="641">
        <v>752.18692232055059</v>
      </c>
      <c r="O31" s="644">
        <v>10170</v>
      </c>
      <c r="P31" s="649" t="s">
        <v>101</v>
      </c>
    </row>
    <row r="32" spans="1:16" s="595" customFormat="1" ht="10.5">
      <c r="A32" s="648" t="s">
        <v>103</v>
      </c>
      <c r="B32" s="646">
        <v>2508379</v>
      </c>
      <c r="C32" s="646">
        <v>7811468</v>
      </c>
      <c r="D32" s="646">
        <v>3960539</v>
      </c>
      <c r="E32" s="646">
        <v>3850929</v>
      </c>
      <c r="F32" s="639">
        <f t="shared" ref="F32:H36" si="1">(C32-I32)</f>
        <v>7789424</v>
      </c>
      <c r="G32" s="639">
        <f t="shared" si="1"/>
        <v>3946338</v>
      </c>
      <c r="H32" s="639">
        <f t="shared" si="1"/>
        <v>3843086</v>
      </c>
      <c r="I32" s="651">
        <v>22044</v>
      </c>
      <c r="J32" s="651">
        <v>14201</v>
      </c>
      <c r="K32" s="651">
        <v>7843</v>
      </c>
      <c r="L32" s="643">
        <v>3.1141498154784424</v>
      </c>
      <c r="M32" s="652" t="s">
        <v>399</v>
      </c>
      <c r="N32" s="641">
        <v>768.08928220255655</v>
      </c>
      <c r="O32" s="644">
        <v>10170</v>
      </c>
      <c r="P32" s="649" t="s">
        <v>103</v>
      </c>
    </row>
    <row r="33" spans="1:16" s="595" customFormat="1" ht="10.5">
      <c r="A33" s="640" t="s">
        <v>105</v>
      </c>
      <c r="B33" s="641">
        <v>2665985</v>
      </c>
      <c r="C33" s="641">
        <v>8190938</v>
      </c>
      <c r="D33" s="641">
        <v>4154577</v>
      </c>
      <c r="E33" s="641">
        <v>4036361</v>
      </c>
      <c r="F33" s="639">
        <f t="shared" si="1"/>
        <v>8155794</v>
      </c>
      <c r="G33" s="639">
        <f t="shared" si="1"/>
        <v>4130561</v>
      </c>
      <c r="H33" s="639">
        <f t="shared" si="1"/>
        <v>4025233</v>
      </c>
      <c r="I33" s="641">
        <v>35144</v>
      </c>
      <c r="J33" s="641">
        <v>24016</v>
      </c>
      <c r="K33" s="641">
        <v>11128</v>
      </c>
      <c r="L33" s="643">
        <v>3.0723871289598406</v>
      </c>
      <c r="M33" s="644">
        <v>405950</v>
      </c>
      <c r="N33" s="641">
        <v>804.31104556906791</v>
      </c>
      <c r="O33" s="593">
        <v>10183.794</v>
      </c>
      <c r="P33" s="645" t="s">
        <v>105</v>
      </c>
    </row>
    <row r="34" spans="1:16" s="595" customFormat="1" ht="10.5">
      <c r="A34" s="640" t="s">
        <v>108</v>
      </c>
      <c r="B34" s="641">
        <v>2818576</v>
      </c>
      <c r="C34" s="641">
        <v>8514716</v>
      </c>
      <c r="D34" s="641">
        <v>4317347</v>
      </c>
      <c r="E34" s="641">
        <v>4197369</v>
      </c>
      <c r="F34" s="639">
        <f t="shared" si="1"/>
        <v>8470594</v>
      </c>
      <c r="G34" s="639">
        <f t="shared" si="1"/>
        <v>4286697</v>
      </c>
      <c r="H34" s="639">
        <f t="shared" si="1"/>
        <v>4183897</v>
      </c>
      <c r="I34" s="651">
        <v>44122</v>
      </c>
      <c r="J34" s="651">
        <v>30650</v>
      </c>
      <c r="K34" s="651">
        <v>13472</v>
      </c>
      <c r="L34" s="643">
        <v>3.0209282985450807</v>
      </c>
      <c r="M34" s="593">
        <v>433317</v>
      </c>
      <c r="N34" s="641">
        <v>835.57232971027292</v>
      </c>
      <c r="O34" s="593">
        <v>10190.280000000001</v>
      </c>
      <c r="P34" s="645" t="s">
        <v>108</v>
      </c>
    </row>
    <row r="35" spans="1:16" s="595" customFormat="1" ht="10.5">
      <c r="A35" s="640" t="s">
        <v>109</v>
      </c>
      <c r="B35" s="641">
        <v>2844110</v>
      </c>
      <c r="C35" s="641">
        <v>8712317</v>
      </c>
      <c r="D35" s="641">
        <v>4410894</v>
      </c>
      <c r="E35" s="641">
        <v>4301423</v>
      </c>
      <c r="F35" s="639">
        <f t="shared" si="1"/>
        <v>8672632</v>
      </c>
      <c r="G35" s="639">
        <f t="shared" si="1"/>
        <v>4383917</v>
      </c>
      <c r="H35" s="639">
        <f t="shared" si="1"/>
        <v>4288715</v>
      </c>
      <c r="I35" s="651">
        <v>39685</v>
      </c>
      <c r="J35" s="651">
        <v>26977</v>
      </c>
      <c r="K35" s="651">
        <v>12708</v>
      </c>
      <c r="L35" s="643">
        <v>3.0493307220888082</v>
      </c>
      <c r="M35" s="593">
        <v>457107</v>
      </c>
      <c r="N35" s="641">
        <v>855</v>
      </c>
      <c r="O35" s="593">
        <v>10190</v>
      </c>
      <c r="P35" s="645" t="s">
        <v>109</v>
      </c>
    </row>
    <row r="36" spans="1:16" s="595" customFormat="1" ht="10.5">
      <c r="A36" s="640" t="s">
        <v>111</v>
      </c>
      <c r="B36" s="641">
        <v>2944148</v>
      </c>
      <c r="C36" s="641">
        <v>8982298</v>
      </c>
      <c r="D36" s="641">
        <v>4545929</v>
      </c>
      <c r="E36" s="641">
        <v>4436369</v>
      </c>
      <c r="F36" s="639">
        <f t="shared" si="1"/>
        <v>8934332</v>
      </c>
      <c r="G36" s="639">
        <f t="shared" si="1"/>
        <v>4513391</v>
      </c>
      <c r="H36" s="639">
        <f t="shared" si="1"/>
        <v>4420941</v>
      </c>
      <c r="I36" s="651">
        <v>47966</v>
      </c>
      <c r="J36" s="651">
        <v>32538</v>
      </c>
      <c r="K36" s="651">
        <v>15428</v>
      </c>
      <c r="L36" s="643">
        <v>3.0346069559003146</v>
      </c>
      <c r="M36" s="593">
        <v>488043</v>
      </c>
      <c r="N36" s="641">
        <v>882</v>
      </c>
      <c r="O36" s="593">
        <v>10189</v>
      </c>
      <c r="P36" s="645" t="s">
        <v>111</v>
      </c>
    </row>
    <row r="37" spans="1:16" s="595" customFormat="1" ht="10.5">
      <c r="A37" s="640" t="s">
        <v>113</v>
      </c>
      <c r="B37" s="646">
        <v>2691510</v>
      </c>
      <c r="C37" s="646">
        <f>SUM(D37:E37)</f>
        <v>8984134</v>
      </c>
      <c r="D37" s="646">
        <f>SUM(G37,J37)</f>
        <v>4538265</v>
      </c>
      <c r="E37" s="646">
        <f>SUM(H37,K37)</f>
        <v>4445869</v>
      </c>
      <c r="F37" s="646">
        <v>8937752</v>
      </c>
      <c r="G37" s="646">
        <v>4507362</v>
      </c>
      <c r="H37" s="646">
        <v>4430390</v>
      </c>
      <c r="I37" s="651">
        <v>46382</v>
      </c>
      <c r="J37" s="653">
        <v>30903</v>
      </c>
      <c r="K37" s="653">
        <v>15479</v>
      </c>
      <c r="L37" s="643">
        <v>3.337953044945031</v>
      </c>
      <c r="M37" s="654" t="s">
        <v>400</v>
      </c>
      <c r="N37" s="641">
        <v>881.74835607027183</v>
      </c>
      <c r="O37" s="644">
        <v>10189</v>
      </c>
      <c r="P37" s="645" t="s">
        <v>113</v>
      </c>
    </row>
    <row r="38" spans="1:16" s="595" customFormat="1" ht="10.5">
      <c r="A38" s="640" t="s">
        <v>13</v>
      </c>
      <c r="B38" s="646">
        <v>3052102</v>
      </c>
      <c r="C38" s="646">
        <v>9280013</v>
      </c>
      <c r="D38" s="646">
        <v>4699575</v>
      </c>
      <c r="E38" s="646">
        <v>4580438</v>
      </c>
      <c r="F38" s="639">
        <f t="shared" ref="F38:H42" si="2">(C38-I38)</f>
        <v>9219343</v>
      </c>
      <c r="G38" s="639">
        <f t="shared" si="2"/>
        <v>4658523</v>
      </c>
      <c r="H38" s="639">
        <f t="shared" si="2"/>
        <v>4560820</v>
      </c>
      <c r="I38" s="651">
        <v>60670</v>
      </c>
      <c r="J38" s="653">
        <v>41052</v>
      </c>
      <c r="K38" s="653">
        <v>19618</v>
      </c>
      <c r="L38" s="643">
        <v>3.0206536347736739</v>
      </c>
      <c r="M38" s="655">
        <v>525382</v>
      </c>
      <c r="N38" s="641">
        <v>911</v>
      </c>
      <c r="O38" s="644">
        <v>10189</v>
      </c>
      <c r="P38" s="645" t="s">
        <v>13</v>
      </c>
    </row>
    <row r="39" spans="1:16" s="595" customFormat="1" ht="10.5">
      <c r="A39" s="640" t="s">
        <v>117</v>
      </c>
      <c r="B39" s="646">
        <v>3191089</v>
      </c>
      <c r="C39" s="646">
        <v>9612036</v>
      </c>
      <c r="D39" s="646">
        <v>4866050</v>
      </c>
      <c r="E39" s="646">
        <v>4745986</v>
      </c>
      <c r="F39" s="639">
        <f t="shared" si="2"/>
        <v>9544496</v>
      </c>
      <c r="G39" s="639">
        <f t="shared" si="2"/>
        <v>4822367</v>
      </c>
      <c r="H39" s="639">
        <f t="shared" si="2"/>
        <v>4722129</v>
      </c>
      <c r="I39" s="651">
        <v>67540</v>
      </c>
      <c r="J39" s="653">
        <v>43683</v>
      </c>
      <c r="K39" s="653">
        <v>23857</v>
      </c>
      <c r="L39" s="643">
        <v>2.9909839556339546</v>
      </c>
      <c r="M39" s="655">
        <v>567298</v>
      </c>
      <c r="N39" s="641">
        <v>943</v>
      </c>
      <c r="O39" s="644">
        <v>10191</v>
      </c>
      <c r="P39" s="645" t="s">
        <v>117</v>
      </c>
    </row>
    <row r="40" spans="1:16" s="595" customFormat="1" ht="10.5">
      <c r="A40" s="640" t="s">
        <v>119</v>
      </c>
      <c r="B40" s="641">
        <v>3394937</v>
      </c>
      <c r="C40" s="641">
        <v>10000047</v>
      </c>
      <c r="D40" s="641">
        <v>5057391</v>
      </c>
      <c r="E40" s="641">
        <v>4942656</v>
      </c>
      <c r="F40" s="639">
        <f t="shared" si="2"/>
        <v>9927473</v>
      </c>
      <c r="G40" s="639">
        <f t="shared" si="2"/>
        <v>5012229</v>
      </c>
      <c r="H40" s="639">
        <f t="shared" si="2"/>
        <v>4915244</v>
      </c>
      <c r="I40" s="651">
        <v>72574</v>
      </c>
      <c r="J40" s="651">
        <v>45162</v>
      </c>
      <c r="K40" s="651">
        <v>27412</v>
      </c>
      <c r="L40" s="643">
        <v>2.9241994770447874</v>
      </c>
      <c r="M40" s="655">
        <v>615395</v>
      </c>
      <c r="N40" s="641">
        <v>982.22640212159911</v>
      </c>
      <c r="O40" s="593">
        <v>10181</v>
      </c>
      <c r="P40" s="645" t="s">
        <v>119</v>
      </c>
    </row>
    <row r="41" spans="1:16" s="595" customFormat="1" ht="10.5">
      <c r="A41" s="640" t="s">
        <v>122</v>
      </c>
      <c r="B41" s="641">
        <v>3592144</v>
      </c>
      <c r="C41" s="641">
        <v>10361638</v>
      </c>
      <c r="D41" s="641">
        <v>5249571</v>
      </c>
      <c r="E41" s="641">
        <v>5112067</v>
      </c>
      <c r="F41" s="639">
        <f t="shared" si="2"/>
        <v>10206851</v>
      </c>
      <c r="G41" s="639">
        <f t="shared" si="2"/>
        <v>5150549</v>
      </c>
      <c r="H41" s="639">
        <f t="shared" si="2"/>
        <v>5056302</v>
      </c>
      <c r="I41" s="651">
        <v>154787</v>
      </c>
      <c r="J41" s="651">
        <v>99022</v>
      </c>
      <c r="K41" s="651">
        <v>55765</v>
      </c>
      <c r="L41" s="643">
        <v>2.8414370359317442</v>
      </c>
      <c r="M41" s="655">
        <v>662941</v>
      </c>
      <c r="N41" s="641">
        <v>1017.5427673573603</v>
      </c>
      <c r="O41" s="593">
        <v>10183</v>
      </c>
      <c r="P41" s="645" t="s">
        <v>122</v>
      </c>
    </row>
    <row r="42" spans="1:16" s="595" customFormat="1" ht="10.5">
      <c r="A42" s="640" t="s">
        <v>125</v>
      </c>
      <c r="B42" s="641">
        <v>3748325</v>
      </c>
      <c r="C42" s="641">
        <v>10628842</v>
      </c>
      <c r="D42" s="641">
        <v>5383355</v>
      </c>
      <c r="E42" s="641">
        <v>5245487</v>
      </c>
      <c r="F42" s="639">
        <f t="shared" si="2"/>
        <v>10462920</v>
      </c>
      <c r="G42" s="639">
        <f t="shared" si="2"/>
        <v>5277320</v>
      </c>
      <c r="H42" s="639">
        <f t="shared" si="2"/>
        <v>5185600</v>
      </c>
      <c r="I42" s="651">
        <v>165922</v>
      </c>
      <c r="J42" s="651">
        <v>106035</v>
      </c>
      <c r="K42" s="651">
        <v>59887</v>
      </c>
      <c r="L42" s="643">
        <v>2.7913588069337636</v>
      </c>
      <c r="M42" s="655">
        <v>711701</v>
      </c>
      <c r="N42" s="641">
        <v>1043.7829716193655</v>
      </c>
      <c r="O42" s="593">
        <v>10183</v>
      </c>
      <c r="P42" s="645" t="s">
        <v>125</v>
      </c>
    </row>
    <row r="43" spans="1:16" s="595" customFormat="1" ht="10.5">
      <c r="A43" s="640" t="s">
        <v>166</v>
      </c>
      <c r="B43" s="641">
        <v>3361657</v>
      </c>
      <c r="C43" s="646">
        <f t="shared" ref="C43:C50" si="3">SUM(D43:E43)</f>
        <v>10415399</v>
      </c>
      <c r="D43" s="646">
        <f t="shared" ref="D43:E50" si="4">SUM(G43,J43)</f>
        <v>5243783</v>
      </c>
      <c r="E43" s="646">
        <f t="shared" si="4"/>
        <v>5171616</v>
      </c>
      <c r="F43" s="641">
        <v>10341006</v>
      </c>
      <c r="G43" s="641">
        <v>5192007</v>
      </c>
      <c r="H43" s="641">
        <v>5148999</v>
      </c>
      <c r="I43" s="651">
        <v>74393</v>
      </c>
      <c r="J43" s="651">
        <v>51776</v>
      </c>
      <c r="K43" s="651">
        <v>22617</v>
      </c>
      <c r="L43" s="643">
        <v>3.0761633325470146</v>
      </c>
      <c r="M43" s="654" t="s">
        <v>401</v>
      </c>
      <c r="N43" s="641">
        <v>1022.8222527742315</v>
      </c>
      <c r="O43" s="593">
        <v>10183</v>
      </c>
      <c r="P43" s="645" t="s">
        <v>166</v>
      </c>
    </row>
    <row r="44" spans="1:16" s="595" customFormat="1" ht="10.5">
      <c r="A44" s="640" t="s">
        <v>154</v>
      </c>
      <c r="B44" s="641">
        <v>3910886</v>
      </c>
      <c r="C44" s="646">
        <v>10853157</v>
      </c>
      <c r="D44" s="646">
        <v>5495490</v>
      </c>
      <c r="E44" s="646">
        <v>5357667</v>
      </c>
      <c r="F44" s="639">
        <f>(C44-I44)</f>
        <v>10697215</v>
      </c>
      <c r="G44" s="639">
        <f>(D44-J44)</f>
        <v>5395500</v>
      </c>
      <c r="H44" s="639">
        <f>(E44-K44)</f>
        <v>5301715</v>
      </c>
      <c r="I44" s="651">
        <v>155942</v>
      </c>
      <c r="J44" s="651">
        <v>99990</v>
      </c>
      <c r="K44" s="651">
        <v>55952</v>
      </c>
      <c r="L44" s="643">
        <v>2.7352408124399434</v>
      </c>
      <c r="M44" s="655">
        <v>757834</v>
      </c>
      <c r="N44" s="641">
        <v>1065.8113522537562</v>
      </c>
      <c r="O44" s="593">
        <v>10183</v>
      </c>
      <c r="P44" s="645" t="s">
        <v>154</v>
      </c>
    </row>
    <row r="45" spans="1:16" s="595" customFormat="1" ht="10.5">
      <c r="A45" s="640" t="s">
        <v>167</v>
      </c>
      <c r="B45" s="641">
        <v>4068786</v>
      </c>
      <c r="C45" s="646">
        <f t="shared" si="3"/>
        <v>11106831</v>
      </c>
      <c r="D45" s="646">
        <f t="shared" si="4"/>
        <v>5627223</v>
      </c>
      <c r="E45" s="646">
        <f t="shared" si="4"/>
        <v>5479608</v>
      </c>
      <c r="F45" s="641">
        <v>10906033</v>
      </c>
      <c r="G45" s="641">
        <v>5499796</v>
      </c>
      <c r="H45" s="641">
        <v>5406237</v>
      </c>
      <c r="I45" s="651">
        <v>200798</v>
      </c>
      <c r="J45" s="651">
        <v>127427</v>
      </c>
      <c r="K45" s="651">
        <v>73371</v>
      </c>
      <c r="L45" s="643">
        <v>2.6310636637070615</v>
      </c>
      <c r="M45" s="655">
        <v>810472</v>
      </c>
      <c r="N45" s="641">
        <v>1070.9681695789398</v>
      </c>
      <c r="O45" s="593">
        <v>10183.34</v>
      </c>
      <c r="P45" s="645" t="s">
        <v>167</v>
      </c>
    </row>
    <row r="46" spans="1:16" s="595" customFormat="1" ht="10.5">
      <c r="A46" s="640" t="s">
        <v>173</v>
      </c>
      <c r="B46" s="641">
        <v>4183926</v>
      </c>
      <c r="C46" s="646">
        <f t="shared" si="3"/>
        <v>11340241</v>
      </c>
      <c r="D46" s="646">
        <f t="shared" si="4"/>
        <v>5742820</v>
      </c>
      <c r="E46" s="646">
        <f t="shared" si="4"/>
        <v>5597421</v>
      </c>
      <c r="F46" s="641">
        <v>11106211</v>
      </c>
      <c r="G46" s="641">
        <v>5598206</v>
      </c>
      <c r="H46" s="641">
        <v>5508005</v>
      </c>
      <c r="I46" s="651">
        <v>234030</v>
      </c>
      <c r="J46" s="651">
        <v>144614</v>
      </c>
      <c r="K46" s="651">
        <v>89416</v>
      </c>
      <c r="L46" s="643">
        <v>2.6544950842820834</v>
      </c>
      <c r="M46" s="655">
        <v>875099</v>
      </c>
      <c r="N46" s="641">
        <v>1113.5470826962978</v>
      </c>
      <c r="O46" s="593">
        <v>10183.89</v>
      </c>
      <c r="P46" s="645" t="s">
        <v>173</v>
      </c>
    </row>
    <row r="47" spans="1:16" s="595" customFormat="1" ht="10.5">
      <c r="A47" s="640" t="s">
        <v>189</v>
      </c>
      <c r="B47" s="656">
        <v>4284475</v>
      </c>
      <c r="C47" s="646">
        <f t="shared" si="3"/>
        <v>11549091</v>
      </c>
      <c r="D47" s="646">
        <f t="shared" si="4"/>
        <v>5844699</v>
      </c>
      <c r="E47" s="646">
        <f t="shared" si="4"/>
        <v>5704392</v>
      </c>
      <c r="F47" s="656">
        <v>11292264</v>
      </c>
      <c r="G47" s="656">
        <v>5690673</v>
      </c>
      <c r="H47" s="656">
        <v>5601591</v>
      </c>
      <c r="I47" s="651">
        <v>256827</v>
      </c>
      <c r="J47" s="651">
        <v>154026</v>
      </c>
      <c r="K47" s="651">
        <v>102801</v>
      </c>
      <c r="L47" s="657">
        <v>2.64</v>
      </c>
      <c r="M47" s="655">
        <v>934042</v>
      </c>
      <c r="N47" s="656">
        <v>1134</v>
      </c>
      <c r="O47" s="658">
        <v>10186</v>
      </c>
      <c r="P47" s="645" t="s">
        <v>189</v>
      </c>
    </row>
    <row r="48" spans="1:16" s="595" customFormat="1" ht="10.5">
      <c r="A48" s="640" t="s">
        <v>402</v>
      </c>
      <c r="B48" s="641">
        <v>4359467</v>
      </c>
      <c r="C48" s="646">
        <f t="shared" si="3"/>
        <v>11727418</v>
      </c>
      <c r="D48" s="646">
        <f t="shared" si="4"/>
        <v>5932288</v>
      </c>
      <c r="E48" s="646">
        <f t="shared" si="4"/>
        <v>5795130</v>
      </c>
      <c r="F48" s="641">
        <v>11460610</v>
      </c>
      <c r="G48" s="641">
        <v>5773569</v>
      </c>
      <c r="H48" s="641">
        <v>5687041</v>
      </c>
      <c r="I48" s="641">
        <v>266808</v>
      </c>
      <c r="J48" s="641">
        <v>158719</v>
      </c>
      <c r="K48" s="641">
        <v>108089</v>
      </c>
      <c r="L48" s="659">
        <v>2.629</v>
      </c>
      <c r="M48" s="593">
        <v>969263</v>
      </c>
      <c r="N48" s="641">
        <v>1151</v>
      </c>
      <c r="O48" s="593">
        <v>10188</v>
      </c>
      <c r="P48" s="645" t="s">
        <v>402</v>
      </c>
    </row>
    <row r="49" spans="1:48" s="595" customFormat="1" ht="10.5">
      <c r="A49" s="640" t="s">
        <v>315</v>
      </c>
      <c r="B49" s="641">
        <v>3908059</v>
      </c>
      <c r="C49" s="646">
        <f t="shared" si="3"/>
        <v>11379459</v>
      </c>
      <c r="D49" s="646">
        <f t="shared" si="4"/>
        <v>5705613</v>
      </c>
      <c r="E49" s="646">
        <f t="shared" si="4"/>
        <v>5673846</v>
      </c>
      <c r="F49" s="641">
        <v>11196053</v>
      </c>
      <c r="G49" s="641">
        <v>5599570</v>
      </c>
      <c r="H49" s="641">
        <v>5596483</v>
      </c>
      <c r="I49" s="641">
        <v>183406</v>
      </c>
      <c r="J49" s="641">
        <v>106043</v>
      </c>
      <c r="K49" s="641">
        <v>77363</v>
      </c>
      <c r="L49" s="659"/>
      <c r="M49" s="644" t="s">
        <v>316</v>
      </c>
      <c r="N49" s="593"/>
      <c r="O49" s="593">
        <v>10167</v>
      </c>
      <c r="P49" s="645" t="s">
        <v>315</v>
      </c>
    </row>
    <row r="50" spans="1:48" s="595" customFormat="1" ht="10.5">
      <c r="A50" s="640" t="s">
        <v>317</v>
      </c>
      <c r="B50" s="641">
        <v>4527282</v>
      </c>
      <c r="C50" s="646">
        <f t="shared" si="3"/>
        <v>12071884</v>
      </c>
      <c r="D50" s="646">
        <f t="shared" si="4"/>
        <v>6112339</v>
      </c>
      <c r="E50" s="646">
        <f t="shared" si="4"/>
        <v>5959545</v>
      </c>
      <c r="F50" s="641">
        <v>11786622</v>
      </c>
      <c r="G50" s="641">
        <v>5942454</v>
      </c>
      <c r="H50" s="641">
        <v>5844168</v>
      </c>
      <c r="I50" s="641">
        <v>285262</v>
      </c>
      <c r="J50" s="641">
        <v>169885</v>
      </c>
      <c r="K50" s="641">
        <v>115377</v>
      </c>
      <c r="L50" s="659">
        <v>2.6</v>
      </c>
      <c r="M50" s="593">
        <v>1025883</v>
      </c>
      <c r="N50" s="641">
        <v>1187.3431466469431</v>
      </c>
      <c r="O50" s="593">
        <v>10167.14</v>
      </c>
      <c r="P50" s="645" t="s">
        <v>317</v>
      </c>
    </row>
    <row r="51" spans="1:48" s="595" customFormat="1" ht="10.5">
      <c r="A51" s="640" t="s">
        <v>583</v>
      </c>
      <c r="B51" s="641">
        <v>4579405</v>
      </c>
      <c r="C51" s="646">
        <f>SUM(D51:E51)</f>
        <v>12239862</v>
      </c>
      <c r="D51" s="646">
        <f>SUM(G51,J51)</f>
        <v>6193380</v>
      </c>
      <c r="E51" s="646">
        <f>SUM(H51,K51)</f>
        <v>6046482</v>
      </c>
      <c r="F51" s="641">
        <f>SUM(G51:H51)</f>
        <v>11937415</v>
      </c>
      <c r="G51" s="641">
        <v>6015357</v>
      </c>
      <c r="H51" s="641">
        <v>5922058</v>
      </c>
      <c r="I51" s="641">
        <f>SUM(J51:K51)</f>
        <v>302447</v>
      </c>
      <c r="J51" s="641">
        <v>178023</v>
      </c>
      <c r="K51" s="641">
        <v>124424</v>
      </c>
      <c r="L51" s="659">
        <v>2.61</v>
      </c>
      <c r="M51" s="593">
        <v>1075712</v>
      </c>
      <c r="N51" s="641">
        <v>1203</v>
      </c>
      <c r="O51" s="593">
        <v>10171</v>
      </c>
      <c r="P51" s="645" t="s">
        <v>584</v>
      </c>
    </row>
    <row r="52" spans="1:48" s="1202" customFormat="1" ht="10.5">
      <c r="A52" s="1195" t="s">
        <v>601</v>
      </c>
      <c r="B52" s="1196">
        <v>4639665</v>
      </c>
      <c r="C52" s="1197">
        <v>12381550</v>
      </c>
      <c r="D52" s="1197">
        <v>6260055</v>
      </c>
      <c r="E52" s="1197">
        <v>6121495</v>
      </c>
      <c r="F52" s="1196">
        <v>12093299</v>
      </c>
      <c r="G52" s="1196">
        <v>6091035</v>
      </c>
      <c r="H52" s="1196">
        <v>6002264</v>
      </c>
      <c r="I52" s="1196">
        <v>288251</v>
      </c>
      <c r="J52" s="1196">
        <v>169020</v>
      </c>
      <c r="K52" s="1196">
        <v>119231</v>
      </c>
      <c r="L52" s="1198">
        <v>2.6065026246507021</v>
      </c>
      <c r="M52" s="1199">
        <v>1138831</v>
      </c>
      <c r="N52" s="1196">
        <v>1217.1843817211047</v>
      </c>
      <c r="O52" s="1199">
        <v>10172.2879343</v>
      </c>
      <c r="P52" s="1200" t="s">
        <v>601</v>
      </c>
      <c r="Q52" s="1201"/>
    </row>
    <row r="53" spans="1:48" s="595" customFormat="1" ht="6.75" customHeight="1">
      <c r="A53" s="660"/>
      <c r="B53" s="661"/>
      <c r="C53" s="661"/>
      <c r="D53" s="661"/>
      <c r="E53" s="661"/>
      <c r="F53" s="661"/>
      <c r="G53" s="661"/>
      <c r="H53" s="661"/>
      <c r="I53" s="661"/>
      <c r="J53" s="661"/>
      <c r="K53" s="661"/>
      <c r="L53" s="662"/>
      <c r="M53" s="661"/>
      <c r="N53" s="663"/>
      <c r="O53" s="661"/>
      <c r="P53" s="664"/>
    </row>
    <row r="54" spans="1:48" s="595" customFormat="1" ht="14.1" customHeight="1">
      <c r="A54" s="595" t="s">
        <v>585</v>
      </c>
      <c r="G54" s="665"/>
      <c r="K54" s="593"/>
      <c r="P54" s="641" t="s">
        <v>129</v>
      </c>
      <c r="T54" s="641"/>
      <c r="V54" s="598"/>
      <c r="X54" s="641"/>
    </row>
    <row r="55" spans="1:48" s="595" customFormat="1" ht="12" customHeight="1">
      <c r="A55" s="639" t="s">
        <v>130</v>
      </c>
      <c r="G55" s="665"/>
      <c r="K55" s="593"/>
      <c r="V55" s="598"/>
      <c r="X55" s="641"/>
    </row>
    <row r="56" spans="1:48" s="595" customFormat="1" ht="12" customHeight="1">
      <c r="A56" s="639" t="s">
        <v>403</v>
      </c>
      <c r="G56" s="665"/>
      <c r="K56" s="644"/>
      <c r="V56" s="598"/>
      <c r="X56" s="641"/>
    </row>
    <row r="57" spans="1:48" s="639" customFormat="1" ht="12" customHeight="1">
      <c r="A57" s="639" t="s">
        <v>131</v>
      </c>
      <c r="B57" s="666"/>
      <c r="C57" s="667"/>
      <c r="D57" s="667"/>
      <c r="E57" s="667"/>
      <c r="F57" s="667"/>
      <c r="G57" s="668"/>
      <c r="I57" s="667"/>
      <c r="J57" s="667"/>
      <c r="K57" s="669"/>
      <c r="U57" s="667"/>
      <c r="V57" s="670"/>
    </row>
    <row r="58" spans="1:48" s="676" customFormat="1" ht="12" customHeight="1">
      <c r="A58" s="671"/>
      <c r="B58" s="672"/>
      <c r="C58" s="673"/>
      <c r="D58" s="673"/>
      <c r="E58" s="673"/>
      <c r="F58" s="673"/>
      <c r="G58" s="674"/>
      <c r="H58" s="671"/>
      <c r="I58" s="673"/>
      <c r="J58" s="673"/>
      <c r="K58" s="669"/>
      <c r="L58" s="671"/>
      <c r="M58" s="671"/>
      <c r="N58" s="671"/>
      <c r="O58" s="671"/>
      <c r="P58" s="671"/>
      <c r="Q58" s="671"/>
      <c r="R58" s="671"/>
      <c r="S58" s="671"/>
      <c r="T58" s="671"/>
      <c r="U58" s="673"/>
      <c r="V58" s="675"/>
      <c r="W58" s="671"/>
      <c r="X58" s="671"/>
      <c r="Y58" s="671"/>
      <c r="Z58" s="671"/>
      <c r="AA58" s="639"/>
      <c r="AB58" s="639"/>
      <c r="AC58" s="639"/>
      <c r="AD58" s="639"/>
      <c r="AE58" s="639"/>
      <c r="AF58" s="639"/>
      <c r="AG58" s="639"/>
      <c r="AH58" s="639"/>
      <c r="AI58" s="639"/>
      <c r="AJ58" s="639"/>
      <c r="AK58" s="639"/>
      <c r="AL58" s="639"/>
      <c r="AM58" s="639"/>
      <c r="AN58" s="639"/>
      <c r="AO58" s="639"/>
      <c r="AP58" s="639"/>
      <c r="AQ58" s="639"/>
      <c r="AR58" s="639"/>
      <c r="AS58" s="639"/>
      <c r="AT58" s="639"/>
      <c r="AU58" s="639"/>
      <c r="AV58" s="639"/>
    </row>
    <row r="59" spans="1:48" s="678" customFormat="1" ht="12" customHeight="1">
      <c r="A59" s="671"/>
      <c r="B59" s="672"/>
      <c r="C59" s="673"/>
      <c r="D59" s="673"/>
      <c r="E59" s="673"/>
      <c r="F59" s="673"/>
      <c r="G59" s="674"/>
      <c r="H59" s="671"/>
      <c r="I59" s="673"/>
      <c r="J59" s="673"/>
      <c r="K59" s="677"/>
      <c r="L59" s="671"/>
      <c r="M59" s="671"/>
      <c r="N59" s="671"/>
      <c r="O59" s="671"/>
      <c r="P59" s="671"/>
      <c r="Q59" s="671"/>
      <c r="R59" s="671"/>
      <c r="S59" s="671"/>
      <c r="T59" s="671"/>
      <c r="U59" s="673"/>
      <c r="V59" s="675"/>
      <c r="W59" s="671"/>
      <c r="X59" s="671"/>
      <c r="Y59" s="671"/>
      <c r="Z59" s="671"/>
      <c r="AA59" s="671"/>
      <c r="AB59" s="671"/>
      <c r="AC59" s="671"/>
      <c r="AD59" s="671"/>
      <c r="AE59" s="671"/>
      <c r="AF59" s="671"/>
      <c r="AG59" s="671"/>
      <c r="AH59" s="671"/>
      <c r="AI59" s="671"/>
      <c r="AJ59" s="671"/>
      <c r="AK59" s="671"/>
      <c r="AL59" s="671"/>
      <c r="AM59" s="671"/>
      <c r="AN59" s="671"/>
      <c r="AO59" s="671"/>
      <c r="AP59" s="671"/>
      <c r="AQ59" s="671"/>
      <c r="AR59" s="671"/>
      <c r="AS59" s="671"/>
      <c r="AT59" s="671"/>
      <c r="AU59" s="671"/>
      <c r="AV59" s="671"/>
    </row>
    <row r="60" spans="1:48" s="678" customFormat="1" ht="12.75">
      <c r="A60" s="671"/>
      <c r="B60" s="672"/>
      <c r="C60" s="673"/>
      <c r="D60" s="673"/>
      <c r="E60" s="673"/>
      <c r="F60" s="673"/>
      <c r="G60" s="674"/>
      <c r="H60" s="671"/>
      <c r="I60" s="673"/>
      <c r="J60" s="673"/>
      <c r="K60" s="677"/>
      <c r="L60" s="671"/>
      <c r="M60" s="671"/>
      <c r="N60" s="671"/>
      <c r="O60" s="671"/>
      <c r="P60" s="671"/>
      <c r="Q60" s="671"/>
      <c r="R60" s="671"/>
      <c r="S60" s="671"/>
      <c r="T60" s="671"/>
      <c r="U60" s="673"/>
      <c r="V60" s="675"/>
      <c r="W60" s="671"/>
      <c r="X60" s="671"/>
      <c r="Y60" s="671"/>
      <c r="Z60" s="671"/>
      <c r="AA60" s="671"/>
      <c r="AB60" s="671"/>
      <c r="AC60" s="671"/>
      <c r="AD60" s="671"/>
      <c r="AE60" s="671"/>
      <c r="AF60" s="671"/>
      <c r="AG60" s="671"/>
      <c r="AH60" s="671"/>
      <c r="AI60" s="671"/>
      <c r="AJ60" s="671"/>
      <c r="AK60" s="671"/>
      <c r="AL60" s="671"/>
      <c r="AM60" s="671"/>
      <c r="AN60" s="671"/>
      <c r="AO60" s="671"/>
      <c r="AP60" s="671"/>
      <c r="AQ60" s="671"/>
      <c r="AR60" s="671"/>
      <c r="AS60" s="671"/>
      <c r="AT60" s="671"/>
      <c r="AU60" s="671"/>
      <c r="AV60" s="671"/>
    </row>
    <row r="61" spans="1:48" s="678" customFormat="1" ht="12.75">
      <c r="A61" s="671"/>
      <c r="B61" s="672"/>
      <c r="C61" s="673"/>
      <c r="D61" s="673"/>
      <c r="E61" s="673"/>
      <c r="F61" s="673"/>
      <c r="G61" s="674"/>
      <c r="H61" s="671"/>
      <c r="I61" s="673"/>
      <c r="J61" s="673"/>
      <c r="K61" s="677"/>
      <c r="L61" s="671"/>
      <c r="M61" s="671"/>
      <c r="N61" s="671"/>
      <c r="O61" s="671"/>
      <c r="P61" s="671"/>
      <c r="Q61" s="671"/>
      <c r="R61" s="671"/>
      <c r="S61" s="671"/>
      <c r="T61" s="671"/>
      <c r="U61" s="673"/>
      <c r="V61" s="675"/>
      <c r="W61" s="671"/>
      <c r="X61" s="671"/>
      <c r="Y61" s="671"/>
      <c r="Z61" s="671"/>
      <c r="AA61" s="671"/>
      <c r="AB61" s="671"/>
      <c r="AC61" s="671"/>
      <c r="AD61" s="671"/>
      <c r="AE61" s="671"/>
      <c r="AF61" s="671"/>
      <c r="AG61" s="671"/>
      <c r="AH61" s="671"/>
      <c r="AI61" s="671"/>
      <c r="AJ61" s="671"/>
      <c r="AK61" s="671"/>
      <c r="AL61" s="671"/>
      <c r="AM61" s="671"/>
      <c r="AN61" s="671"/>
      <c r="AO61" s="671"/>
      <c r="AP61" s="671"/>
      <c r="AQ61" s="671"/>
      <c r="AR61" s="671"/>
      <c r="AS61" s="671"/>
      <c r="AT61" s="671"/>
      <c r="AU61" s="671"/>
      <c r="AV61" s="671"/>
    </row>
    <row r="62" spans="1:48" s="678" customFormat="1" ht="12.75">
      <c r="A62" s="671"/>
      <c r="B62" s="672"/>
      <c r="C62" s="673"/>
      <c r="D62" s="673"/>
      <c r="E62" s="673"/>
      <c r="F62" s="673"/>
      <c r="G62" s="674"/>
      <c r="H62" s="671"/>
      <c r="I62" s="673"/>
      <c r="J62" s="673"/>
      <c r="K62" s="677"/>
      <c r="L62" s="671"/>
      <c r="M62" s="671"/>
      <c r="N62" s="671"/>
      <c r="O62" s="671"/>
      <c r="P62" s="671"/>
      <c r="Q62" s="671"/>
      <c r="R62" s="671"/>
      <c r="S62" s="671"/>
      <c r="T62" s="671"/>
      <c r="U62" s="673"/>
      <c r="V62" s="675"/>
      <c r="W62" s="671"/>
      <c r="X62" s="671"/>
      <c r="Y62" s="671"/>
      <c r="Z62" s="671"/>
      <c r="AA62" s="671"/>
      <c r="AB62" s="671"/>
      <c r="AC62" s="671"/>
      <c r="AD62" s="671"/>
      <c r="AE62" s="671"/>
      <c r="AF62" s="671"/>
      <c r="AG62" s="671"/>
      <c r="AH62" s="671"/>
      <c r="AI62" s="671"/>
      <c r="AJ62" s="671"/>
      <c r="AK62" s="671"/>
      <c r="AL62" s="671"/>
      <c r="AM62" s="671"/>
      <c r="AN62" s="671"/>
      <c r="AO62" s="671"/>
      <c r="AP62" s="671"/>
      <c r="AQ62" s="671"/>
      <c r="AR62" s="671"/>
      <c r="AS62" s="671"/>
      <c r="AT62" s="671"/>
      <c r="AU62" s="671"/>
      <c r="AV62" s="671"/>
    </row>
    <row r="63" spans="1:48" s="678" customFormat="1" ht="13.5">
      <c r="B63" s="679"/>
      <c r="C63" s="680"/>
      <c r="D63" s="680"/>
      <c r="E63" s="680"/>
      <c r="F63" s="680"/>
      <c r="G63" s="681"/>
      <c r="I63" s="680"/>
      <c r="J63" s="680"/>
      <c r="K63" s="682"/>
      <c r="U63" s="680"/>
      <c r="V63" s="683"/>
    </row>
    <row r="64" spans="1:48" s="678" customFormat="1" ht="13.5">
      <c r="B64" s="679"/>
      <c r="C64" s="680"/>
      <c r="D64" s="680"/>
      <c r="E64" s="680"/>
      <c r="F64" s="680"/>
      <c r="G64" s="681"/>
      <c r="I64" s="680"/>
      <c r="J64" s="680"/>
      <c r="K64" s="682"/>
      <c r="U64" s="680"/>
      <c r="V64" s="683"/>
    </row>
    <row r="65" spans="2:22" s="678" customFormat="1" ht="13.5">
      <c r="B65" s="679"/>
      <c r="C65" s="680"/>
      <c r="D65" s="680"/>
      <c r="E65" s="680"/>
      <c r="F65" s="680"/>
      <c r="G65" s="681"/>
      <c r="I65" s="680"/>
      <c r="J65" s="680"/>
      <c r="K65" s="682"/>
      <c r="U65" s="680"/>
      <c r="V65" s="683"/>
    </row>
    <row r="66" spans="2:22" s="678" customFormat="1" ht="13.5">
      <c r="B66" s="679"/>
      <c r="C66" s="680"/>
      <c r="D66" s="680"/>
      <c r="E66" s="680"/>
      <c r="F66" s="680"/>
      <c r="G66" s="681"/>
      <c r="I66" s="680"/>
      <c r="J66" s="680"/>
      <c r="K66" s="682"/>
      <c r="U66" s="680"/>
      <c r="V66" s="683"/>
    </row>
    <row r="67" spans="2:22" s="678" customFormat="1" ht="13.5">
      <c r="B67" s="679"/>
      <c r="C67" s="680"/>
      <c r="D67" s="680"/>
      <c r="E67" s="680"/>
      <c r="F67" s="680"/>
      <c r="G67" s="681"/>
      <c r="I67" s="680"/>
      <c r="J67" s="680"/>
      <c r="K67" s="682"/>
      <c r="U67" s="680"/>
      <c r="V67" s="683"/>
    </row>
    <row r="68" spans="2:22" s="678" customFormat="1" ht="13.5">
      <c r="B68" s="679"/>
      <c r="C68" s="680"/>
      <c r="D68" s="680"/>
      <c r="E68" s="680"/>
      <c r="F68" s="680"/>
      <c r="G68" s="681"/>
      <c r="I68" s="680"/>
      <c r="J68" s="680"/>
      <c r="K68" s="682"/>
      <c r="U68" s="680"/>
      <c r="V68" s="683"/>
    </row>
    <row r="69" spans="2:22" s="678" customFormat="1" ht="13.5">
      <c r="B69" s="679"/>
      <c r="C69" s="680"/>
      <c r="D69" s="680"/>
      <c r="E69" s="680"/>
      <c r="F69" s="680"/>
      <c r="G69" s="681"/>
      <c r="I69" s="680"/>
      <c r="J69" s="680"/>
      <c r="K69" s="682"/>
      <c r="U69" s="680"/>
      <c r="V69" s="683"/>
    </row>
    <row r="70" spans="2:22" s="678" customFormat="1" ht="13.5">
      <c r="B70" s="679"/>
      <c r="C70" s="680"/>
      <c r="D70" s="680"/>
      <c r="E70" s="680"/>
      <c r="F70" s="680"/>
      <c r="G70" s="681"/>
      <c r="I70" s="680"/>
      <c r="J70" s="680"/>
      <c r="K70" s="682"/>
      <c r="U70" s="680"/>
      <c r="V70" s="683"/>
    </row>
    <row r="71" spans="2:22" s="678" customFormat="1" ht="13.5">
      <c r="B71" s="679"/>
      <c r="C71" s="680"/>
      <c r="D71" s="680"/>
      <c r="E71" s="680"/>
      <c r="F71" s="680"/>
      <c r="G71" s="681"/>
      <c r="I71" s="680"/>
      <c r="J71" s="680"/>
      <c r="K71" s="682"/>
      <c r="U71" s="680"/>
      <c r="V71" s="683"/>
    </row>
    <row r="72" spans="2:22" s="678" customFormat="1" ht="13.5">
      <c r="B72" s="679"/>
      <c r="C72" s="680"/>
      <c r="D72" s="680"/>
      <c r="E72" s="680"/>
      <c r="F72" s="680"/>
      <c r="G72" s="681"/>
      <c r="I72" s="680"/>
      <c r="J72" s="680"/>
      <c r="K72" s="682"/>
      <c r="U72" s="680"/>
      <c r="V72" s="683"/>
    </row>
  </sheetData>
  <mergeCells count="6">
    <mergeCell ref="I4:K4"/>
    <mergeCell ref="P5:P6"/>
    <mergeCell ref="A2:H2"/>
    <mergeCell ref="I2:P2"/>
    <mergeCell ref="A4:A7"/>
    <mergeCell ref="C4:H4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pageOrder="overThenDown" orientation="portrait" horizontalDpi="2400" verticalDpi="2400" r:id="rId1"/>
  <headerFooter scaleWithDoc="0" alignWithMargins="0"/>
  <colBreaks count="1" manualBreakCount="1">
    <brk id="8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L34"/>
  <sheetViews>
    <sheetView zoomScaleNormal="100" workbookViewId="0"/>
  </sheetViews>
  <sheetFormatPr defaultRowHeight="13.5"/>
  <cols>
    <col min="1" max="1" width="8.21875" style="794" customWidth="1"/>
    <col min="2" max="4" width="6.109375" style="502" bestFit="1" customWidth="1"/>
    <col min="5" max="5" width="5.33203125" style="502" bestFit="1" customWidth="1"/>
    <col min="6" max="6" width="3.88671875" style="502" bestFit="1" customWidth="1"/>
    <col min="7" max="7" width="5" style="502" bestFit="1" customWidth="1"/>
    <col min="8" max="8" width="6.109375" style="502" bestFit="1" customWidth="1"/>
    <col min="9" max="10" width="5.33203125" style="502" bestFit="1" customWidth="1"/>
    <col min="11" max="11" width="6.109375" style="502" customWidth="1"/>
    <col min="12" max="12" width="7" style="502" customWidth="1"/>
    <col min="13" max="13" width="7.33203125" style="502" customWidth="1"/>
    <col min="14" max="17" width="5.21875" style="502" bestFit="1" customWidth="1"/>
    <col min="18" max="18" width="4" style="502" bestFit="1" customWidth="1"/>
    <col min="19" max="19" width="5.109375" style="502" bestFit="1" customWidth="1"/>
    <col min="20" max="20" width="5.33203125" style="502" bestFit="1" customWidth="1"/>
    <col min="21" max="21" width="3.88671875" style="502" customWidth="1"/>
    <col min="22" max="22" width="5.109375" style="502" bestFit="1" customWidth="1"/>
    <col min="23" max="23" width="3.44140625" style="502" bestFit="1" customWidth="1"/>
    <col min="24" max="24" width="4" style="502" bestFit="1" customWidth="1"/>
    <col min="25" max="25" width="5.109375" style="502" bestFit="1" customWidth="1"/>
    <col min="26" max="26" width="2.6640625" style="502" bestFit="1" customWidth="1"/>
    <col min="27" max="27" width="4" style="502" bestFit="1" customWidth="1"/>
    <col min="28" max="28" width="5.109375" style="502" bestFit="1" customWidth="1"/>
    <col min="29" max="31" width="5.21875" style="502" bestFit="1" customWidth="1"/>
    <col min="32" max="32" width="9" style="502" customWidth="1"/>
    <col min="33" max="33" width="8.21875" style="502" customWidth="1"/>
    <col min="34" max="36" width="4.77734375" style="502" customWidth="1"/>
    <col min="37" max="38" width="4.44140625" style="502" customWidth="1"/>
    <col min="39" max="39" width="4" style="502" customWidth="1"/>
    <col min="40" max="41" width="3.6640625" style="502" customWidth="1"/>
    <col min="42" max="42" width="4" style="502" customWidth="1"/>
    <col min="43" max="45" width="3.88671875" style="502" customWidth="1"/>
    <col min="46" max="46" width="5.21875" style="502" bestFit="1" customWidth="1"/>
    <col min="47" max="48" width="4.33203125" style="502" customWidth="1"/>
    <col min="49" max="49" width="3.77734375" style="502" customWidth="1"/>
    <col min="50" max="51" width="3.5546875" style="502" customWidth="1"/>
    <col min="52" max="52" width="4.21875" style="502" customWidth="1"/>
    <col min="53" max="54" width="3.88671875" style="502" customWidth="1"/>
    <col min="55" max="57" width="3.5546875" style="502" customWidth="1"/>
    <col min="58" max="63" width="4.88671875" style="502" customWidth="1"/>
    <col min="64" max="64" width="9" style="502" customWidth="1"/>
    <col min="65" max="16384" width="8.88671875" style="502"/>
  </cols>
  <sheetData>
    <row r="1" spans="1:64" ht="9.9499999999999993" customHeight="1">
      <c r="A1" s="792"/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499"/>
      <c r="S1" s="500"/>
      <c r="T1" s="501"/>
      <c r="U1" s="501"/>
      <c r="V1" s="501"/>
      <c r="W1" s="501"/>
      <c r="X1" s="501"/>
      <c r="Y1" s="500"/>
      <c r="Z1" s="500"/>
      <c r="AA1" s="500"/>
      <c r="AB1" s="500"/>
      <c r="AC1" s="500"/>
      <c r="AD1" s="500"/>
      <c r="AE1" s="500"/>
      <c r="AF1" s="499"/>
      <c r="AG1" s="499"/>
      <c r="AH1" s="500"/>
      <c r="AI1" s="500"/>
      <c r="AJ1" s="500"/>
      <c r="AK1" s="500"/>
      <c r="AL1" s="500"/>
      <c r="AM1" s="500"/>
      <c r="AN1" s="500"/>
      <c r="AO1" s="500"/>
      <c r="AP1" s="500"/>
      <c r="AQ1" s="500"/>
      <c r="AR1" s="500"/>
      <c r="AS1" s="500"/>
      <c r="AT1" s="500"/>
      <c r="AU1" s="500"/>
      <c r="AV1" s="500"/>
      <c r="AW1" s="500"/>
      <c r="AX1" s="499"/>
      <c r="AY1" s="500"/>
      <c r="AZ1" s="501"/>
      <c r="BA1" s="501"/>
      <c r="BB1" s="501"/>
      <c r="BC1" s="501"/>
      <c r="BD1" s="501"/>
      <c r="BE1" s="500"/>
      <c r="BF1" s="500"/>
      <c r="BG1" s="500"/>
      <c r="BH1" s="500"/>
      <c r="BI1" s="500"/>
      <c r="BJ1" s="500"/>
      <c r="BK1" s="500"/>
      <c r="BL1" s="499"/>
    </row>
    <row r="2" spans="1:64" s="1216" customFormat="1" ht="27" customHeight="1">
      <c r="A2" s="1339" t="s">
        <v>564</v>
      </c>
      <c r="B2" s="1339"/>
      <c r="C2" s="1339"/>
      <c r="D2" s="1339"/>
      <c r="E2" s="1339"/>
      <c r="F2" s="1339"/>
      <c r="G2" s="1339"/>
      <c r="H2" s="1339"/>
      <c r="I2" s="1339"/>
      <c r="J2" s="1339"/>
      <c r="K2" s="1339"/>
      <c r="L2" s="1339"/>
      <c r="M2" s="1339"/>
      <c r="N2" s="1339"/>
      <c r="O2" s="1339"/>
      <c r="P2" s="1339"/>
      <c r="Q2" s="1340" t="s">
        <v>481</v>
      </c>
      <c r="R2" s="1340"/>
      <c r="S2" s="1340"/>
      <c r="T2" s="1340"/>
      <c r="U2" s="1340"/>
      <c r="V2" s="1340"/>
      <c r="W2" s="1340"/>
      <c r="X2" s="1340"/>
      <c r="Y2" s="1340"/>
      <c r="Z2" s="1340"/>
      <c r="AA2" s="1340"/>
      <c r="AB2" s="1340"/>
      <c r="AC2" s="1340"/>
      <c r="AD2" s="1340"/>
      <c r="AE2" s="1340"/>
      <c r="AF2" s="1340"/>
      <c r="AG2" s="1339" t="s">
        <v>574</v>
      </c>
      <c r="AH2" s="1339"/>
      <c r="AI2" s="1339"/>
      <c r="AJ2" s="1339"/>
      <c r="AK2" s="1339"/>
      <c r="AL2" s="1339"/>
      <c r="AM2" s="1339"/>
      <c r="AN2" s="1339"/>
      <c r="AO2" s="1339"/>
      <c r="AP2" s="1339"/>
      <c r="AQ2" s="1339"/>
      <c r="AR2" s="1339"/>
      <c r="AS2" s="1339"/>
      <c r="AT2" s="1339"/>
      <c r="AU2" s="1339"/>
      <c r="AV2" s="1339"/>
      <c r="AW2" s="1340" t="s">
        <v>481</v>
      </c>
      <c r="AX2" s="1340"/>
      <c r="AY2" s="1340"/>
      <c r="AZ2" s="1340"/>
      <c r="BA2" s="1340"/>
      <c r="BB2" s="1340"/>
      <c r="BC2" s="1340"/>
      <c r="BD2" s="1340"/>
      <c r="BE2" s="1340"/>
      <c r="BF2" s="1340"/>
      <c r="BG2" s="1340"/>
      <c r="BH2" s="1340"/>
      <c r="BI2" s="1340"/>
      <c r="BJ2" s="1340"/>
      <c r="BK2" s="1340"/>
      <c r="BL2" s="1340"/>
    </row>
    <row r="3" spans="1:64" s="36" customFormat="1" ht="27" customHeight="1" thickBot="1">
      <c r="A3" s="503" t="s">
        <v>482</v>
      </c>
      <c r="B3" s="504"/>
      <c r="C3" s="504"/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  <c r="O3" s="504"/>
      <c r="P3" s="504"/>
      <c r="Q3" s="504"/>
      <c r="R3" s="504"/>
      <c r="S3" s="504"/>
      <c r="T3" s="505"/>
      <c r="U3" s="505"/>
      <c r="V3" s="505"/>
      <c r="W3" s="505"/>
      <c r="X3" s="505"/>
      <c r="Y3" s="504"/>
      <c r="Z3" s="504"/>
      <c r="AA3" s="504"/>
      <c r="AB3" s="504"/>
      <c r="AC3" s="504"/>
      <c r="AD3" s="504"/>
      <c r="AE3" s="504"/>
      <c r="AF3" s="506" t="s">
        <v>483</v>
      </c>
      <c r="AG3" s="503" t="s">
        <v>482</v>
      </c>
      <c r="AH3" s="504"/>
      <c r="AI3" s="504"/>
      <c r="AJ3" s="504"/>
      <c r="AK3" s="504"/>
      <c r="AL3" s="504"/>
      <c r="AM3" s="504"/>
      <c r="AN3" s="504"/>
      <c r="AO3" s="504"/>
      <c r="AP3" s="504"/>
      <c r="AQ3" s="504"/>
      <c r="AR3" s="504"/>
      <c r="AS3" s="504"/>
      <c r="AT3" s="504"/>
      <c r="AU3" s="504"/>
      <c r="AV3" s="504"/>
      <c r="AW3" s="504"/>
      <c r="AX3" s="504"/>
      <c r="AY3" s="504"/>
      <c r="AZ3" s="505"/>
      <c r="BA3" s="505"/>
      <c r="BB3" s="505"/>
      <c r="BC3" s="505"/>
      <c r="BD3" s="505"/>
      <c r="BE3" s="504"/>
      <c r="BF3" s="504"/>
      <c r="BG3" s="504"/>
      <c r="BH3" s="504"/>
      <c r="BI3" s="504"/>
      <c r="BJ3" s="504"/>
      <c r="BK3" s="504"/>
      <c r="BL3" s="506" t="s">
        <v>483</v>
      </c>
    </row>
    <row r="4" spans="1:64" s="512" customFormat="1" ht="15.95" customHeight="1" thickTop="1">
      <c r="A4" s="507"/>
      <c r="B4" s="1341" t="s">
        <v>484</v>
      </c>
      <c r="C4" s="1342"/>
      <c r="D4" s="1343"/>
      <c r="E4" s="1341" t="s">
        <v>485</v>
      </c>
      <c r="F4" s="1342"/>
      <c r="G4" s="1343"/>
      <c r="H4" s="508" t="s">
        <v>486</v>
      </c>
      <c r="I4" s="509"/>
      <c r="J4" s="510"/>
      <c r="K4" s="1344" t="s">
        <v>487</v>
      </c>
      <c r="L4" s="1345"/>
      <c r="M4" s="1346"/>
      <c r="N4" s="1341" t="s">
        <v>488</v>
      </c>
      <c r="O4" s="1342"/>
      <c r="P4" s="1342"/>
      <c r="Q4" s="1342" t="s">
        <v>489</v>
      </c>
      <c r="R4" s="1342"/>
      <c r="S4" s="1343"/>
      <c r="T4" s="1341" t="s">
        <v>490</v>
      </c>
      <c r="U4" s="1342"/>
      <c r="V4" s="1343"/>
      <c r="W4" s="1341" t="s">
        <v>491</v>
      </c>
      <c r="X4" s="1342"/>
      <c r="Y4" s="1343"/>
      <c r="Z4" s="1341" t="s">
        <v>492</v>
      </c>
      <c r="AA4" s="1342"/>
      <c r="AB4" s="1342"/>
      <c r="AC4" s="1341" t="s">
        <v>493</v>
      </c>
      <c r="AD4" s="1342"/>
      <c r="AE4" s="1343"/>
      <c r="AF4" s="511"/>
      <c r="AG4" s="507"/>
      <c r="AH4" s="1341" t="s">
        <v>494</v>
      </c>
      <c r="AI4" s="1342"/>
      <c r="AJ4" s="1343"/>
      <c r="AK4" s="1341" t="s">
        <v>495</v>
      </c>
      <c r="AL4" s="1342"/>
      <c r="AM4" s="1343"/>
      <c r="AN4" s="1341" t="s">
        <v>496</v>
      </c>
      <c r="AO4" s="1342"/>
      <c r="AP4" s="1343"/>
      <c r="AQ4" s="1344" t="s">
        <v>497</v>
      </c>
      <c r="AR4" s="1345"/>
      <c r="AS4" s="1346"/>
      <c r="AT4" s="1341" t="s">
        <v>498</v>
      </c>
      <c r="AU4" s="1342"/>
      <c r="AV4" s="1343"/>
      <c r="AW4" s="1341" t="s">
        <v>499</v>
      </c>
      <c r="AX4" s="1342"/>
      <c r="AY4" s="1343"/>
      <c r="AZ4" s="1341" t="s">
        <v>490</v>
      </c>
      <c r="BA4" s="1342"/>
      <c r="BB4" s="1343"/>
      <c r="BC4" s="1341" t="s">
        <v>500</v>
      </c>
      <c r="BD4" s="1342"/>
      <c r="BE4" s="1343"/>
      <c r="BF4" s="1341" t="s">
        <v>501</v>
      </c>
      <c r="BG4" s="1342"/>
      <c r="BH4" s="1342"/>
      <c r="BI4" s="1341" t="s">
        <v>502</v>
      </c>
      <c r="BJ4" s="1342"/>
      <c r="BK4" s="1343"/>
      <c r="BL4" s="511"/>
    </row>
    <row r="5" spans="1:64" s="512" customFormat="1" ht="15.95" customHeight="1">
      <c r="A5" s="513" t="s">
        <v>503</v>
      </c>
      <c r="B5" s="1347"/>
      <c r="C5" s="1348"/>
      <c r="D5" s="1349"/>
      <c r="E5" s="1347" t="s">
        <v>504</v>
      </c>
      <c r="F5" s="1348"/>
      <c r="G5" s="1349"/>
      <c r="H5" s="514"/>
      <c r="I5" s="515"/>
      <c r="J5" s="516"/>
      <c r="K5" s="1350" t="s">
        <v>505</v>
      </c>
      <c r="L5" s="1351"/>
      <c r="M5" s="1352"/>
      <c r="N5" s="1350" t="s">
        <v>506</v>
      </c>
      <c r="O5" s="1352"/>
      <c r="P5" s="1352"/>
      <c r="Q5" s="1352" t="s">
        <v>507</v>
      </c>
      <c r="R5" s="1351"/>
      <c r="S5" s="1352"/>
      <c r="T5" s="1350" t="s">
        <v>508</v>
      </c>
      <c r="U5" s="1351"/>
      <c r="V5" s="1352"/>
      <c r="W5" s="1350" t="s">
        <v>509</v>
      </c>
      <c r="X5" s="1351"/>
      <c r="Y5" s="1352"/>
      <c r="Z5" s="1350" t="s">
        <v>510</v>
      </c>
      <c r="AA5" s="1352"/>
      <c r="AB5" s="1352"/>
      <c r="AC5" s="1350" t="s">
        <v>508</v>
      </c>
      <c r="AD5" s="1352"/>
      <c r="AE5" s="1352"/>
      <c r="AF5" s="517" t="s">
        <v>511</v>
      </c>
      <c r="AG5" s="513" t="s">
        <v>503</v>
      </c>
      <c r="AH5" s="1347" t="s">
        <v>508</v>
      </c>
      <c r="AI5" s="1348"/>
      <c r="AJ5" s="1349"/>
      <c r="AK5" s="1347" t="s">
        <v>508</v>
      </c>
      <c r="AL5" s="1348"/>
      <c r="AM5" s="1349"/>
      <c r="AN5" s="1347" t="s">
        <v>512</v>
      </c>
      <c r="AO5" s="1348"/>
      <c r="AP5" s="1349"/>
      <c r="AQ5" s="1350" t="s">
        <v>513</v>
      </c>
      <c r="AR5" s="1351"/>
      <c r="AS5" s="1352"/>
      <c r="AT5" s="1350" t="s">
        <v>514</v>
      </c>
      <c r="AU5" s="1351"/>
      <c r="AV5" s="1352"/>
      <c r="AW5" s="1350" t="s">
        <v>515</v>
      </c>
      <c r="AX5" s="1351"/>
      <c r="AY5" s="1352"/>
      <c r="AZ5" s="1350" t="s">
        <v>508</v>
      </c>
      <c r="BA5" s="1351"/>
      <c r="BB5" s="1352"/>
      <c r="BC5" s="1350" t="s">
        <v>516</v>
      </c>
      <c r="BD5" s="1351"/>
      <c r="BE5" s="1352"/>
      <c r="BF5" s="1350" t="s">
        <v>517</v>
      </c>
      <c r="BG5" s="1352"/>
      <c r="BH5" s="1352"/>
      <c r="BI5" s="1350" t="s">
        <v>518</v>
      </c>
      <c r="BJ5" s="1352"/>
      <c r="BK5" s="1352"/>
      <c r="BL5" s="517" t="s">
        <v>511</v>
      </c>
    </row>
    <row r="6" spans="1:64" s="512" customFormat="1" ht="15.95" customHeight="1">
      <c r="A6" s="518" t="s">
        <v>519</v>
      </c>
      <c r="B6" s="514"/>
      <c r="C6" s="519" t="s">
        <v>77</v>
      </c>
      <c r="D6" s="520" t="s">
        <v>78</v>
      </c>
      <c r="E6" s="514"/>
      <c r="F6" s="519" t="s">
        <v>77</v>
      </c>
      <c r="G6" s="520" t="s">
        <v>78</v>
      </c>
      <c r="H6" s="514"/>
      <c r="I6" s="519" t="s">
        <v>77</v>
      </c>
      <c r="J6" s="520" t="s">
        <v>78</v>
      </c>
      <c r="K6" s="514"/>
      <c r="L6" s="519" t="s">
        <v>77</v>
      </c>
      <c r="M6" s="520" t="s">
        <v>78</v>
      </c>
      <c r="N6" s="521"/>
      <c r="O6" s="519" t="s">
        <v>77</v>
      </c>
      <c r="P6" s="522" t="s">
        <v>78</v>
      </c>
      <c r="Q6" s="514"/>
      <c r="R6" s="519" t="s">
        <v>77</v>
      </c>
      <c r="S6" s="520" t="s">
        <v>78</v>
      </c>
      <c r="T6" s="514"/>
      <c r="U6" s="519" t="s">
        <v>77</v>
      </c>
      <c r="V6" s="520" t="s">
        <v>78</v>
      </c>
      <c r="W6" s="514"/>
      <c r="X6" s="519" t="s">
        <v>77</v>
      </c>
      <c r="Y6" s="520" t="s">
        <v>78</v>
      </c>
      <c r="Z6" s="521"/>
      <c r="AA6" s="519" t="s">
        <v>77</v>
      </c>
      <c r="AB6" s="522" t="s">
        <v>78</v>
      </c>
      <c r="AC6" s="521"/>
      <c r="AD6" s="519" t="s">
        <v>77</v>
      </c>
      <c r="AE6" s="520" t="s">
        <v>78</v>
      </c>
      <c r="AF6" s="517" t="s">
        <v>520</v>
      </c>
      <c r="AG6" s="518" t="s">
        <v>519</v>
      </c>
      <c r="AH6" s="514"/>
      <c r="AI6" s="519" t="s">
        <v>77</v>
      </c>
      <c r="AJ6" s="520" t="s">
        <v>78</v>
      </c>
      <c r="AK6" s="514"/>
      <c r="AL6" s="519" t="s">
        <v>77</v>
      </c>
      <c r="AM6" s="520" t="s">
        <v>78</v>
      </c>
      <c r="AN6" s="514"/>
      <c r="AO6" s="519" t="s">
        <v>77</v>
      </c>
      <c r="AP6" s="520" t="s">
        <v>78</v>
      </c>
      <c r="AQ6" s="514"/>
      <c r="AR6" s="519" t="s">
        <v>77</v>
      </c>
      <c r="AS6" s="520" t="s">
        <v>78</v>
      </c>
      <c r="AT6" s="514"/>
      <c r="AU6" s="519" t="s">
        <v>77</v>
      </c>
      <c r="AV6" s="520" t="s">
        <v>78</v>
      </c>
      <c r="AW6" s="514"/>
      <c r="AX6" s="519" t="s">
        <v>77</v>
      </c>
      <c r="AY6" s="520" t="s">
        <v>78</v>
      </c>
      <c r="AZ6" s="514"/>
      <c r="BA6" s="519" t="s">
        <v>77</v>
      </c>
      <c r="BB6" s="520" t="s">
        <v>78</v>
      </c>
      <c r="BC6" s="514"/>
      <c r="BD6" s="519" t="s">
        <v>77</v>
      </c>
      <c r="BE6" s="520" t="s">
        <v>78</v>
      </c>
      <c r="BF6" s="521"/>
      <c r="BG6" s="519" t="s">
        <v>77</v>
      </c>
      <c r="BH6" s="522" t="s">
        <v>78</v>
      </c>
      <c r="BI6" s="521"/>
      <c r="BJ6" s="519" t="s">
        <v>77</v>
      </c>
      <c r="BK6" s="520" t="s">
        <v>78</v>
      </c>
      <c r="BL6" s="517" t="s">
        <v>520</v>
      </c>
    </row>
    <row r="7" spans="1:64" s="531" customFormat="1" ht="15.95" customHeight="1">
      <c r="A7" s="793"/>
      <c r="B7" s="524"/>
      <c r="C7" s="525" t="s">
        <v>83</v>
      </c>
      <c r="D7" s="526" t="s">
        <v>84</v>
      </c>
      <c r="E7" s="524"/>
      <c r="F7" s="527" t="s">
        <v>83</v>
      </c>
      <c r="G7" s="527" t="s">
        <v>84</v>
      </c>
      <c r="H7" s="524"/>
      <c r="I7" s="525" t="s">
        <v>83</v>
      </c>
      <c r="J7" s="526" t="s">
        <v>84</v>
      </c>
      <c r="K7" s="528"/>
      <c r="L7" s="527" t="s">
        <v>83</v>
      </c>
      <c r="M7" s="527" t="s">
        <v>84</v>
      </c>
      <c r="N7" s="529"/>
      <c r="O7" s="527" t="s">
        <v>83</v>
      </c>
      <c r="P7" s="529" t="s">
        <v>84</v>
      </c>
      <c r="Q7" s="524"/>
      <c r="R7" s="525" t="s">
        <v>83</v>
      </c>
      <c r="S7" s="526" t="s">
        <v>84</v>
      </c>
      <c r="T7" s="524"/>
      <c r="U7" s="525" t="s">
        <v>83</v>
      </c>
      <c r="V7" s="526" t="s">
        <v>84</v>
      </c>
      <c r="W7" s="524"/>
      <c r="X7" s="527" t="s">
        <v>83</v>
      </c>
      <c r="Y7" s="527" t="s">
        <v>84</v>
      </c>
      <c r="Z7" s="529"/>
      <c r="AA7" s="527" t="s">
        <v>83</v>
      </c>
      <c r="AB7" s="529" t="s">
        <v>84</v>
      </c>
      <c r="AC7" s="529"/>
      <c r="AD7" s="527" t="s">
        <v>83</v>
      </c>
      <c r="AE7" s="527" t="s">
        <v>84</v>
      </c>
      <c r="AF7" s="530"/>
      <c r="AG7" s="523"/>
      <c r="AH7" s="524"/>
      <c r="AI7" s="525" t="s">
        <v>83</v>
      </c>
      <c r="AJ7" s="526" t="s">
        <v>84</v>
      </c>
      <c r="AK7" s="524"/>
      <c r="AL7" s="525" t="s">
        <v>83</v>
      </c>
      <c r="AM7" s="526" t="s">
        <v>84</v>
      </c>
      <c r="AN7" s="524"/>
      <c r="AO7" s="525" t="s">
        <v>83</v>
      </c>
      <c r="AP7" s="526" t="s">
        <v>84</v>
      </c>
      <c r="AQ7" s="524"/>
      <c r="AR7" s="525" t="s">
        <v>83</v>
      </c>
      <c r="AS7" s="526" t="s">
        <v>84</v>
      </c>
      <c r="AT7" s="524"/>
      <c r="AU7" s="525" t="s">
        <v>83</v>
      </c>
      <c r="AV7" s="526" t="s">
        <v>84</v>
      </c>
      <c r="AW7" s="524"/>
      <c r="AX7" s="525" t="s">
        <v>83</v>
      </c>
      <c r="AY7" s="526" t="s">
        <v>84</v>
      </c>
      <c r="AZ7" s="524"/>
      <c r="BA7" s="525" t="s">
        <v>83</v>
      </c>
      <c r="BB7" s="526" t="s">
        <v>84</v>
      </c>
      <c r="BC7" s="524"/>
      <c r="BD7" s="527" t="s">
        <v>83</v>
      </c>
      <c r="BE7" s="527" t="s">
        <v>84</v>
      </c>
      <c r="BF7" s="529"/>
      <c r="BG7" s="527" t="s">
        <v>83</v>
      </c>
      <c r="BH7" s="529" t="s">
        <v>84</v>
      </c>
      <c r="BI7" s="529"/>
      <c r="BJ7" s="527" t="s">
        <v>83</v>
      </c>
      <c r="BK7" s="527" t="s">
        <v>84</v>
      </c>
      <c r="BL7" s="530"/>
    </row>
    <row r="8" spans="1:64" s="531" customFormat="1" ht="25.5" customHeight="1">
      <c r="A8" s="1204">
        <v>2011</v>
      </c>
      <c r="B8" s="1214">
        <v>48394</v>
      </c>
      <c r="C8" s="1214">
        <v>27080</v>
      </c>
      <c r="D8" s="1214">
        <v>21314</v>
      </c>
      <c r="E8" s="1214">
        <v>1171</v>
      </c>
      <c r="F8" s="1215">
        <v>667</v>
      </c>
      <c r="G8" s="1215">
        <v>504</v>
      </c>
      <c r="H8" s="1214">
        <v>13762</v>
      </c>
      <c r="I8" s="1214">
        <v>8493</v>
      </c>
      <c r="J8" s="1214">
        <v>5269</v>
      </c>
      <c r="K8" s="1215">
        <v>80</v>
      </c>
      <c r="L8" s="1215">
        <v>39</v>
      </c>
      <c r="M8" s="1215">
        <v>41</v>
      </c>
      <c r="N8" s="1215">
        <v>2557</v>
      </c>
      <c r="O8" s="1215">
        <v>1290</v>
      </c>
      <c r="P8" s="1215">
        <v>1267</v>
      </c>
      <c r="Q8" s="1214">
        <v>985</v>
      </c>
      <c r="R8" s="1214">
        <v>450</v>
      </c>
      <c r="S8" s="1214">
        <v>535</v>
      </c>
      <c r="T8" s="1214">
        <v>1055</v>
      </c>
      <c r="U8" s="1214">
        <v>489</v>
      </c>
      <c r="V8" s="1214">
        <v>566</v>
      </c>
      <c r="W8" s="1203">
        <v>0</v>
      </c>
      <c r="X8" s="797">
        <v>0</v>
      </c>
      <c r="Y8" s="1203">
        <v>0</v>
      </c>
      <c r="Z8" s="1203">
        <v>0</v>
      </c>
      <c r="AA8" s="1203">
        <v>0</v>
      </c>
      <c r="AB8" s="1203">
        <v>0</v>
      </c>
      <c r="AC8" s="1215">
        <v>9813</v>
      </c>
      <c r="AD8" s="1215">
        <v>4690</v>
      </c>
      <c r="AE8" s="1215">
        <v>5123</v>
      </c>
      <c r="AF8" s="1205">
        <v>2011</v>
      </c>
      <c r="AG8" s="1204">
        <v>2011</v>
      </c>
      <c r="AH8" s="1214">
        <v>3341</v>
      </c>
      <c r="AI8" s="1214">
        <v>1917</v>
      </c>
      <c r="AJ8" s="1214">
        <v>1424</v>
      </c>
      <c r="AK8" s="1214">
        <v>2083</v>
      </c>
      <c r="AL8" s="1214">
        <v>1380</v>
      </c>
      <c r="AM8" s="1214">
        <v>703</v>
      </c>
      <c r="AN8" s="1214">
        <v>74</v>
      </c>
      <c r="AO8" s="1214">
        <v>24</v>
      </c>
      <c r="AP8" s="1214">
        <v>50</v>
      </c>
      <c r="AQ8" s="1214">
        <v>381</v>
      </c>
      <c r="AR8" s="1214">
        <v>130</v>
      </c>
      <c r="AS8" s="1214">
        <v>251</v>
      </c>
      <c r="AT8" s="1214">
        <v>979</v>
      </c>
      <c r="AU8" s="1214">
        <v>472</v>
      </c>
      <c r="AV8" s="1214">
        <v>507</v>
      </c>
      <c r="AW8" s="1214">
        <v>19</v>
      </c>
      <c r="AX8" s="1214">
        <v>0</v>
      </c>
      <c r="AY8" s="1214">
        <v>19</v>
      </c>
      <c r="AZ8" s="1214">
        <v>189</v>
      </c>
      <c r="BA8" s="1214">
        <v>120</v>
      </c>
      <c r="BB8" s="1214">
        <v>69</v>
      </c>
      <c r="BC8" s="1214">
        <v>115</v>
      </c>
      <c r="BD8" s="1215">
        <v>60</v>
      </c>
      <c r="BE8" s="1215">
        <v>55</v>
      </c>
      <c r="BF8" s="1215">
        <v>5239</v>
      </c>
      <c r="BG8" s="1215">
        <v>2418</v>
      </c>
      <c r="BH8" s="1215">
        <v>2821</v>
      </c>
      <c r="BI8" s="1215">
        <v>6551</v>
      </c>
      <c r="BJ8" s="1215">
        <v>4441</v>
      </c>
      <c r="BK8" s="1215">
        <v>2110</v>
      </c>
      <c r="BL8" s="1205">
        <v>2011</v>
      </c>
    </row>
    <row r="9" spans="1:64" s="1212" customFormat="1" ht="26.25" customHeight="1">
      <c r="A9" s="1206">
        <v>2012</v>
      </c>
      <c r="B9" s="1207">
        <v>50830</v>
      </c>
      <c r="C9" s="1207">
        <v>28329</v>
      </c>
      <c r="D9" s="1207">
        <v>22501</v>
      </c>
      <c r="E9" s="1208">
        <v>1206</v>
      </c>
      <c r="F9" s="1208">
        <v>686</v>
      </c>
      <c r="G9" s="1208">
        <v>520</v>
      </c>
      <c r="H9" s="1208">
        <v>14369</v>
      </c>
      <c r="I9" s="1208">
        <v>8884</v>
      </c>
      <c r="J9" s="1208">
        <v>5485</v>
      </c>
      <c r="K9" s="1208">
        <v>103</v>
      </c>
      <c r="L9" s="1208">
        <v>39</v>
      </c>
      <c r="M9" s="1208">
        <v>64</v>
      </c>
      <c r="N9" s="1208">
        <v>2929</v>
      </c>
      <c r="O9" s="1208">
        <v>1519</v>
      </c>
      <c r="P9" s="1208">
        <v>1410</v>
      </c>
      <c r="Q9" s="1209">
        <v>1224</v>
      </c>
      <c r="R9" s="1209">
        <v>490</v>
      </c>
      <c r="S9" s="1209">
        <v>734</v>
      </c>
      <c r="T9" s="1208">
        <v>1394</v>
      </c>
      <c r="U9" s="1208">
        <v>630</v>
      </c>
      <c r="V9" s="1208">
        <v>764</v>
      </c>
      <c r="W9" s="1210">
        <v>0</v>
      </c>
      <c r="X9" s="1208">
        <v>0</v>
      </c>
      <c r="Y9" s="1210">
        <v>0</v>
      </c>
      <c r="Z9" s="1210">
        <v>0</v>
      </c>
      <c r="AA9" s="1210">
        <v>0</v>
      </c>
      <c r="AB9" s="1210">
        <v>0</v>
      </c>
      <c r="AC9" s="1210">
        <v>10733</v>
      </c>
      <c r="AD9" s="1210">
        <v>5188</v>
      </c>
      <c r="AE9" s="1210">
        <v>5545</v>
      </c>
      <c r="AF9" s="1211">
        <v>2012</v>
      </c>
      <c r="AG9" s="1206">
        <v>2012</v>
      </c>
      <c r="AH9" s="1208">
        <v>3736</v>
      </c>
      <c r="AI9" s="1208">
        <v>2126</v>
      </c>
      <c r="AJ9" s="1208">
        <v>1610</v>
      </c>
      <c r="AK9" s="1208">
        <v>2088</v>
      </c>
      <c r="AL9" s="1208">
        <v>1377</v>
      </c>
      <c r="AM9" s="1208">
        <v>711</v>
      </c>
      <c r="AN9" s="1208">
        <v>75</v>
      </c>
      <c r="AO9" s="1208">
        <v>31</v>
      </c>
      <c r="AP9" s="1208">
        <v>44</v>
      </c>
      <c r="AQ9" s="1208">
        <v>424</v>
      </c>
      <c r="AR9" s="1208">
        <v>143</v>
      </c>
      <c r="AS9" s="1208">
        <v>281</v>
      </c>
      <c r="AT9" s="1208">
        <v>1071</v>
      </c>
      <c r="AU9" s="1208">
        <v>539</v>
      </c>
      <c r="AV9" s="1208">
        <v>532</v>
      </c>
      <c r="AW9" s="1209">
        <v>13</v>
      </c>
      <c r="AX9" s="1209">
        <v>0</v>
      </c>
      <c r="AY9" s="1209">
        <v>13</v>
      </c>
      <c r="AZ9" s="1208">
        <v>164</v>
      </c>
      <c r="BA9" s="1208">
        <v>93</v>
      </c>
      <c r="BB9" s="1208">
        <v>71</v>
      </c>
      <c r="BC9" s="1210">
        <v>103</v>
      </c>
      <c r="BD9" s="1208">
        <v>51</v>
      </c>
      <c r="BE9" s="1210">
        <v>52</v>
      </c>
      <c r="BF9" s="1210">
        <v>4801</v>
      </c>
      <c r="BG9" s="1210">
        <v>2195</v>
      </c>
      <c r="BH9" s="1210">
        <v>2606</v>
      </c>
      <c r="BI9" s="1210">
        <v>6397</v>
      </c>
      <c r="BJ9" s="1210">
        <v>4338</v>
      </c>
      <c r="BK9" s="1210">
        <v>2059</v>
      </c>
      <c r="BL9" s="1211">
        <v>2012</v>
      </c>
    </row>
    <row r="10" spans="1:64" s="1212" customFormat="1" ht="24" customHeight="1">
      <c r="A10" s="518" t="s">
        <v>521</v>
      </c>
      <c r="B10" s="797">
        <v>310</v>
      </c>
      <c r="C10" s="797">
        <v>167</v>
      </c>
      <c r="D10" s="797">
        <v>143</v>
      </c>
      <c r="E10" s="797">
        <v>6</v>
      </c>
      <c r="F10" s="797">
        <v>4</v>
      </c>
      <c r="G10" s="797">
        <v>2</v>
      </c>
      <c r="H10" s="797">
        <v>6</v>
      </c>
      <c r="I10" s="797">
        <v>2</v>
      </c>
      <c r="J10" s="797">
        <v>4</v>
      </c>
      <c r="K10" s="797">
        <v>0</v>
      </c>
      <c r="L10" s="797">
        <v>0</v>
      </c>
      <c r="M10" s="797">
        <v>0</v>
      </c>
      <c r="N10" s="797">
        <v>2</v>
      </c>
      <c r="O10" s="797">
        <v>2</v>
      </c>
      <c r="P10" s="797">
        <v>0</v>
      </c>
      <c r="Q10" s="797">
        <v>0</v>
      </c>
      <c r="R10" s="797">
        <v>0</v>
      </c>
      <c r="S10" s="797">
        <v>0</v>
      </c>
      <c r="T10" s="797">
        <v>7</v>
      </c>
      <c r="U10" s="797">
        <v>2</v>
      </c>
      <c r="V10" s="797">
        <v>5</v>
      </c>
      <c r="W10" s="1203">
        <v>0</v>
      </c>
      <c r="X10" s="797">
        <v>0</v>
      </c>
      <c r="Y10" s="1203">
        <v>0</v>
      </c>
      <c r="Z10" s="1203">
        <v>0</v>
      </c>
      <c r="AA10" s="1203">
        <v>0</v>
      </c>
      <c r="AB10" s="1203">
        <v>0</v>
      </c>
      <c r="AC10" s="1203">
        <v>6</v>
      </c>
      <c r="AD10" s="1203">
        <v>4</v>
      </c>
      <c r="AE10" s="1203">
        <v>2</v>
      </c>
      <c r="AF10" s="517" t="s">
        <v>605</v>
      </c>
      <c r="AG10" s="518" t="s">
        <v>521</v>
      </c>
      <c r="AH10" s="797">
        <v>3</v>
      </c>
      <c r="AI10" s="797">
        <v>1</v>
      </c>
      <c r="AJ10" s="797">
        <v>2</v>
      </c>
      <c r="AK10" s="797">
        <v>0</v>
      </c>
      <c r="AL10" s="797">
        <v>0</v>
      </c>
      <c r="AM10" s="797">
        <v>0</v>
      </c>
      <c r="AN10" s="797">
        <v>0</v>
      </c>
      <c r="AO10" s="797">
        <v>0</v>
      </c>
      <c r="AP10" s="797">
        <v>0</v>
      </c>
      <c r="AQ10" s="797">
        <v>0</v>
      </c>
      <c r="AR10" s="797">
        <v>0</v>
      </c>
      <c r="AS10" s="797">
        <v>0</v>
      </c>
      <c r="AT10" s="797">
        <v>1</v>
      </c>
      <c r="AU10" s="797">
        <v>0</v>
      </c>
      <c r="AV10" s="797">
        <v>1</v>
      </c>
      <c r="AW10" s="797">
        <v>0</v>
      </c>
      <c r="AX10" s="797">
        <v>0</v>
      </c>
      <c r="AY10" s="797">
        <v>0</v>
      </c>
      <c r="AZ10" s="797">
        <v>163</v>
      </c>
      <c r="BA10" s="797">
        <v>92</v>
      </c>
      <c r="BB10" s="797">
        <v>71</v>
      </c>
      <c r="BC10" s="1203">
        <v>56</v>
      </c>
      <c r="BD10" s="797">
        <v>26</v>
      </c>
      <c r="BE10" s="1203">
        <v>30</v>
      </c>
      <c r="BF10" s="1203">
        <v>41</v>
      </c>
      <c r="BG10" s="1203">
        <v>25</v>
      </c>
      <c r="BH10" s="1203">
        <v>16</v>
      </c>
      <c r="BI10" s="1203">
        <v>19</v>
      </c>
      <c r="BJ10" s="1203">
        <v>9</v>
      </c>
      <c r="BK10" s="1203">
        <v>10</v>
      </c>
      <c r="BL10" s="517" t="s">
        <v>605</v>
      </c>
    </row>
    <row r="11" spans="1:64" s="1212" customFormat="1" ht="24" customHeight="1">
      <c r="A11" s="518" t="s">
        <v>522</v>
      </c>
      <c r="B11" s="797">
        <v>104</v>
      </c>
      <c r="C11" s="797">
        <v>61</v>
      </c>
      <c r="D11" s="797">
        <v>43</v>
      </c>
      <c r="E11" s="797">
        <v>5</v>
      </c>
      <c r="F11" s="797">
        <v>2</v>
      </c>
      <c r="G11" s="797">
        <v>3</v>
      </c>
      <c r="H11" s="797">
        <v>13</v>
      </c>
      <c r="I11" s="797">
        <v>8</v>
      </c>
      <c r="J11" s="797">
        <v>5</v>
      </c>
      <c r="K11" s="797">
        <v>3</v>
      </c>
      <c r="L11" s="797">
        <v>2</v>
      </c>
      <c r="M11" s="797">
        <v>1</v>
      </c>
      <c r="N11" s="797">
        <v>4</v>
      </c>
      <c r="O11" s="797">
        <v>1</v>
      </c>
      <c r="P11" s="797">
        <v>3</v>
      </c>
      <c r="Q11" s="797">
        <v>0</v>
      </c>
      <c r="R11" s="797">
        <v>0</v>
      </c>
      <c r="S11" s="797">
        <v>0</v>
      </c>
      <c r="T11" s="797">
        <v>18</v>
      </c>
      <c r="U11" s="797">
        <v>10</v>
      </c>
      <c r="V11" s="797">
        <v>8</v>
      </c>
      <c r="W11" s="1203">
        <v>0</v>
      </c>
      <c r="X11" s="797">
        <v>0</v>
      </c>
      <c r="Y11" s="1203">
        <v>0</v>
      </c>
      <c r="Z11" s="1203">
        <v>0</v>
      </c>
      <c r="AA11" s="1203">
        <v>0</v>
      </c>
      <c r="AB11" s="1203">
        <v>0</v>
      </c>
      <c r="AC11" s="1203">
        <v>8</v>
      </c>
      <c r="AD11" s="1203">
        <v>3</v>
      </c>
      <c r="AE11" s="1203">
        <v>5</v>
      </c>
      <c r="AF11" s="517" t="s">
        <v>606</v>
      </c>
      <c r="AG11" s="518" t="s">
        <v>522</v>
      </c>
      <c r="AH11" s="797">
        <v>2</v>
      </c>
      <c r="AI11" s="797">
        <v>1</v>
      </c>
      <c r="AJ11" s="797">
        <v>1</v>
      </c>
      <c r="AK11" s="797">
        <v>2</v>
      </c>
      <c r="AL11" s="797">
        <v>0</v>
      </c>
      <c r="AM11" s="797">
        <v>2</v>
      </c>
      <c r="AN11" s="797">
        <v>0</v>
      </c>
      <c r="AO11" s="797">
        <v>0</v>
      </c>
      <c r="AP11" s="797">
        <v>0</v>
      </c>
      <c r="AQ11" s="797">
        <v>0</v>
      </c>
      <c r="AR11" s="797">
        <v>0</v>
      </c>
      <c r="AS11" s="797">
        <v>0</v>
      </c>
      <c r="AT11" s="797">
        <v>0</v>
      </c>
      <c r="AU11" s="797">
        <v>0</v>
      </c>
      <c r="AV11" s="797">
        <v>0</v>
      </c>
      <c r="AW11" s="797">
        <v>0</v>
      </c>
      <c r="AX11" s="797">
        <v>0</v>
      </c>
      <c r="AY11" s="797">
        <v>0</v>
      </c>
      <c r="AZ11" s="797">
        <v>1</v>
      </c>
      <c r="BA11" s="797">
        <v>1</v>
      </c>
      <c r="BB11" s="797">
        <v>0</v>
      </c>
      <c r="BC11" s="1203">
        <v>13</v>
      </c>
      <c r="BD11" s="797">
        <v>6</v>
      </c>
      <c r="BE11" s="1203">
        <v>7</v>
      </c>
      <c r="BF11" s="1203">
        <v>5</v>
      </c>
      <c r="BG11" s="1203">
        <v>3</v>
      </c>
      <c r="BH11" s="1203">
        <v>2</v>
      </c>
      <c r="BI11" s="1203">
        <v>30</v>
      </c>
      <c r="BJ11" s="1203">
        <v>24</v>
      </c>
      <c r="BK11" s="1203">
        <v>6</v>
      </c>
      <c r="BL11" s="517" t="s">
        <v>606</v>
      </c>
    </row>
    <row r="12" spans="1:64" s="1212" customFormat="1" ht="24" customHeight="1">
      <c r="A12" s="518" t="s">
        <v>523</v>
      </c>
      <c r="B12" s="797">
        <v>67</v>
      </c>
      <c r="C12" s="797">
        <v>37</v>
      </c>
      <c r="D12" s="797">
        <v>30</v>
      </c>
      <c r="E12" s="797">
        <v>0</v>
      </c>
      <c r="F12" s="797">
        <v>0</v>
      </c>
      <c r="G12" s="797">
        <v>0</v>
      </c>
      <c r="H12" s="797">
        <v>17</v>
      </c>
      <c r="I12" s="797">
        <v>9</v>
      </c>
      <c r="J12" s="797">
        <v>8</v>
      </c>
      <c r="K12" s="797">
        <v>1</v>
      </c>
      <c r="L12" s="797">
        <v>0</v>
      </c>
      <c r="M12" s="797">
        <v>1</v>
      </c>
      <c r="N12" s="797">
        <v>3</v>
      </c>
      <c r="O12" s="797">
        <v>2</v>
      </c>
      <c r="P12" s="797">
        <v>1</v>
      </c>
      <c r="Q12" s="797">
        <v>0</v>
      </c>
      <c r="R12" s="797">
        <v>0</v>
      </c>
      <c r="S12" s="797">
        <v>0</v>
      </c>
      <c r="T12" s="797">
        <v>8</v>
      </c>
      <c r="U12" s="797">
        <v>7</v>
      </c>
      <c r="V12" s="797">
        <v>1</v>
      </c>
      <c r="W12" s="1203">
        <v>0</v>
      </c>
      <c r="X12" s="797">
        <v>0</v>
      </c>
      <c r="Y12" s="1203">
        <v>0</v>
      </c>
      <c r="Z12" s="1203">
        <v>0</v>
      </c>
      <c r="AA12" s="1203">
        <v>0</v>
      </c>
      <c r="AB12" s="1203">
        <v>0</v>
      </c>
      <c r="AC12" s="1203">
        <v>4</v>
      </c>
      <c r="AD12" s="1203">
        <v>0</v>
      </c>
      <c r="AE12" s="1203">
        <v>4</v>
      </c>
      <c r="AF12" s="517" t="s">
        <v>802</v>
      </c>
      <c r="AG12" s="518" t="s">
        <v>523</v>
      </c>
      <c r="AH12" s="797">
        <v>1</v>
      </c>
      <c r="AI12" s="797">
        <v>1</v>
      </c>
      <c r="AJ12" s="797">
        <v>0</v>
      </c>
      <c r="AK12" s="797">
        <v>0</v>
      </c>
      <c r="AL12" s="797">
        <v>0</v>
      </c>
      <c r="AM12" s="797">
        <v>0</v>
      </c>
      <c r="AN12" s="797">
        <v>0</v>
      </c>
      <c r="AO12" s="797">
        <v>0</v>
      </c>
      <c r="AP12" s="797">
        <v>0</v>
      </c>
      <c r="AQ12" s="797">
        <v>0</v>
      </c>
      <c r="AR12" s="797">
        <v>0</v>
      </c>
      <c r="AS12" s="797">
        <v>0</v>
      </c>
      <c r="AT12" s="797">
        <v>0</v>
      </c>
      <c r="AU12" s="797">
        <v>0</v>
      </c>
      <c r="AV12" s="797">
        <v>0</v>
      </c>
      <c r="AW12" s="797">
        <v>0</v>
      </c>
      <c r="AX12" s="797">
        <v>0</v>
      </c>
      <c r="AY12" s="797">
        <v>0</v>
      </c>
      <c r="AZ12" s="797">
        <v>0</v>
      </c>
      <c r="BA12" s="797">
        <v>0</v>
      </c>
      <c r="BB12" s="797">
        <v>0</v>
      </c>
      <c r="BC12" s="1203">
        <v>3</v>
      </c>
      <c r="BD12" s="797">
        <v>0</v>
      </c>
      <c r="BE12" s="1203">
        <v>3</v>
      </c>
      <c r="BF12" s="1203">
        <v>1</v>
      </c>
      <c r="BG12" s="1203">
        <v>1</v>
      </c>
      <c r="BH12" s="1203">
        <v>0</v>
      </c>
      <c r="BI12" s="1203">
        <v>29</v>
      </c>
      <c r="BJ12" s="1203">
        <v>17</v>
      </c>
      <c r="BK12" s="1203">
        <v>12</v>
      </c>
      <c r="BL12" s="517" t="s">
        <v>607</v>
      </c>
    </row>
    <row r="13" spans="1:64" s="1212" customFormat="1" ht="24" customHeight="1">
      <c r="A13" s="518" t="s">
        <v>524</v>
      </c>
      <c r="B13" s="797">
        <v>75</v>
      </c>
      <c r="C13" s="797">
        <v>44</v>
      </c>
      <c r="D13" s="797">
        <v>31</v>
      </c>
      <c r="E13" s="797">
        <v>1</v>
      </c>
      <c r="F13" s="797">
        <v>1</v>
      </c>
      <c r="G13" s="797">
        <v>0</v>
      </c>
      <c r="H13" s="797">
        <v>16</v>
      </c>
      <c r="I13" s="797">
        <v>10</v>
      </c>
      <c r="J13" s="797">
        <v>6</v>
      </c>
      <c r="K13" s="797">
        <v>0</v>
      </c>
      <c r="L13" s="797">
        <v>0</v>
      </c>
      <c r="M13" s="797">
        <v>0</v>
      </c>
      <c r="N13" s="797">
        <v>3</v>
      </c>
      <c r="O13" s="797">
        <v>0</v>
      </c>
      <c r="P13" s="797">
        <v>3</v>
      </c>
      <c r="Q13" s="797">
        <v>1</v>
      </c>
      <c r="R13" s="797">
        <v>0</v>
      </c>
      <c r="S13" s="797">
        <v>1</v>
      </c>
      <c r="T13" s="797">
        <v>9</v>
      </c>
      <c r="U13" s="797">
        <v>5</v>
      </c>
      <c r="V13" s="797">
        <v>4</v>
      </c>
      <c r="W13" s="1203">
        <v>0</v>
      </c>
      <c r="X13" s="797">
        <v>0</v>
      </c>
      <c r="Y13" s="1203">
        <v>0</v>
      </c>
      <c r="Z13" s="1203">
        <v>0</v>
      </c>
      <c r="AA13" s="1203">
        <v>0</v>
      </c>
      <c r="AB13" s="1203">
        <v>0</v>
      </c>
      <c r="AC13" s="1203">
        <v>4</v>
      </c>
      <c r="AD13" s="1203">
        <v>2</v>
      </c>
      <c r="AE13" s="1203">
        <v>2</v>
      </c>
      <c r="AF13" s="517" t="s">
        <v>608</v>
      </c>
      <c r="AG13" s="518" t="s">
        <v>524</v>
      </c>
      <c r="AH13" s="797">
        <v>2</v>
      </c>
      <c r="AI13" s="797">
        <v>2</v>
      </c>
      <c r="AJ13" s="797">
        <v>0</v>
      </c>
      <c r="AK13" s="797">
        <v>0</v>
      </c>
      <c r="AL13" s="797">
        <v>0</v>
      </c>
      <c r="AM13" s="797">
        <v>0</v>
      </c>
      <c r="AN13" s="797">
        <v>0</v>
      </c>
      <c r="AO13" s="797">
        <v>0</v>
      </c>
      <c r="AP13" s="797">
        <v>0</v>
      </c>
      <c r="AQ13" s="797">
        <v>0</v>
      </c>
      <c r="AR13" s="797">
        <v>0</v>
      </c>
      <c r="AS13" s="797">
        <v>0</v>
      </c>
      <c r="AT13" s="797">
        <v>0</v>
      </c>
      <c r="AU13" s="797">
        <v>0</v>
      </c>
      <c r="AV13" s="797">
        <v>0</v>
      </c>
      <c r="AW13" s="797">
        <v>0</v>
      </c>
      <c r="AX13" s="797">
        <v>0</v>
      </c>
      <c r="AY13" s="797">
        <v>0</v>
      </c>
      <c r="AZ13" s="797">
        <v>0</v>
      </c>
      <c r="BA13" s="797">
        <v>0</v>
      </c>
      <c r="BB13" s="797">
        <v>0</v>
      </c>
      <c r="BC13" s="1203">
        <v>4</v>
      </c>
      <c r="BD13" s="797">
        <v>3</v>
      </c>
      <c r="BE13" s="1203">
        <v>1</v>
      </c>
      <c r="BF13" s="1203">
        <v>0</v>
      </c>
      <c r="BG13" s="1203">
        <v>0</v>
      </c>
      <c r="BH13" s="1203">
        <v>0</v>
      </c>
      <c r="BI13" s="1203">
        <v>35</v>
      </c>
      <c r="BJ13" s="1203">
        <v>21</v>
      </c>
      <c r="BK13" s="1203">
        <v>14</v>
      </c>
      <c r="BL13" s="517" t="s">
        <v>608</v>
      </c>
    </row>
    <row r="14" spans="1:64" s="1212" customFormat="1" ht="24" customHeight="1">
      <c r="A14" s="518" t="s">
        <v>526</v>
      </c>
      <c r="B14" s="797">
        <v>188</v>
      </c>
      <c r="C14" s="797">
        <v>124</v>
      </c>
      <c r="D14" s="797">
        <v>64</v>
      </c>
      <c r="E14" s="797">
        <v>1</v>
      </c>
      <c r="F14" s="797">
        <v>1</v>
      </c>
      <c r="G14" s="797">
        <v>0</v>
      </c>
      <c r="H14" s="797">
        <v>29</v>
      </c>
      <c r="I14" s="797">
        <v>20</v>
      </c>
      <c r="J14" s="797">
        <v>9</v>
      </c>
      <c r="K14" s="797">
        <v>0</v>
      </c>
      <c r="L14" s="797">
        <v>0</v>
      </c>
      <c r="M14" s="797">
        <v>0</v>
      </c>
      <c r="N14" s="797">
        <v>0</v>
      </c>
      <c r="O14" s="797">
        <v>0</v>
      </c>
      <c r="P14" s="797">
        <v>0</v>
      </c>
      <c r="Q14" s="797">
        <v>0</v>
      </c>
      <c r="R14" s="797">
        <v>0</v>
      </c>
      <c r="S14" s="797">
        <v>0</v>
      </c>
      <c r="T14" s="797">
        <v>17</v>
      </c>
      <c r="U14" s="797">
        <v>12</v>
      </c>
      <c r="V14" s="797">
        <v>5</v>
      </c>
      <c r="W14" s="1203">
        <v>0</v>
      </c>
      <c r="X14" s="797">
        <v>0</v>
      </c>
      <c r="Y14" s="1203">
        <v>0</v>
      </c>
      <c r="Z14" s="1203">
        <v>0</v>
      </c>
      <c r="AA14" s="1203">
        <v>0</v>
      </c>
      <c r="AB14" s="1203">
        <v>0</v>
      </c>
      <c r="AC14" s="1203">
        <v>7</v>
      </c>
      <c r="AD14" s="1203">
        <v>5</v>
      </c>
      <c r="AE14" s="1203">
        <v>2</v>
      </c>
      <c r="AF14" s="517" t="s">
        <v>525</v>
      </c>
      <c r="AG14" s="518" t="s">
        <v>526</v>
      </c>
      <c r="AH14" s="797">
        <v>3</v>
      </c>
      <c r="AI14" s="797">
        <v>1</v>
      </c>
      <c r="AJ14" s="797">
        <v>2</v>
      </c>
      <c r="AK14" s="797">
        <v>2</v>
      </c>
      <c r="AL14" s="797">
        <v>2</v>
      </c>
      <c r="AM14" s="797">
        <v>0</v>
      </c>
      <c r="AN14" s="797">
        <v>0</v>
      </c>
      <c r="AO14" s="797">
        <v>0</v>
      </c>
      <c r="AP14" s="797">
        <v>0</v>
      </c>
      <c r="AQ14" s="797">
        <v>0</v>
      </c>
      <c r="AR14" s="797">
        <v>0</v>
      </c>
      <c r="AS14" s="797">
        <v>0</v>
      </c>
      <c r="AT14" s="797">
        <v>0</v>
      </c>
      <c r="AU14" s="797">
        <v>0</v>
      </c>
      <c r="AV14" s="797">
        <v>0</v>
      </c>
      <c r="AW14" s="797">
        <v>0</v>
      </c>
      <c r="AX14" s="797">
        <v>0</v>
      </c>
      <c r="AY14" s="797">
        <v>0</v>
      </c>
      <c r="AZ14" s="797">
        <v>0</v>
      </c>
      <c r="BA14" s="797">
        <v>0</v>
      </c>
      <c r="BB14" s="797">
        <v>0</v>
      </c>
      <c r="BC14" s="1203">
        <v>4</v>
      </c>
      <c r="BD14" s="797">
        <v>2</v>
      </c>
      <c r="BE14" s="1203">
        <v>2</v>
      </c>
      <c r="BF14" s="1203">
        <v>6</v>
      </c>
      <c r="BG14" s="1203">
        <v>2</v>
      </c>
      <c r="BH14" s="1203">
        <v>4</v>
      </c>
      <c r="BI14" s="1203">
        <v>119</v>
      </c>
      <c r="BJ14" s="1203">
        <v>79</v>
      </c>
      <c r="BK14" s="1203">
        <v>40</v>
      </c>
      <c r="BL14" s="517" t="s">
        <v>525</v>
      </c>
    </row>
    <row r="15" spans="1:64" s="1212" customFormat="1" ht="24" customHeight="1">
      <c r="A15" s="518" t="s">
        <v>528</v>
      </c>
      <c r="B15" s="797">
        <v>295</v>
      </c>
      <c r="C15" s="797">
        <v>211</v>
      </c>
      <c r="D15" s="797">
        <v>84</v>
      </c>
      <c r="E15" s="797">
        <v>1</v>
      </c>
      <c r="F15" s="797">
        <v>1</v>
      </c>
      <c r="G15" s="797">
        <v>0</v>
      </c>
      <c r="H15" s="797">
        <v>23</v>
      </c>
      <c r="I15" s="797">
        <v>15</v>
      </c>
      <c r="J15" s="797">
        <v>8</v>
      </c>
      <c r="K15" s="797">
        <v>0</v>
      </c>
      <c r="L15" s="797">
        <v>0</v>
      </c>
      <c r="M15" s="797">
        <v>0</v>
      </c>
      <c r="N15" s="797">
        <v>0</v>
      </c>
      <c r="O15" s="797">
        <v>0</v>
      </c>
      <c r="P15" s="797">
        <v>0</v>
      </c>
      <c r="Q15" s="797">
        <v>1</v>
      </c>
      <c r="R15" s="797">
        <v>1</v>
      </c>
      <c r="S15" s="797">
        <v>0</v>
      </c>
      <c r="T15" s="797">
        <v>15</v>
      </c>
      <c r="U15" s="797">
        <v>10</v>
      </c>
      <c r="V15" s="797">
        <v>5</v>
      </c>
      <c r="W15" s="1203">
        <v>0</v>
      </c>
      <c r="X15" s="797">
        <v>0</v>
      </c>
      <c r="Y15" s="1203">
        <v>0</v>
      </c>
      <c r="Z15" s="1203">
        <v>0</v>
      </c>
      <c r="AA15" s="1203">
        <v>0</v>
      </c>
      <c r="AB15" s="1203">
        <v>0</v>
      </c>
      <c r="AC15" s="1203">
        <v>25</v>
      </c>
      <c r="AD15" s="1203">
        <v>15</v>
      </c>
      <c r="AE15" s="1203">
        <v>10</v>
      </c>
      <c r="AF15" s="517" t="s">
        <v>527</v>
      </c>
      <c r="AG15" s="518" t="s">
        <v>528</v>
      </c>
      <c r="AH15" s="797">
        <v>3</v>
      </c>
      <c r="AI15" s="797">
        <v>2</v>
      </c>
      <c r="AJ15" s="797">
        <v>1</v>
      </c>
      <c r="AK15" s="797">
        <v>4</v>
      </c>
      <c r="AL15" s="797">
        <v>2</v>
      </c>
      <c r="AM15" s="797">
        <v>2</v>
      </c>
      <c r="AN15" s="797">
        <v>0</v>
      </c>
      <c r="AO15" s="797">
        <v>0</v>
      </c>
      <c r="AP15" s="797">
        <v>0</v>
      </c>
      <c r="AQ15" s="797">
        <v>2</v>
      </c>
      <c r="AR15" s="797">
        <v>1</v>
      </c>
      <c r="AS15" s="797">
        <v>1</v>
      </c>
      <c r="AT15" s="797">
        <v>1</v>
      </c>
      <c r="AU15" s="797">
        <v>0</v>
      </c>
      <c r="AV15" s="797">
        <v>1</v>
      </c>
      <c r="AW15" s="797">
        <v>1</v>
      </c>
      <c r="AX15" s="797">
        <v>0</v>
      </c>
      <c r="AY15" s="797">
        <v>1</v>
      </c>
      <c r="AZ15" s="797">
        <v>0</v>
      </c>
      <c r="BA15" s="797">
        <v>0</v>
      </c>
      <c r="BB15" s="797">
        <v>0</v>
      </c>
      <c r="BC15" s="1203">
        <v>4</v>
      </c>
      <c r="BD15" s="797">
        <v>3</v>
      </c>
      <c r="BE15" s="1203">
        <v>1</v>
      </c>
      <c r="BF15" s="1203">
        <v>13</v>
      </c>
      <c r="BG15" s="1203">
        <v>10</v>
      </c>
      <c r="BH15" s="1203">
        <v>3</v>
      </c>
      <c r="BI15" s="1203">
        <v>202</v>
      </c>
      <c r="BJ15" s="1203">
        <v>151</v>
      </c>
      <c r="BK15" s="1203">
        <v>51</v>
      </c>
      <c r="BL15" s="517" t="s">
        <v>527</v>
      </c>
    </row>
    <row r="16" spans="1:64" s="1212" customFormat="1" ht="24" customHeight="1">
      <c r="A16" s="518" t="s">
        <v>530</v>
      </c>
      <c r="B16" s="797">
        <v>373</v>
      </c>
      <c r="C16" s="797">
        <v>251</v>
      </c>
      <c r="D16" s="797">
        <v>122</v>
      </c>
      <c r="E16" s="797">
        <v>1</v>
      </c>
      <c r="F16" s="797">
        <v>1</v>
      </c>
      <c r="G16" s="797">
        <v>0</v>
      </c>
      <c r="H16" s="797">
        <v>34</v>
      </c>
      <c r="I16" s="797">
        <v>19</v>
      </c>
      <c r="J16" s="797">
        <v>15</v>
      </c>
      <c r="K16" s="797">
        <v>2</v>
      </c>
      <c r="L16" s="797">
        <v>2</v>
      </c>
      <c r="M16" s="797">
        <v>0</v>
      </c>
      <c r="N16" s="797">
        <v>2</v>
      </c>
      <c r="O16" s="797">
        <v>1</v>
      </c>
      <c r="P16" s="797">
        <v>1</v>
      </c>
      <c r="Q16" s="797">
        <v>1</v>
      </c>
      <c r="R16" s="797">
        <v>1</v>
      </c>
      <c r="S16" s="797">
        <v>0</v>
      </c>
      <c r="T16" s="797">
        <v>5</v>
      </c>
      <c r="U16" s="797">
        <v>4</v>
      </c>
      <c r="V16" s="797">
        <v>1</v>
      </c>
      <c r="W16" s="1203">
        <v>0</v>
      </c>
      <c r="X16" s="797">
        <v>0</v>
      </c>
      <c r="Y16" s="1203">
        <v>0</v>
      </c>
      <c r="Z16" s="1203">
        <v>0</v>
      </c>
      <c r="AA16" s="1203">
        <v>0</v>
      </c>
      <c r="AB16" s="1203">
        <v>0</v>
      </c>
      <c r="AC16" s="1203">
        <v>32</v>
      </c>
      <c r="AD16" s="1203">
        <v>23</v>
      </c>
      <c r="AE16" s="1203">
        <v>9</v>
      </c>
      <c r="AF16" s="517" t="s">
        <v>529</v>
      </c>
      <c r="AG16" s="518" t="s">
        <v>530</v>
      </c>
      <c r="AH16" s="797">
        <v>5</v>
      </c>
      <c r="AI16" s="797">
        <v>3</v>
      </c>
      <c r="AJ16" s="797">
        <v>2</v>
      </c>
      <c r="AK16" s="797">
        <v>5</v>
      </c>
      <c r="AL16" s="797">
        <v>5</v>
      </c>
      <c r="AM16" s="797">
        <v>0</v>
      </c>
      <c r="AN16" s="797">
        <v>0</v>
      </c>
      <c r="AO16" s="797">
        <v>0</v>
      </c>
      <c r="AP16" s="797">
        <v>0</v>
      </c>
      <c r="AQ16" s="797">
        <v>3</v>
      </c>
      <c r="AR16" s="797">
        <v>0</v>
      </c>
      <c r="AS16" s="797">
        <v>3</v>
      </c>
      <c r="AT16" s="797">
        <v>0</v>
      </c>
      <c r="AU16" s="797">
        <v>0</v>
      </c>
      <c r="AV16" s="797">
        <v>0</v>
      </c>
      <c r="AW16" s="797">
        <v>3</v>
      </c>
      <c r="AX16" s="797">
        <v>0</v>
      </c>
      <c r="AY16" s="797">
        <v>3</v>
      </c>
      <c r="AZ16" s="797">
        <v>0</v>
      </c>
      <c r="BA16" s="797">
        <v>0</v>
      </c>
      <c r="BB16" s="797">
        <v>0</v>
      </c>
      <c r="BC16" s="1203">
        <v>0</v>
      </c>
      <c r="BD16" s="797">
        <v>0</v>
      </c>
      <c r="BE16" s="1203">
        <v>0</v>
      </c>
      <c r="BF16" s="1203">
        <v>22</v>
      </c>
      <c r="BG16" s="1203">
        <v>18</v>
      </c>
      <c r="BH16" s="1203">
        <v>4</v>
      </c>
      <c r="BI16" s="1203">
        <v>258</v>
      </c>
      <c r="BJ16" s="1203">
        <v>174</v>
      </c>
      <c r="BK16" s="1203">
        <v>84</v>
      </c>
      <c r="BL16" s="517" t="s">
        <v>529</v>
      </c>
    </row>
    <row r="17" spans="1:64" s="1212" customFormat="1" ht="24" customHeight="1">
      <c r="A17" s="518" t="s">
        <v>532</v>
      </c>
      <c r="B17" s="797">
        <v>578</v>
      </c>
      <c r="C17" s="797">
        <v>372</v>
      </c>
      <c r="D17" s="797">
        <v>206</v>
      </c>
      <c r="E17" s="797">
        <v>7</v>
      </c>
      <c r="F17" s="797">
        <v>5</v>
      </c>
      <c r="G17" s="797">
        <v>2</v>
      </c>
      <c r="H17" s="797">
        <v>85</v>
      </c>
      <c r="I17" s="797">
        <v>29</v>
      </c>
      <c r="J17" s="797">
        <v>56</v>
      </c>
      <c r="K17" s="797">
        <v>3</v>
      </c>
      <c r="L17" s="797">
        <v>0</v>
      </c>
      <c r="M17" s="797">
        <v>3</v>
      </c>
      <c r="N17" s="797">
        <v>6</v>
      </c>
      <c r="O17" s="797">
        <v>2</v>
      </c>
      <c r="P17" s="797">
        <v>4</v>
      </c>
      <c r="Q17" s="797">
        <v>5</v>
      </c>
      <c r="R17" s="797">
        <v>4</v>
      </c>
      <c r="S17" s="797">
        <v>1</v>
      </c>
      <c r="T17" s="797">
        <v>9</v>
      </c>
      <c r="U17" s="797">
        <v>3</v>
      </c>
      <c r="V17" s="797">
        <v>6</v>
      </c>
      <c r="W17" s="1203">
        <v>0</v>
      </c>
      <c r="X17" s="797">
        <v>0</v>
      </c>
      <c r="Y17" s="1203">
        <v>0</v>
      </c>
      <c r="Z17" s="1203">
        <v>0</v>
      </c>
      <c r="AA17" s="1203">
        <v>0</v>
      </c>
      <c r="AB17" s="1203">
        <v>0</v>
      </c>
      <c r="AC17" s="1203">
        <v>52</v>
      </c>
      <c r="AD17" s="1203">
        <v>38</v>
      </c>
      <c r="AE17" s="1203">
        <v>14</v>
      </c>
      <c r="AF17" s="517" t="s">
        <v>531</v>
      </c>
      <c r="AG17" s="518" t="s">
        <v>532</v>
      </c>
      <c r="AH17" s="797">
        <v>3</v>
      </c>
      <c r="AI17" s="797">
        <v>1</v>
      </c>
      <c r="AJ17" s="797">
        <v>2</v>
      </c>
      <c r="AK17" s="797">
        <v>27</v>
      </c>
      <c r="AL17" s="797">
        <v>19</v>
      </c>
      <c r="AM17" s="797">
        <v>8</v>
      </c>
      <c r="AN17" s="797">
        <v>1</v>
      </c>
      <c r="AO17" s="797">
        <v>1</v>
      </c>
      <c r="AP17" s="797">
        <v>0</v>
      </c>
      <c r="AQ17" s="797">
        <v>3</v>
      </c>
      <c r="AR17" s="797">
        <v>1</v>
      </c>
      <c r="AS17" s="797">
        <v>2</v>
      </c>
      <c r="AT17" s="797">
        <v>2</v>
      </c>
      <c r="AU17" s="797">
        <v>2</v>
      </c>
      <c r="AV17" s="797">
        <v>0</v>
      </c>
      <c r="AW17" s="797">
        <v>6</v>
      </c>
      <c r="AX17" s="797">
        <v>0</v>
      </c>
      <c r="AY17" s="797">
        <v>6</v>
      </c>
      <c r="AZ17" s="797">
        <v>0</v>
      </c>
      <c r="BA17" s="797">
        <v>0</v>
      </c>
      <c r="BB17" s="797">
        <v>0</v>
      </c>
      <c r="BC17" s="1203">
        <v>3</v>
      </c>
      <c r="BD17" s="797">
        <v>3</v>
      </c>
      <c r="BE17" s="1203">
        <v>0</v>
      </c>
      <c r="BF17" s="1203">
        <v>26</v>
      </c>
      <c r="BG17" s="1203">
        <v>22</v>
      </c>
      <c r="BH17" s="1203">
        <v>4</v>
      </c>
      <c r="BI17" s="1203">
        <v>340</v>
      </c>
      <c r="BJ17" s="1203">
        <v>242</v>
      </c>
      <c r="BK17" s="1203">
        <v>98</v>
      </c>
      <c r="BL17" s="517" t="s">
        <v>531</v>
      </c>
    </row>
    <row r="18" spans="1:64" s="1212" customFormat="1" ht="24" customHeight="1">
      <c r="A18" s="518" t="s">
        <v>534</v>
      </c>
      <c r="B18" s="797">
        <v>852</v>
      </c>
      <c r="C18" s="797">
        <v>571</v>
      </c>
      <c r="D18" s="797">
        <v>281</v>
      </c>
      <c r="E18" s="797">
        <v>19</v>
      </c>
      <c r="F18" s="797">
        <v>14</v>
      </c>
      <c r="G18" s="797">
        <v>5</v>
      </c>
      <c r="H18" s="797">
        <v>202</v>
      </c>
      <c r="I18" s="797">
        <v>100</v>
      </c>
      <c r="J18" s="797">
        <v>102</v>
      </c>
      <c r="K18" s="797">
        <v>1</v>
      </c>
      <c r="L18" s="797">
        <v>1</v>
      </c>
      <c r="M18" s="797">
        <v>0</v>
      </c>
      <c r="N18" s="797">
        <v>28</v>
      </c>
      <c r="O18" s="797">
        <v>22</v>
      </c>
      <c r="P18" s="797">
        <v>6</v>
      </c>
      <c r="Q18" s="797">
        <v>5</v>
      </c>
      <c r="R18" s="797">
        <v>4</v>
      </c>
      <c r="S18" s="797">
        <v>1</v>
      </c>
      <c r="T18" s="797">
        <v>14</v>
      </c>
      <c r="U18" s="797">
        <v>9</v>
      </c>
      <c r="V18" s="797">
        <v>5</v>
      </c>
      <c r="W18" s="1203">
        <v>0</v>
      </c>
      <c r="X18" s="797">
        <v>0</v>
      </c>
      <c r="Y18" s="1203">
        <v>0</v>
      </c>
      <c r="Z18" s="1203">
        <v>0</v>
      </c>
      <c r="AA18" s="1203">
        <v>0</v>
      </c>
      <c r="AB18" s="1203">
        <v>0</v>
      </c>
      <c r="AC18" s="1203">
        <v>84</v>
      </c>
      <c r="AD18" s="1203">
        <v>62</v>
      </c>
      <c r="AE18" s="1203">
        <v>22</v>
      </c>
      <c r="AF18" s="517" t="s">
        <v>533</v>
      </c>
      <c r="AG18" s="518" t="s">
        <v>534</v>
      </c>
      <c r="AH18" s="797">
        <v>6</v>
      </c>
      <c r="AI18" s="797">
        <v>4</v>
      </c>
      <c r="AJ18" s="797">
        <v>2</v>
      </c>
      <c r="AK18" s="797">
        <v>36</v>
      </c>
      <c r="AL18" s="797">
        <v>27</v>
      </c>
      <c r="AM18" s="797">
        <v>9</v>
      </c>
      <c r="AN18" s="797">
        <v>0</v>
      </c>
      <c r="AO18" s="797">
        <v>0</v>
      </c>
      <c r="AP18" s="797">
        <v>0</v>
      </c>
      <c r="AQ18" s="797">
        <v>5</v>
      </c>
      <c r="AR18" s="797">
        <v>2</v>
      </c>
      <c r="AS18" s="797">
        <v>3</v>
      </c>
      <c r="AT18" s="797">
        <v>6</v>
      </c>
      <c r="AU18" s="797">
        <v>5</v>
      </c>
      <c r="AV18" s="797">
        <v>1</v>
      </c>
      <c r="AW18" s="797">
        <v>1</v>
      </c>
      <c r="AX18" s="797">
        <v>0</v>
      </c>
      <c r="AY18" s="797">
        <v>1</v>
      </c>
      <c r="AZ18" s="797">
        <v>0</v>
      </c>
      <c r="BA18" s="797">
        <v>0</v>
      </c>
      <c r="BB18" s="797">
        <v>0</v>
      </c>
      <c r="BC18" s="1203">
        <v>1</v>
      </c>
      <c r="BD18" s="797">
        <v>1</v>
      </c>
      <c r="BE18" s="1203">
        <v>0</v>
      </c>
      <c r="BF18" s="1203">
        <v>53</v>
      </c>
      <c r="BG18" s="1203">
        <v>41</v>
      </c>
      <c r="BH18" s="1203">
        <v>12</v>
      </c>
      <c r="BI18" s="1203">
        <v>391</v>
      </c>
      <c r="BJ18" s="1203">
        <v>279</v>
      </c>
      <c r="BK18" s="1203">
        <v>112</v>
      </c>
      <c r="BL18" s="517" t="s">
        <v>533</v>
      </c>
    </row>
    <row r="19" spans="1:64" s="1212" customFormat="1" ht="24" customHeight="1">
      <c r="A19" s="518" t="s">
        <v>536</v>
      </c>
      <c r="B19" s="797">
        <v>1450</v>
      </c>
      <c r="C19" s="797">
        <v>980</v>
      </c>
      <c r="D19" s="797">
        <v>470</v>
      </c>
      <c r="E19" s="797">
        <v>36</v>
      </c>
      <c r="F19" s="797">
        <v>29</v>
      </c>
      <c r="G19" s="797">
        <v>7</v>
      </c>
      <c r="H19" s="797">
        <v>379</v>
      </c>
      <c r="I19" s="797">
        <v>193</v>
      </c>
      <c r="J19" s="797">
        <v>186</v>
      </c>
      <c r="K19" s="797">
        <v>6</v>
      </c>
      <c r="L19" s="797">
        <v>3</v>
      </c>
      <c r="M19" s="797">
        <v>3</v>
      </c>
      <c r="N19" s="797">
        <v>40</v>
      </c>
      <c r="O19" s="797">
        <v>30</v>
      </c>
      <c r="P19" s="797">
        <v>10</v>
      </c>
      <c r="Q19" s="797">
        <v>19</v>
      </c>
      <c r="R19" s="797">
        <v>16</v>
      </c>
      <c r="S19" s="797">
        <v>3</v>
      </c>
      <c r="T19" s="797">
        <v>17</v>
      </c>
      <c r="U19" s="797">
        <v>11</v>
      </c>
      <c r="V19" s="797">
        <v>6</v>
      </c>
      <c r="W19" s="1203">
        <v>0</v>
      </c>
      <c r="X19" s="797">
        <v>0</v>
      </c>
      <c r="Y19" s="1203">
        <v>0</v>
      </c>
      <c r="Z19" s="1203">
        <v>0</v>
      </c>
      <c r="AA19" s="1203">
        <v>0</v>
      </c>
      <c r="AB19" s="1203">
        <v>0</v>
      </c>
      <c r="AC19" s="1203">
        <v>199</v>
      </c>
      <c r="AD19" s="1203">
        <v>155</v>
      </c>
      <c r="AE19" s="1203">
        <v>44</v>
      </c>
      <c r="AF19" s="517" t="s">
        <v>535</v>
      </c>
      <c r="AG19" s="518" t="s">
        <v>536</v>
      </c>
      <c r="AH19" s="797">
        <v>18</v>
      </c>
      <c r="AI19" s="797">
        <v>14</v>
      </c>
      <c r="AJ19" s="797">
        <v>4</v>
      </c>
      <c r="AK19" s="797">
        <v>92</v>
      </c>
      <c r="AL19" s="797">
        <v>71</v>
      </c>
      <c r="AM19" s="797">
        <v>21</v>
      </c>
      <c r="AN19" s="797">
        <v>0</v>
      </c>
      <c r="AO19" s="797">
        <v>0</v>
      </c>
      <c r="AP19" s="797">
        <v>0</v>
      </c>
      <c r="AQ19" s="797">
        <v>6</v>
      </c>
      <c r="AR19" s="797">
        <v>0</v>
      </c>
      <c r="AS19" s="797">
        <v>6</v>
      </c>
      <c r="AT19" s="797">
        <v>11</v>
      </c>
      <c r="AU19" s="797">
        <v>7</v>
      </c>
      <c r="AV19" s="797">
        <v>4</v>
      </c>
      <c r="AW19" s="797">
        <v>0</v>
      </c>
      <c r="AX19" s="797">
        <v>0</v>
      </c>
      <c r="AY19" s="797">
        <v>0</v>
      </c>
      <c r="AZ19" s="797">
        <v>0</v>
      </c>
      <c r="BA19" s="797">
        <v>0</v>
      </c>
      <c r="BB19" s="797">
        <v>0</v>
      </c>
      <c r="BC19" s="1203">
        <v>4</v>
      </c>
      <c r="BD19" s="797">
        <v>1</v>
      </c>
      <c r="BE19" s="1203">
        <v>3</v>
      </c>
      <c r="BF19" s="1203">
        <v>88</v>
      </c>
      <c r="BG19" s="1203">
        <v>73</v>
      </c>
      <c r="BH19" s="1203">
        <v>15</v>
      </c>
      <c r="BI19" s="1203">
        <v>535</v>
      </c>
      <c r="BJ19" s="1203">
        <v>377</v>
      </c>
      <c r="BK19" s="1203">
        <v>158</v>
      </c>
      <c r="BL19" s="517" t="s">
        <v>535</v>
      </c>
    </row>
    <row r="20" spans="1:64" s="1212" customFormat="1" ht="24" customHeight="1">
      <c r="A20" s="518" t="s">
        <v>538</v>
      </c>
      <c r="B20" s="797">
        <v>2184</v>
      </c>
      <c r="C20" s="797">
        <v>1550</v>
      </c>
      <c r="D20" s="797">
        <v>634</v>
      </c>
      <c r="E20" s="797">
        <v>58</v>
      </c>
      <c r="F20" s="797">
        <v>52</v>
      </c>
      <c r="G20" s="797">
        <v>6</v>
      </c>
      <c r="H20" s="797">
        <v>706</v>
      </c>
      <c r="I20" s="797">
        <v>401</v>
      </c>
      <c r="J20" s="797">
        <v>305</v>
      </c>
      <c r="K20" s="797">
        <v>2</v>
      </c>
      <c r="L20" s="797">
        <v>1</v>
      </c>
      <c r="M20" s="797">
        <v>1</v>
      </c>
      <c r="N20" s="797">
        <v>59</v>
      </c>
      <c r="O20" s="797">
        <v>43</v>
      </c>
      <c r="P20" s="797">
        <v>16</v>
      </c>
      <c r="Q20" s="797">
        <v>34</v>
      </c>
      <c r="R20" s="797">
        <v>24</v>
      </c>
      <c r="S20" s="797">
        <v>10</v>
      </c>
      <c r="T20" s="797">
        <v>25</v>
      </c>
      <c r="U20" s="797">
        <v>18</v>
      </c>
      <c r="V20" s="797">
        <v>7</v>
      </c>
      <c r="W20" s="1203">
        <v>0</v>
      </c>
      <c r="X20" s="797">
        <v>0</v>
      </c>
      <c r="Y20" s="1203">
        <v>0</v>
      </c>
      <c r="Z20" s="1203">
        <v>0</v>
      </c>
      <c r="AA20" s="1203">
        <v>0</v>
      </c>
      <c r="AB20" s="1203">
        <v>0</v>
      </c>
      <c r="AC20" s="1203">
        <v>286</v>
      </c>
      <c r="AD20" s="1203">
        <v>213</v>
      </c>
      <c r="AE20" s="1203">
        <v>73</v>
      </c>
      <c r="AF20" s="517" t="s">
        <v>537</v>
      </c>
      <c r="AG20" s="518" t="s">
        <v>538</v>
      </c>
      <c r="AH20" s="797">
        <v>28</v>
      </c>
      <c r="AI20" s="797">
        <v>17</v>
      </c>
      <c r="AJ20" s="797">
        <v>11</v>
      </c>
      <c r="AK20" s="797">
        <v>203</v>
      </c>
      <c r="AL20" s="797">
        <v>173</v>
      </c>
      <c r="AM20" s="797">
        <v>30</v>
      </c>
      <c r="AN20" s="797">
        <v>2</v>
      </c>
      <c r="AO20" s="797">
        <v>2</v>
      </c>
      <c r="AP20" s="797">
        <v>0</v>
      </c>
      <c r="AQ20" s="797">
        <v>9</v>
      </c>
      <c r="AR20" s="797">
        <v>6</v>
      </c>
      <c r="AS20" s="797">
        <v>3</v>
      </c>
      <c r="AT20" s="797">
        <v>20</v>
      </c>
      <c r="AU20" s="797">
        <v>15</v>
      </c>
      <c r="AV20" s="797">
        <v>5</v>
      </c>
      <c r="AW20" s="797">
        <v>2</v>
      </c>
      <c r="AX20" s="797">
        <v>0</v>
      </c>
      <c r="AY20" s="797">
        <v>2</v>
      </c>
      <c r="AZ20" s="797">
        <v>0</v>
      </c>
      <c r="BA20" s="797">
        <v>0</v>
      </c>
      <c r="BB20" s="797">
        <v>0</v>
      </c>
      <c r="BC20" s="1203">
        <v>3</v>
      </c>
      <c r="BD20" s="797">
        <v>2</v>
      </c>
      <c r="BE20" s="1203">
        <v>1</v>
      </c>
      <c r="BF20" s="1203">
        <v>146</v>
      </c>
      <c r="BG20" s="1203">
        <v>120</v>
      </c>
      <c r="BH20" s="1203">
        <v>26</v>
      </c>
      <c r="BI20" s="1203">
        <v>601</v>
      </c>
      <c r="BJ20" s="1203">
        <v>463</v>
      </c>
      <c r="BK20" s="1203">
        <v>138</v>
      </c>
      <c r="BL20" s="517" t="s">
        <v>537</v>
      </c>
    </row>
    <row r="21" spans="1:64" s="1212" customFormat="1" ht="24" customHeight="1">
      <c r="A21" s="518" t="s">
        <v>540</v>
      </c>
      <c r="B21" s="797">
        <v>3065</v>
      </c>
      <c r="C21" s="797">
        <v>2285</v>
      </c>
      <c r="D21" s="797">
        <v>780</v>
      </c>
      <c r="E21" s="797">
        <v>67</v>
      </c>
      <c r="F21" s="797">
        <v>57</v>
      </c>
      <c r="G21" s="797">
        <v>10</v>
      </c>
      <c r="H21" s="797">
        <v>1184</v>
      </c>
      <c r="I21" s="797">
        <v>757</v>
      </c>
      <c r="J21" s="797">
        <v>427</v>
      </c>
      <c r="K21" s="797">
        <v>7</v>
      </c>
      <c r="L21" s="797">
        <v>2</v>
      </c>
      <c r="M21" s="797">
        <v>5</v>
      </c>
      <c r="N21" s="797">
        <v>133</v>
      </c>
      <c r="O21" s="797">
        <v>106</v>
      </c>
      <c r="P21" s="797">
        <v>27</v>
      </c>
      <c r="Q21" s="797">
        <v>48</v>
      </c>
      <c r="R21" s="797">
        <v>42</v>
      </c>
      <c r="S21" s="797">
        <v>6</v>
      </c>
      <c r="T21" s="797">
        <v>42</v>
      </c>
      <c r="U21" s="797">
        <v>29</v>
      </c>
      <c r="V21" s="797">
        <v>13</v>
      </c>
      <c r="W21" s="1203">
        <v>0</v>
      </c>
      <c r="X21" s="797">
        <v>0</v>
      </c>
      <c r="Y21" s="1203">
        <v>0</v>
      </c>
      <c r="Z21" s="1203">
        <v>0</v>
      </c>
      <c r="AA21" s="1203">
        <v>0</v>
      </c>
      <c r="AB21" s="1203">
        <v>0</v>
      </c>
      <c r="AC21" s="1203">
        <v>388</v>
      </c>
      <c r="AD21" s="1203">
        <v>304</v>
      </c>
      <c r="AE21" s="1203">
        <v>84</v>
      </c>
      <c r="AF21" s="517" t="s">
        <v>539</v>
      </c>
      <c r="AG21" s="518" t="s">
        <v>540</v>
      </c>
      <c r="AH21" s="797">
        <v>65</v>
      </c>
      <c r="AI21" s="797">
        <v>52</v>
      </c>
      <c r="AJ21" s="797">
        <v>13</v>
      </c>
      <c r="AK21" s="797">
        <v>258</v>
      </c>
      <c r="AL21" s="797">
        <v>226</v>
      </c>
      <c r="AM21" s="797">
        <v>32</v>
      </c>
      <c r="AN21" s="797">
        <v>0</v>
      </c>
      <c r="AO21" s="797">
        <v>0</v>
      </c>
      <c r="AP21" s="797">
        <v>0</v>
      </c>
      <c r="AQ21" s="797">
        <v>13</v>
      </c>
      <c r="AR21" s="797">
        <v>8</v>
      </c>
      <c r="AS21" s="797">
        <v>5</v>
      </c>
      <c r="AT21" s="797">
        <v>25</v>
      </c>
      <c r="AU21" s="797">
        <v>19</v>
      </c>
      <c r="AV21" s="797">
        <v>6</v>
      </c>
      <c r="AW21" s="797">
        <v>0</v>
      </c>
      <c r="AX21" s="797">
        <v>0</v>
      </c>
      <c r="AY21" s="797">
        <v>0</v>
      </c>
      <c r="AZ21" s="797">
        <v>0</v>
      </c>
      <c r="BA21" s="797">
        <v>0</v>
      </c>
      <c r="BB21" s="797">
        <v>0</v>
      </c>
      <c r="BC21" s="1203">
        <v>1</v>
      </c>
      <c r="BD21" s="797">
        <v>0</v>
      </c>
      <c r="BE21" s="1203">
        <v>1</v>
      </c>
      <c r="BF21" s="1203">
        <v>218</v>
      </c>
      <c r="BG21" s="1203">
        <v>193</v>
      </c>
      <c r="BH21" s="1203">
        <v>25</v>
      </c>
      <c r="BI21" s="1203">
        <v>616</v>
      </c>
      <c r="BJ21" s="1203">
        <v>490</v>
      </c>
      <c r="BK21" s="1203">
        <v>126</v>
      </c>
      <c r="BL21" s="517" t="s">
        <v>539</v>
      </c>
    </row>
    <row r="22" spans="1:64" s="1212" customFormat="1" ht="24" customHeight="1">
      <c r="A22" s="518" t="s">
        <v>542</v>
      </c>
      <c r="B22" s="797">
        <v>3023</v>
      </c>
      <c r="C22" s="797">
        <v>2231</v>
      </c>
      <c r="D22" s="797">
        <v>792</v>
      </c>
      <c r="E22" s="797">
        <v>75</v>
      </c>
      <c r="F22" s="797">
        <v>62</v>
      </c>
      <c r="G22" s="797">
        <v>13</v>
      </c>
      <c r="H22" s="797">
        <v>1283</v>
      </c>
      <c r="I22" s="797">
        <v>863</v>
      </c>
      <c r="J22" s="797">
        <v>420</v>
      </c>
      <c r="K22" s="797">
        <v>10</v>
      </c>
      <c r="L22" s="797">
        <v>5</v>
      </c>
      <c r="M22" s="797">
        <v>5</v>
      </c>
      <c r="N22" s="797">
        <v>127</v>
      </c>
      <c r="O22" s="797">
        <v>99</v>
      </c>
      <c r="P22" s="797">
        <v>28</v>
      </c>
      <c r="Q22" s="797">
        <v>31</v>
      </c>
      <c r="R22" s="797">
        <v>28</v>
      </c>
      <c r="S22" s="797">
        <v>3</v>
      </c>
      <c r="T22" s="797">
        <v>49</v>
      </c>
      <c r="U22" s="797">
        <v>32</v>
      </c>
      <c r="V22" s="797">
        <v>17</v>
      </c>
      <c r="W22" s="1203">
        <v>0</v>
      </c>
      <c r="X22" s="797">
        <v>0</v>
      </c>
      <c r="Y22" s="1203">
        <v>0</v>
      </c>
      <c r="Z22" s="1203">
        <v>0</v>
      </c>
      <c r="AA22" s="1203">
        <v>0</v>
      </c>
      <c r="AB22" s="1203">
        <v>0</v>
      </c>
      <c r="AC22" s="1203">
        <v>416</v>
      </c>
      <c r="AD22" s="1203">
        <v>305</v>
      </c>
      <c r="AE22" s="1203">
        <v>111</v>
      </c>
      <c r="AF22" s="517" t="s">
        <v>541</v>
      </c>
      <c r="AG22" s="518" t="s">
        <v>542</v>
      </c>
      <c r="AH22" s="797">
        <v>72</v>
      </c>
      <c r="AI22" s="797">
        <v>56</v>
      </c>
      <c r="AJ22" s="797">
        <v>16</v>
      </c>
      <c r="AK22" s="797">
        <v>224</v>
      </c>
      <c r="AL22" s="797">
        <v>189</v>
      </c>
      <c r="AM22" s="797">
        <v>35</v>
      </c>
      <c r="AN22" s="797">
        <v>2</v>
      </c>
      <c r="AO22" s="797">
        <v>1</v>
      </c>
      <c r="AP22" s="797">
        <v>1</v>
      </c>
      <c r="AQ22" s="797">
        <v>11</v>
      </c>
      <c r="AR22" s="797">
        <v>5</v>
      </c>
      <c r="AS22" s="797">
        <v>6</v>
      </c>
      <c r="AT22" s="797">
        <v>54</v>
      </c>
      <c r="AU22" s="797">
        <v>32</v>
      </c>
      <c r="AV22" s="797">
        <v>22</v>
      </c>
      <c r="AW22" s="797">
        <v>0</v>
      </c>
      <c r="AX22" s="797">
        <v>0</v>
      </c>
      <c r="AY22" s="797">
        <v>0</v>
      </c>
      <c r="AZ22" s="797">
        <v>0</v>
      </c>
      <c r="BA22" s="797">
        <v>0</v>
      </c>
      <c r="BB22" s="797">
        <v>0</v>
      </c>
      <c r="BC22" s="1203">
        <v>0</v>
      </c>
      <c r="BD22" s="797">
        <v>0</v>
      </c>
      <c r="BE22" s="1203">
        <v>0</v>
      </c>
      <c r="BF22" s="1203">
        <v>164</v>
      </c>
      <c r="BG22" s="1203">
        <v>150</v>
      </c>
      <c r="BH22" s="1203">
        <v>14</v>
      </c>
      <c r="BI22" s="1203">
        <v>505</v>
      </c>
      <c r="BJ22" s="1203">
        <v>404</v>
      </c>
      <c r="BK22" s="1203">
        <v>101</v>
      </c>
      <c r="BL22" s="517" t="s">
        <v>541</v>
      </c>
    </row>
    <row r="23" spans="1:64" s="1212" customFormat="1" ht="24" customHeight="1">
      <c r="A23" s="518" t="s">
        <v>544</v>
      </c>
      <c r="B23" s="797">
        <v>2984</v>
      </c>
      <c r="C23" s="797">
        <v>2172</v>
      </c>
      <c r="D23" s="797">
        <v>812</v>
      </c>
      <c r="E23" s="797">
        <v>65</v>
      </c>
      <c r="F23" s="797">
        <v>37</v>
      </c>
      <c r="G23" s="797">
        <v>28</v>
      </c>
      <c r="H23" s="797">
        <v>1293</v>
      </c>
      <c r="I23" s="797">
        <v>902</v>
      </c>
      <c r="J23" s="797">
        <v>391</v>
      </c>
      <c r="K23" s="797">
        <v>4</v>
      </c>
      <c r="L23" s="797">
        <v>2</v>
      </c>
      <c r="M23" s="797">
        <v>2</v>
      </c>
      <c r="N23" s="797">
        <v>154</v>
      </c>
      <c r="O23" s="797">
        <v>114</v>
      </c>
      <c r="P23" s="797">
        <v>40</v>
      </c>
      <c r="Q23" s="797">
        <v>29</v>
      </c>
      <c r="R23" s="797">
        <v>24</v>
      </c>
      <c r="S23" s="797">
        <v>5</v>
      </c>
      <c r="T23" s="797">
        <v>50</v>
      </c>
      <c r="U23" s="797">
        <v>33</v>
      </c>
      <c r="V23" s="797">
        <v>17</v>
      </c>
      <c r="W23" s="1203">
        <v>0</v>
      </c>
      <c r="X23" s="797">
        <v>0</v>
      </c>
      <c r="Y23" s="1203">
        <v>0</v>
      </c>
      <c r="Z23" s="1203">
        <v>0</v>
      </c>
      <c r="AA23" s="1203">
        <v>0</v>
      </c>
      <c r="AB23" s="1203">
        <v>0</v>
      </c>
      <c r="AC23" s="1203">
        <v>484</v>
      </c>
      <c r="AD23" s="1203">
        <v>352</v>
      </c>
      <c r="AE23" s="1203">
        <v>132</v>
      </c>
      <c r="AF23" s="517" t="s">
        <v>543</v>
      </c>
      <c r="AG23" s="518" t="s">
        <v>544</v>
      </c>
      <c r="AH23" s="797">
        <v>109</v>
      </c>
      <c r="AI23" s="797">
        <v>84</v>
      </c>
      <c r="AJ23" s="797">
        <v>25</v>
      </c>
      <c r="AK23" s="797">
        <v>164</v>
      </c>
      <c r="AL23" s="797">
        <v>144</v>
      </c>
      <c r="AM23" s="797">
        <v>20</v>
      </c>
      <c r="AN23" s="797">
        <v>1</v>
      </c>
      <c r="AO23" s="797">
        <v>0</v>
      </c>
      <c r="AP23" s="797">
        <v>1</v>
      </c>
      <c r="AQ23" s="797">
        <v>14</v>
      </c>
      <c r="AR23" s="797">
        <v>10</v>
      </c>
      <c r="AS23" s="797">
        <v>4</v>
      </c>
      <c r="AT23" s="797">
        <v>54</v>
      </c>
      <c r="AU23" s="797">
        <v>31</v>
      </c>
      <c r="AV23" s="797">
        <v>23</v>
      </c>
      <c r="AW23" s="797">
        <v>0</v>
      </c>
      <c r="AX23" s="797">
        <v>0</v>
      </c>
      <c r="AY23" s="797">
        <v>0</v>
      </c>
      <c r="AZ23" s="797">
        <v>0</v>
      </c>
      <c r="BA23" s="797">
        <v>0</v>
      </c>
      <c r="BB23" s="797">
        <v>0</v>
      </c>
      <c r="BC23" s="1203">
        <v>1</v>
      </c>
      <c r="BD23" s="797">
        <v>1</v>
      </c>
      <c r="BE23" s="1203">
        <v>0</v>
      </c>
      <c r="BF23" s="1203">
        <v>144</v>
      </c>
      <c r="BG23" s="1203">
        <v>118</v>
      </c>
      <c r="BH23" s="1203">
        <v>26</v>
      </c>
      <c r="BI23" s="1203">
        <v>418</v>
      </c>
      <c r="BJ23" s="1203">
        <v>320</v>
      </c>
      <c r="BK23" s="1203">
        <v>98</v>
      </c>
      <c r="BL23" s="517" t="s">
        <v>543</v>
      </c>
    </row>
    <row r="24" spans="1:64" s="1212" customFormat="1" ht="24" customHeight="1">
      <c r="A24" s="518" t="s">
        <v>546</v>
      </c>
      <c r="B24" s="797">
        <v>3829</v>
      </c>
      <c r="C24" s="797">
        <v>2606</v>
      </c>
      <c r="D24" s="797">
        <v>1223</v>
      </c>
      <c r="E24" s="797">
        <v>89</v>
      </c>
      <c r="F24" s="797">
        <v>57</v>
      </c>
      <c r="G24" s="797">
        <v>32</v>
      </c>
      <c r="H24" s="797">
        <v>1650</v>
      </c>
      <c r="I24" s="797">
        <v>1131</v>
      </c>
      <c r="J24" s="797">
        <v>519</v>
      </c>
      <c r="K24" s="797">
        <v>5</v>
      </c>
      <c r="L24" s="797">
        <v>3</v>
      </c>
      <c r="M24" s="797">
        <v>2</v>
      </c>
      <c r="N24" s="797">
        <v>277</v>
      </c>
      <c r="O24" s="797">
        <v>171</v>
      </c>
      <c r="P24" s="797">
        <v>106</v>
      </c>
      <c r="Q24" s="797">
        <v>38</v>
      </c>
      <c r="R24" s="797">
        <v>29</v>
      </c>
      <c r="S24" s="797">
        <v>9</v>
      </c>
      <c r="T24" s="797">
        <v>74</v>
      </c>
      <c r="U24" s="797">
        <v>44</v>
      </c>
      <c r="V24" s="797">
        <v>30</v>
      </c>
      <c r="W24" s="1203">
        <v>0</v>
      </c>
      <c r="X24" s="797">
        <v>0</v>
      </c>
      <c r="Y24" s="1203">
        <v>0</v>
      </c>
      <c r="Z24" s="1203">
        <v>0</v>
      </c>
      <c r="AA24" s="1203">
        <v>0</v>
      </c>
      <c r="AB24" s="1203">
        <v>0</v>
      </c>
      <c r="AC24" s="1203">
        <v>671</v>
      </c>
      <c r="AD24" s="1203">
        <v>453</v>
      </c>
      <c r="AE24" s="1203">
        <v>218</v>
      </c>
      <c r="AF24" s="517" t="s">
        <v>545</v>
      </c>
      <c r="AG24" s="518" t="s">
        <v>546</v>
      </c>
      <c r="AH24" s="797">
        <v>186</v>
      </c>
      <c r="AI24" s="797">
        <v>131</v>
      </c>
      <c r="AJ24" s="797">
        <v>55</v>
      </c>
      <c r="AK24" s="797">
        <v>134</v>
      </c>
      <c r="AL24" s="797">
        <v>101</v>
      </c>
      <c r="AM24" s="797">
        <v>33</v>
      </c>
      <c r="AN24" s="797">
        <v>5</v>
      </c>
      <c r="AO24" s="797">
        <v>3</v>
      </c>
      <c r="AP24" s="797">
        <v>2</v>
      </c>
      <c r="AQ24" s="797">
        <v>16</v>
      </c>
      <c r="AR24" s="797">
        <v>8</v>
      </c>
      <c r="AS24" s="797">
        <v>8</v>
      </c>
      <c r="AT24" s="797">
        <v>102</v>
      </c>
      <c r="AU24" s="797">
        <v>57</v>
      </c>
      <c r="AV24" s="797">
        <v>45</v>
      </c>
      <c r="AW24" s="797">
        <v>0</v>
      </c>
      <c r="AX24" s="797">
        <v>0</v>
      </c>
      <c r="AY24" s="797">
        <v>0</v>
      </c>
      <c r="AZ24" s="797">
        <v>0</v>
      </c>
      <c r="BA24" s="797">
        <v>0</v>
      </c>
      <c r="BB24" s="797">
        <v>0</v>
      </c>
      <c r="BC24" s="1203">
        <v>2</v>
      </c>
      <c r="BD24" s="797">
        <v>1</v>
      </c>
      <c r="BE24" s="1203">
        <v>1</v>
      </c>
      <c r="BF24" s="1203">
        <v>153</v>
      </c>
      <c r="BG24" s="1203">
        <v>103</v>
      </c>
      <c r="BH24" s="1203">
        <v>50</v>
      </c>
      <c r="BI24" s="1203">
        <v>427</v>
      </c>
      <c r="BJ24" s="1203">
        <v>314</v>
      </c>
      <c r="BK24" s="1203">
        <v>113</v>
      </c>
      <c r="BL24" s="517" t="s">
        <v>545</v>
      </c>
    </row>
    <row r="25" spans="1:64" s="1212" customFormat="1" ht="24" customHeight="1">
      <c r="A25" s="518" t="s">
        <v>548</v>
      </c>
      <c r="B25" s="797">
        <v>6101</v>
      </c>
      <c r="C25" s="797">
        <v>3857</v>
      </c>
      <c r="D25" s="797">
        <v>2244</v>
      </c>
      <c r="E25" s="797">
        <v>150</v>
      </c>
      <c r="F25" s="797">
        <v>88</v>
      </c>
      <c r="G25" s="797">
        <v>62</v>
      </c>
      <c r="H25" s="797">
        <v>2254</v>
      </c>
      <c r="I25" s="797">
        <v>1532</v>
      </c>
      <c r="J25" s="797">
        <v>722</v>
      </c>
      <c r="K25" s="797">
        <v>12</v>
      </c>
      <c r="L25" s="797">
        <v>5</v>
      </c>
      <c r="M25" s="797">
        <v>7</v>
      </c>
      <c r="N25" s="797">
        <v>493</v>
      </c>
      <c r="O25" s="797">
        <v>266</v>
      </c>
      <c r="P25" s="797">
        <v>227</v>
      </c>
      <c r="Q25" s="797">
        <v>89</v>
      </c>
      <c r="R25" s="797">
        <v>54</v>
      </c>
      <c r="S25" s="797">
        <v>35</v>
      </c>
      <c r="T25" s="797">
        <v>181</v>
      </c>
      <c r="U25" s="797">
        <v>97</v>
      </c>
      <c r="V25" s="797">
        <v>84</v>
      </c>
      <c r="W25" s="1203">
        <v>0</v>
      </c>
      <c r="X25" s="797">
        <v>0</v>
      </c>
      <c r="Y25" s="1203">
        <v>0</v>
      </c>
      <c r="Z25" s="1203">
        <v>0</v>
      </c>
      <c r="AA25" s="1203">
        <v>0</v>
      </c>
      <c r="AB25" s="1203">
        <v>0</v>
      </c>
      <c r="AC25" s="1203">
        <v>1249</v>
      </c>
      <c r="AD25" s="1203">
        <v>730</v>
      </c>
      <c r="AE25" s="1203">
        <v>519</v>
      </c>
      <c r="AF25" s="517" t="s">
        <v>547</v>
      </c>
      <c r="AG25" s="518" t="s">
        <v>548</v>
      </c>
      <c r="AH25" s="797">
        <v>431</v>
      </c>
      <c r="AI25" s="797">
        <v>322</v>
      </c>
      <c r="AJ25" s="797">
        <v>109</v>
      </c>
      <c r="AK25" s="797">
        <v>213</v>
      </c>
      <c r="AL25" s="797">
        <v>139</v>
      </c>
      <c r="AM25" s="797">
        <v>74</v>
      </c>
      <c r="AN25" s="797">
        <v>10</v>
      </c>
      <c r="AO25" s="797">
        <v>5</v>
      </c>
      <c r="AP25" s="797">
        <v>5</v>
      </c>
      <c r="AQ25" s="797">
        <v>45</v>
      </c>
      <c r="AR25" s="797">
        <v>14</v>
      </c>
      <c r="AS25" s="797">
        <v>31</v>
      </c>
      <c r="AT25" s="797">
        <v>177</v>
      </c>
      <c r="AU25" s="797">
        <v>90</v>
      </c>
      <c r="AV25" s="797">
        <v>87</v>
      </c>
      <c r="AW25" s="797">
        <v>0</v>
      </c>
      <c r="AX25" s="797">
        <v>0</v>
      </c>
      <c r="AY25" s="797">
        <v>0</v>
      </c>
      <c r="AZ25" s="797">
        <v>0</v>
      </c>
      <c r="BA25" s="797">
        <v>0</v>
      </c>
      <c r="BB25" s="797">
        <v>0</v>
      </c>
      <c r="BC25" s="1203">
        <v>0</v>
      </c>
      <c r="BD25" s="797">
        <v>0</v>
      </c>
      <c r="BE25" s="1203">
        <v>0</v>
      </c>
      <c r="BF25" s="1203">
        <v>285</v>
      </c>
      <c r="BG25" s="1203">
        <v>181</v>
      </c>
      <c r="BH25" s="1203">
        <v>104</v>
      </c>
      <c r="BI25" s="1203">
        <v>512</v>
      </c>
      <c r="BJ25" s="1203">
        <v>334</v>
      </c>
      <c r="BK25" s="1203">
        <v>178</v>
      </c>
      <c r="BL25" s="517" t="s">
        <v>547</v>
      </c>
    </row>
    <row r="26" spans="1:64" s="1212" customFormat="1" ht="24" customHeight="1">
      <c r="A26" s="518" t="s">
        <v>550</v>
      </c>
      <c r="B26" s="797">
        <v>7369</v>
      </c>
      <c r="C26" s="797">
        <v>4099</v>
      </c>
      <c r="D26" s="797">
        <v>3270</v>
      </c>
      <c r="E26" s="797">
        <v>188</v>
      </c>
      <c r="F26" s="797">
        <v>111</v>
      </c>
      <c r="G26" s="797">
        <v>77</v>
      </c>
      <c r="H26" s="797">
        <v>2223</v>
      </c>
      <c r="I26" s="797">
        <v>1399</v>
      </c>
      <c r="J26" s="797">
        <v>824</v>
      </c>
      <c r="K26" s="797">
        <v>14</v>
      </c>
      <c r="L26" s="797">
        <v>5</v>
      </c>
      <c r="M26" s="797">
        <v>9</v>
      </c>
      <c r="N26" s="797">
        <v>589</v>
      </c>
      <c r="O26" s="797">
        <v>287</v>
      </c>
      <c r="P26" s="797">
        <v>302</v>
      </c>
      <c r="Q26" s="797">
        <v>128</v>
      </c>
      <c r="R26" s="797">
        <v>61</v>
      </c>
      <c r="S26" s="797">
        <v>67</v>
      </c>
      <c r="T26" s="797">
        <v>213</v>
      </c>
      <c r="U26" s="797">
        <v>100</v>
      </c>
      <c r="V26" s="797">
        <v>113</v>
      </c>
      <c r="W26" s="1203">
        <v>0</v>
      </c>
      <c r="X26" s="797">
        <v>0</v>
      </c>
      <c r="Y26" s="1203">
        <v>0</v>
      </c>
      <c r="Z26" s="1203">
        <v>0</v>
      </c>
      <c r="AA26" s="1203">
        <v>0</v>
      </c>
      <c r="AB26" s="1203">
        <v>0</v>
      </c>
      <c r="AC26" s="1203">
        <v>1889</v>
      </c>
      <c r="AD26" s="1203">
        <v>922</v>
      </c>
      <c r="AE26" s="1203">
        <v>967</v>
      </c>
      <c r="AF26" s="517" t="s">
        <v>549</v>
      </c>
      <c r="AG26" s="518" t="s">
        <v>550</v>
      </c>
      <c r="AH26" s="797">
        <v>646</v>
      </c>
      <c r="AI26" s="797">
        <v>430</v>
      </c>
      <c r="AJ26" s="797">
        <v>216</v>
      </c>
      <c r="AK26" s="797">
        <v>236</v>
      </c>
      <c r="AL26" s="797">
        <v>123</v>
      </c>
      <c r="AM26" s="797">
        <v>113</v>
      </c>
      <c r="AN26" s="797">
        <v>13</v>
      </c>
      <c r="AO26" s="797">
        <v>7</v>
      </c>
      <c r="AP26" s="797">
        <v>6</v>
      </c>
      <c r="AQ26" s="797">
        <v>63</v>
      </c>
      <c r="AR26" s="797">
        <v>21</v>
      </c>
      <c r="AS26" s="797">
        <v>42</v>
      </c>
      <c r="AT26" s="797">
        <v>207</v>
      </c>
      <c r="AU26" s="797">
        <v>109</v>
      </c>
      <c r="AV26" s="797">
        <v>98</v>
      </c>
      <c r="AW26" s="797">
        <v>0</v>
      </c>
      <c r="AX26" s="797">
        <v>0</v>
      </c>
      <c r="AY26" s="797">
        <v>0</v>
      </c>
      <c r="AZ26" s="797">
        <v>0</v>
      </c>
      <c r="BA26" s="797">
        <v>0</v>
      </c>
      <c r="BB26" s="797">
        <v>0</v>
      </c>
      <c r="BC26" s="1203">
        <v>2</v>
      </c>
      <c r="BD26" s="797">
        <v>0</v>
      </c>
      <c r="BE26" s="1203">
        <v>2</v>
      </c>
      <c r="BF26" s="1203">
        <v>484</v>
      </c>
      <c r="BG26" s="1203">
        <v>246</v>
      </c>
      <c r="BH26" s="1203">
        <v>238</v>
      </c>
      <c r="BI26" s="1203">
        <v>474</v>
      </c>
      <c r="BJ26" s="1203">
        <v>278</v>
      </c>
      <c r="BK26" s="1203">
        <v>196</v>
      </c>
      <c r="BL26" s="517" t="s">
        <v>549</v>
      </c>
    </row>
    <row r="27" spans="1:64" s="1212" customFormat="1" ht="24" customHeight="1">
      <c r="A27" s="518" t="s">
        <v>609</v>
      </c>
      <c r="B27" s="797">
        <v>7316</v>
      </c>
      <c r="C27" s="797">
        <v>3222</v>
      </c>
      <c r="D27" s="797">
        <v>4094</v>
      </c>
      <c r="E27" s="797">
        <v>200</v>
      </c>
      <c r="F27" s="797">
        <v>83</v>
      </c>
      <c r="G27" s="797">
        <v>117</v>
      </c>
      <c r="H27" s="797">
        <v>1670</v>
      </c>
      <c r="I27" s="797">
        <v>880</v>
      </c>
      <c r="J27" s="797">
        <v>790</v>
      </c>
      <c r="K27" s="797">
        <v>13</v>
      </c>
      <c r="L27" s="797">
        <v>3</v>
      </c>
      <c r="M27" s="797">
        <v>10</v>
      </c>
      <c r="N27" s="797">
        <v>533</v>
      </c>
      <c r="O27" s="797">
        <v>203</v>
      </c>
      <c r="P27" s="797">
        <v>330</v>
      </c>
      <c r="Q27" s="797">
        <v>237</v>
      </c>
      <c r="R27" s="797">
        <v>75</v>
      </c>
      <c r="S27" s="797">
        <v>162</v>
      </c>
      <c r="T27" s="797">
        <v>269</v>
      </c>
      <c r="U27" s="797">
        <v>106</v>
      </c>
      <c r="V27" s="797">
        <v>163</v>
      </c>
      <c r="W27" s="1203">
        <v>0</v>
      </c>
      <c r="X27" s="797">
        <v>0</v>
      </c>
      <c r="Y27" s="1203">
        <v>0</v>
      </c>
      <c r="Z27" s="1203">
        <v>0</v>
      </c>
      <c r="AA27" s="1203">
        <v>0</v>
      </c>
      <c r="AB27" s="1203">
        <v>0</v>
      </c>
      <c r="AC27" s="1203">
        <v>1978</v>
      </c>
      <c r="AD27" s="1203">
        <v>757</v>
      </c>
      <c r="AE27" s="1203">
        <v>1221</v>
      </c>
      <c r="AF27" s="517" t="s">
        <v>551</v>
      </c>
      <c r="AG27" s="518" t="s">
        <v>609</v>
      </c>
      <c r="AH27" s="797">
        <v>808</v>
      </c>
      <c r="AI27" s="797">
        <v>443</v>
      </c>
      <c r="AJ27" s="797">
        <v>365</v>
      </c>
      <c r="AK27" s="797">
        <v>213</v>
      </c>
      <c r="AL27" s="797">
        <v>78</v>
      </c>
      <c r="AM27" s="797">
        <v>135</v>
      </c>
      <c r="AN27" s="797">
        <v>12</v>
      </c>
      <c r="AO27" s="797">
        <v>7</v>
      </c>
      <c r="AP27" s="797">
        <v>5</v>
      </c>
      <c r="AQ27" s="797">
        <v>83</v>
      </c>
      <c r="AR27" s="797">
        <v>25</v>
      </c>
      <c r="AS27" s="797">
        <v>58</v>
      </c>
      <c r="AT27" s="797">
        <v>181</v>
      </c>
      <c r="AU27" s="797">
        <v>84</v>
      </c>
      <c r="AV27" s="797">
        <v>97</v>
      </c>
      <c r="AW27" s="797">
        <v>0</v>
      </c>
      <c r="AX27" s="797">
        <v>0</v>
      </c>
      <c r="AY27" s="797">
        <v>0</v>
      </c>
      <c r="AZ27" s="797">
        <v>0</v>
      </c>
      <c r="BA27" s="797">
        <v>0</v>
      </c>
      <c r="BB27" s="797">
        <v>0</v>
      </c>
      <c r="BC27" s="1203">
        <v>2</v>
      </c>
      <c r="BD27" s="797">
        <v>2</v>
      </c>
      <c r="BE27" s="1203">
        <v>0</v>
      </c>
      <c r="BF27" s="1203">
        <v>717</v>
      </c>
      <c r="BG27" s="1203">
        <v>285</v>
      </c>
      <c r="BH27" s="1203">
        <v>432</v>
      </c>
      <c r="BI27" s="1203">
        <v>400</v>
      </c>
      <c r="BJ27" s="1203">
        <v>191</v>
      </c>
      <c r="BK27" s="1203">
        <v>209</v>
      </c>
      <c r="BL27" s="517" t="s">
        <v>551</v>
      </c>
    </row>
    <row r="28" spans="1:64" s="1212" customFormat="1" ht="24" customHeight="1">
      <c r="A28" s="518" t="s">
        <v>610</v>
      </c>
      <c r="B28" s="1213">
        <v>6157</v>
      </c>
      <c r="C28" s="1213">
        <v>2246</v>
      </c>
      <c r="D28" s="1213">
        <v>3911</v>
      </c>
      <c r="E28" s="1213">
        <v>137</v>
      </c>
      <c r="F28" s="1213">
        <v>49</v>
      </c>
      <c r="G28" s="1213">
        <v>88</v>
      </c>
      <c r="H28" s="1213">
        <v>920</v>
      </c>
      <c r="I28" s="1213">
        <v>457</v>
      </c>
      <c r="J28" s="1213">
        <v>463</v>
      </c>
      <c r="K28" s="1213">
        <v>18</v>
      </c>
      <c r="L28" s="1213">
        <v>5</v>
      </c>
      <c r="M28" s="1213">
        <v>13</v>
      </c>
      <c r="N28" s="1213">
        <v>318</v>
      </c>
      <c r="O28" s="1213">
        <v>113</v>
      </c>
      <c r="P28" s="1213">
        <v>205</v>
      </c>
      <c r="Q28" s="797">
        <v>281</v>
      </c>
      <c r="R28" s="797">
        <v>77</v>
      </c>
      <c r="S28" s="797">
        <v>204</v>
      </c>
      <c r="T28" s="1213">
        <v>228</v>
      </c>
      <c r="U28" s="797">
        <v>70</v>
      </c>
      <c r="V28" s="1213">
        <v>158</v>
      </c>
      <c r="W28" s="1203">
        <v>0</v>
      </c>
      <c r="X28" s="1213">
        <v>0</v>
      </c>
      <c r="Y28" s="1203">
        <v>0</v>
      </c>
      <c r="Z28" s="1203">
        <v>0</v>
      </c>
      <c r="AA28" s="1203">
        <v>0</v>
      </c>
      <c r="AB28" s="1203">
        <v>0</v>
      </c>
      <c r="AC28" s="1203">
        <v>1775</v>
      </c>
      <c r="AD28" s="1203">
        <v>558</v>
      </c>
      <c r="AE28" s="1203">
        <v>1217</v>
      </c>
      <c r="AF28" s="517" t="s">
        <v>611</v>
      </c>
      <c r="AG28" s="518" t="s">
        <v>610</v>
      </c>
      <c r="AH28" s="1213">
        <v>787</v>
      </c>
      <c r="AI28" s="1213">
        <v>367</v>
      </c>
      <c r="AJ28" s="1213">
        <v>420</v>
      </c>
      <c r="AK28" s="1213">
        <v>174</v>
      </c>
      <c r="AL28" s="1213">
        <v>56</v>
      </c>
      <c r="AM28" s="1213">
        <v>118</v>
      </c>
      <c r="AN28" s="1213">
        <v>15</v>
      </c>
      <c r="AO28" s="1213">
        <v>4</v>
      </c>
      <c r="AP28" s="1213">
        <v>11</v>
      </c>
      <c r="AQ28" s="1213">
        <v>97</v>
      </c>
      <c r="AR28" s="1213">
        <v>26</v>
      </c>
      <c r="AS28" s="1213">
        <v>71</v>
      </c>
      <c r="AT28" s="1213">
        <v>146</v>
      </c>
      <c r="AU28" s="1213">
        <v>58</v>
      </c>
      <c r="AV28" s="1213">
        <v>88</v>
      </c>
      <c r="AW28" s="797">
        <v>0</v>
      </c>
      <c r="AX28" s="797">
        <v>0</v>
      </c>
      <c r="AY28" s="797">
        <v>0</v>
      </c>
      <c r="AZ28" s="1213">
        <v>0</v>
      </c>
      <c r="BA28" s="797">
        <v>0</v>
      </c>
      <c r="BB28" s="1213">
        <v>0</v>
      </c>
      <c r="BC28" s="1203">
        <v>0</v>
      </c>
      <c r="BD28" s="1213">
        <v>0</v>
      </c>
      <c r="BE28" s="1203">
        <v>0</v>
      </c>
      <c r="BF28" s="1203">
        <v>989</v>
      </c>
      <c r="BG28" s="1203">
        <v>306</v>
      </c>
      <c r="BH28" s="1203">
        <v>683</v>
      </c>
      <c r="BI28" s="1203">
        <v>272</v>
      </c>
      <c r="BJ28" s="1203">
        <v>100</v>
      </c>
      <c r="BK28" s="1203">
        <v>172</v>
      </c>
      <c r="BL28" s="517" t="s">
        <v>611</v>
      </c>
    </row>
    <row r="29" spans="1:64" s="531" customFormat="1" ht="24" customHeight="1">
      <c r="A29" s="518" t="s">
        <v>612</v>
      </c>
      <c r="B29" s="797">
        <v>4505</v>
      </c>
      <c r="C29" s="797">
        <v>1240</v>
      </c>
      <c r="D29" s="797">
        <v>3265</v>
      </c>
      <c r="E29" s="797">
        <v>100</v>
      </c>
      <c r="F29" s="797">
        <v>32</v>
      </c>
      <c r="G29" s="797">
        <v>68</v>
      </c>
      <c r="H29" s="797">
        <v>382</v>
      </c>
      <c r="I29" s="797">
        <v>157</v>
      </c>
      <c r="J29" s="797">
        <v>225</v>
      </c>
      <c r="K29" s="797">
        <v>2</v>
      </c>
      <c r="L29" s="797">
        <v>0</v>
      </c>
      <c r="M29" s="797">
        <v>2</v>
      </c>
      <c r="N29" s="797">
        <v>158</v>
      </c>
      <c r="O29" s="797">
        <v>57</v>
      </c>
      <c r="P29" s="797">
        <v>101</v>
      </c>
      <c r="Q29" s="798">
        <v>277</v>
      </c>
      <c r="R29" s="798">
        <v>50</v>
      </c>
      <c r="S29" s="798">
        <v>227</v>
      </c>
      <c r="T29" s="799">
        <v>144</v>
      </c>
      <c r="U29" s="799">
        <v>28</v>
      </c>
      <c r="V29" s="799">
        <v>116</v>
      </c>
      <c r="W29" s="1203">
        <v>0</v>
      </c>
      <c r="X29" s="1213">
        <v>0</v>
      </c>
      <c r="Y29" s="1203">
        <v>0</v>
      </c>
      <c r="Z29" s="1203">
        <v>0</v>
      </c>
      <c r="AA29" s="1203">
        <v>0</v>
      </c>
      <c r="AB29" s="1203">
        <v>0</v>
      </c>
      <c r="AC29" s="798">
        <v>1176</v>
      </c>
      <c r="AD29" s="798">
        <v>287</v>
      </c>
      <c r="AE29" s="798">
        <v>889</v>
      </c>
      <c r="AF29" s="517" t="s">
        <v>613</v>
      </c>
      <c r="AG29" s="518" t="s">
        <v>612</v>
      </c>
      <c r="AH29" s="797">
        <v>557</v>
      </c>
      <c r="AI29" s="797">
        <v>194</v>
      </c>
      <c r="AJ29" s="797">
        <v>363</v>
      </c>
      <c r="AK29" s="797">
        <v>101</v>
      </c>
      <c r="AL29" s="797">
        <v>22</v>
      </c>
      <c r="AM29" s="797">
        <v>79</v>
      </c>
      <c r="AN29" s="797">
        <v>14</v>
      </c>
      <c r="AO29" s="797">
        <v>1</v>
      </c>
      <c r="AP29" s="797">
        <v>13</v>
      </c>
      <c r="AQ29" s="797">
        <v>54</v>
      </c>
      <c r="AR29" s="797">
        <v>16</v>
      </c>
      <c r="AS29" s="797">
        <v>38</v>
      </c>
      <c r="AT29" s="797">
        <v>84</v>
      </c>
      <c r="AU29" s="797">
        <v>30</v>
      </c>
      <c r="AV29" s="797">
        <v>54</v>
      </c>
      <c r="AW29" s="797">
        <v>0</v>
      </c>
      <c r="AX29" s="797">
        <v>0</v>
      </c>
      <c r="AY29" s="797">
        <v>0</v>
      </c>
      <c r="AZ29" s="1213">
        <v>0</v>
      </c>
      <c r="BA29" s="797">
        <v>0</v>
      </c>
      <c r="BB29" s="1213">
        <v>0</v>
      </c>
      <c r="BC29" s="1203">
        <v>0</v>
      </c>
      <c r="BD29" s="1213">
        <v>0</v>
      </c>
      <c r="BE29" s="1203">
        <v>0</v>
      </c>
      <c r="BF29" s="798">
        <v>1242</v>
      </c>
      <c r="BG29" s="798">
        <v>295</v>
      </c>
      <c r="BH29" s="798">
        <v>947</v>
      </c>
      <c r="BI29" s="798">
        <v>214</v>
      </c>
      <c r="BJ29" s="798">
        <v>71</v>
      </c>
      <c r="BK29" s="798">
        <v>143</v>
      </c>
      <c r="BL29" s="517" t="s">
        <v>613</v>
      </c>
    </row>
    <row r="30" spans="1:64" s="531" customFormat="1" ht="24" customHeight="1">
      <c r="A30" s="795" t="s">
        <v>552</v>
      </c>
      <c r="B30" s="796">
        <v>5</v>
      </c>
      <c r="C30" s="796">
        <v>3</v>
      </c>
      <c r="D30" s="796">
        <v>2</v>
      </c>
      <c r="E30" s="800">
        <v>0</v>
      </c>
      <c r="F30" s="800">
        <v>0</v>
      </c>
      <c r="G30" s="800">
        <v>0</v>
      </c>
      <c r="H30" s="800">
        <v>0</v>
      </c>
      <c r="I30" s="800">
        <v>0</v>
      </c>
      <c r="J30" s="800">
        <v>0</v>
      </c>
      <c r="K30" s="800">
        <v>0</v>
      </c>
      <c r="L30" s="800">
        <v>0</v>
      </c>
      <c r="M30" s="800">
        <v>0</v>
      </c>
      <c r="N30" s="800">
        <v>0</v>
      </c>
      <c r="O30" s="800">
        <v>0</v>
      </c>
      <c r="P30" s="800">
        <v>0</v>
      </c>
      <c r="Q30" s="800">
        <v>0</v>
      </c>
      <c r="R30" s="800">
        <v>0</v>
      </c>
      <c r="S30" s="800">
        <v>0</v>
      </c>
      <c r="T30" s="800">
        <v>0</v>
      </c>
      <c r="U30" s="800">
        <v>0</v>
      </c>
      <c r="V30" s="800">
        <v>0</v>
      </c>
      <c r="W30" s="800">
        <v>0</v>
      </c>
      <c r="X30" s="801">
        <v>0</v>
      </c>
      <c r="Y30" s="800">
        <v>0</v>
      </c>
      <c r="Z30" s="800">
        <v>0</v>
      </c>
      <c r="AA30" s="800">
        <v>0</v>
      </c>
      <c r="AB30" s="800">
        <v>0</v>
      </c>
      <c r="AC30" s="800">
        <v>0</v>
      </c>
      <c r="AD30" s="800">
        <v>0</v>
      </c>
      <c r="AE30" s="802">
        <v>0</v>
      </c>
      <c r="AF30" s="803" t="s">
        <v>553</v>
      </c>
      <c r="AG30" s="804" t="s">
        <v>552</v>
      </c>
      <c r="AH30" s="796">
        <v>1</v>
      </c>
      <c r="AI30" s="800">
        <v>0</v>
      </c>
      <c r="AJ30" s="796">
        <v>1</v>
      </c>
      <c r="AK30" s="800">
        <v>0</v>
      </c>
      <c r="AL30" s="800">
        <v>0</v>
      </c>
      <c r="AM30" s="800">
        <v>0</v>
      </c>
      <c r="AN30" s="800">
        <v>0</v>
      </c>
      <c r="AO30" s="800">
        <v>0</v>
      </c>
      <c r="AP30" s="800">
        <v>0</v>
      </c>
      <c r="AQ30" s="800">
        <v>0</v>
      </c>
      <c r="AR30" s="800">
        <v>0</v>
      </c>
      <c r="AS30" s="800">
        <v>0</v>
      </c>
      <c r="AT30" s="800">
        <v>0</v>
      </c>
      <c r="AU30" s="800">
        <v>0</v>
      </c>
      <c r="AV30" s="800">
        <v>0</v>
      </c>
      <c r="AW30" s="800">
        <v>0</v>
      </c>
      <c r="AX30" s="800">
        <v>0</v>
      </c>
      <c r="AY30" s="800">
        <v>0</v>
      </c>
      <c r="AZ30" s="800">
        <v>0</v>
      </c>
      <c r="BA30" s="800">
        <v>0</v>
      </c>
      <c r="BB30" s="800">
        <v>0</v>
      </c>
      <c r="BC30" s="800">
        <v>0</v>
      </c>
      <c r="BD30" s="800">
        <v>0</v>
      </c>
      <c r="BE30" s="800">
        <v>0</v>
      </c>
      <c r="BF30" s="796">
        <v>4</v>
      </c>
      <c r="BG30" s="796">
        <v>3</v>
      </c>
      <c r="BH30" s="796">
        <v>1</v>
      </c>
      <c r="BI30" s="800">
        <v>0</v>
      </c>
      <c r="BJ30" s="800">
        <v>0</v>
      </c>
      <c r="BK30" s="802">
        <v>0</v>
      </c>
      <c r="BL30" s="803" t="s">
        <v>553</v>
      </c>
    </row>
    <row r="31" spans="1:64" s="538" customFormat="1" ht="14.1" customHeight="1">
      <c r="A31" s="542"/>
      <c r="B31" s="533"/>
      <c r="C31" s="533"/>
      <c r="D31" s="533"/>
      <c r="E31" s="533"/>
      <c r="F31" s="533"/>
      <c r="G31" s="533"/>
      <c r="H31" s="533"/>
      <c r="I31" s="533"/>
      <c r="J31" s="533"/>
      <c r="K31" s="533"/>
      <c r="L31" s="533"/>
      <c r="M31" s="533"/>
      <c r="N31" s="533"/>
      <c r="O31" s="533"/>
      <c r="P31" s="533"/>
      <c r="Q31" s="533"/>
      <c r="R31" s="534"/>
      <c r="S31" s="533"/>
      <c r="T31" s="535"/>
      <c r="U31" s="535"/>
      <c r="V31" s="535"/>
      <c r="W31" s="535"/>
      <c r="X31" s="535"/>
      <c r="Y31" s="533"/>
      <c r="Z31" s="533"/>
      <c r="AA31" s="533"/>
      <c r="AB31" s="533"/>
      <c r="AC31" s="533"/>
      <c r="AD31" s="533"/>
      <c r="AE31" s="533"/>
      <c r="AF31" s="536"/>
      <c r="AG31" s="537"/>
      <c r="AH31" s="533"/>
      <c r="AI31" s="533"/>
      <c r="AJ31" s="533"/>
      <c r="AK31" s="533"/>
      <c r="AL31" s="533"/>
      <c r="AM31" s="533"/>
      <c r="AN31" s="533"/>
      <c r="AO31" s="533"/>
      <c r="AP31" s="533"/>
      <c r="AQ31" s="533"/>
      <c r="AR31" s="533"/>
      <c r="AS31" s="533"/>
      <c r="AT31" s="533"/>
      <c r="AU31" s="533"/>
      <c r="AV31" s="533"/>
      <c r="AW31" s="533"/>
      <c r="AX31" s="534"/>
      <c r="AY31" s="533"/>
      <c r="AZ31" s="535"/>
      <c r="BA31" s="535"/>
      <c r="BB31" s="535"/>
      <c r="BC31" s="535"/>
      <c r="BD31" s="535"/>
      <c r="BE31" s="533"/>
      <c r="BF31" s="533"/>
      <c r="BG31" s="533"/>
      <c r="BH31" s="533"/>
      <c r="BI31" s="533"/>
      <c r="BJ31" s="533"/>
      <c r="BK31" s="533"/>
      <c r="BL31" s="536"/>
    </row>
    <row r="32" spans="1:64" s="538" customFormat="1" ht="14.1" customHeight="1">
      <c r="A32" s="542" t="s">
        <v>554</v>
      </c>
      <c r="B32" s="533"/>
      <c r="C32" s="533"/>
      <c r="D32" s="533"/>
      <c r="E32" s="533"/>
      <c r="F32" s="533"/>
      <c r="G32" s="533"/>
      <c r="H32" s="533"/>
      <c r="I32" s="533"/>
      <c r="J32" s="533"/>
      <c r="K32" s="533"/>
      <c r="L32" s="533"/>
      <c r="M32" s="533"/>
      <c r="N32" s="533"/>
      <c r="O32" s="533"/>
      <c r="P32" s="533"/>
      <c r="Q32" s="533"/>
      <c r="R32" s="534"/>
      <c r="S32" s="533"/>
      <c r="T32" s="535"/>
      <c r="U32" s="535"/>
      <c r="V32" s="535"/>
      <c r="W32" s="535"/>
      <c r="X32" s="535"/>
      <c r="Y32" s="533"/>
      <c r="Z32" s="533"/>
      <c r="AA32" s="533"/>
      <c r="AB32" s="533"/>
      <c r="AC32" s="533"/>
      <c r="AD32" s="533"/>
      <c r="AE32" s="533"/>
      <c r="AF32" s="536"/>
      <c r="AG32" s="537"/>
      <c r="AH32" s="533"/>
      <c r="AI32" s="533"/>
      <c r="AJ32" s="533"/>
      <c r="AK32" s="533"/>
      <c r="AL32" s="533"/>
      <c r="AM32" s="533"/>
      <c r="AN32" s="533"/>
      <c r="AO32" s="533"/>
      <c r="AP32" s="533"/>
      <c r="AQ32" s="533"/>
      <c r="AR32" s="533"/>
      <c r="AS32" s="533"/>
      <c r="AT32" s="533"/>
      <c r="AU32" s="533"/>
      <c r="AV32" s="533"/>
      <c r="AW32" s="533"/>
      <c r="AX32" s="534"/>
      <c r="AY32" s="533"/>
      <c r="AZ32" s="535"/>
      <c r="BA32" s="535"/>
      <c r="BB32" s="535"/>
      <c r="BC32" s="535"/>
      <c r="BD32" s="535"/>
      <c r="BE32" s="533"/>
      <c r="BF32" s="533"/>
      <c r="BG32" s="533"/>
      <c r="BH32" s="533"/>
      <c r="BI32" s="533"/>
      <c r="BJ32" s="533"/>
      <c r="BK32" s="533"/>
      <c r="BL32" s="536"/>
    </row>
    <row r="33" spans="1:64" s="538" customFormat="1" ht="12" customHeight="1">
      <c r="A33" s="542" t="s">
        <v>555</v>
      </c>
      <c r="B33" s="533"/>
      <c r="C33" s="533"/>
      <c r="D33" s="533"/>
      <c r="E33" s="533"/>
      <c r="F33" s="533"/>
      <c r="G33" s="533"/>
      <c r="H33" s="533"/>
      <c r="I33" s="533"/>
      <c r="J33" s="533"/>
      <c r="K33" s="533"/>
      <c r="L33" s="533"/>
      <c r="M33" s="533"/>
      <c r="N33" s="533"/>
      <c r="O33" s="533"/>
      <c r="P33" s="533"/>
      <c r="Q33" s="533"/>
      <c r="R33" s="534"/>
      <c r="S33" s="533"/>
      <c r="T33" s="535"/>
      <c r="U33" s="535"/>
      <c r="V33" s="535"/>
      <c r="W33" s="535"/>
      <c r="X33" s="535"/>
      <c r="Y33" s="533"/>
      <c r="Z33" s="533"/>
      <c r="AA33" s="533"/>
      <c r="AB33" s="533"/>
      <c r="AC33" s="533"/>
      <c r="AD33" s="533"/>
      <c r="AE33" s="533"/>
      <c r="AF33" s="534"/>
      <c r="AG33" s="539" t="s">
        <v>556</v>
      </c>
      <c r="AH33" s="533"/>
      <c r="AI33" s="533"/>
      <c r="AJ33" s="533"/>
      <c r="AK33" s="533"/>
      <c r="AL33" s="533"/>
      <c r="AM33" s="533"/>
      <c r="AN33" s="533"/>
      <c r="AO33" s="533"/>
      <c r="AP33" s="533"/>
      <c r="AQ33" s="533"/>
      <c r="AR33" s="533"/>
      <c r="AS33" s="533"/>
      <c r="AT33" s="533"/>
      <c r="AU33" s="533"/>
      <c r="AV33" s="533"/>
      <c r="AW33" s="533"/>
      <c r="AX33" s="534"/>
      <c r="AY33" s="533"/>
      <c r="AZ33" s="535"/>
      <c r="BA33" s="535"/>
      <c r="BB33" s="535"/>
      <c r="BC33" s="535"/>
      <c r="BD33" s="535"/>
      <c r="BE33" s="533"/>
      <c r="BF33" s="533"/>
      <c r="BG33" s="533"/>
      <c r="BH33" s="533"/>
      <c r="BI33" s="533"/>
      <c r="BJ33" s="533"/>
      <c r="BK33" s="533"/>
      <c r="BL33" s="534"/>
    </row>
    <row r="34" spans="1:64" s="33" customFormat="1" ht="12" customHeight="1">
      <c r="A34" s="540"/>
      <c r="B34" s="541"/>
      <c r="C34" s="541"/>
      <c r="D34" s="541"/>
      <c r="E34" s="541"/>
      <c r="F34" s="541"/>
      <c r="G34" s="541"/>
      <c r="H34" s="541"/>
      <c r="I34" s="541"/>
      <c r="J34" s="541"/>
      <c r="K34" s="541"/>
      <c r="L34" s="541"/>
      <c r="M34" s="541"/>
      <c r="N34" s="541"/>
      <c r="O34" s="541"/>
      <c r="P34" s="541"/>
      <c r="Q34" s="541"/>
      <c r="R34" s="542"/>
      <c r="S34" s="541"/>
      <c r="T34" s="543"/>
      <c r="U34" s="543"/>
      <c r="V34" s="543"/>
      <c r="W34" s="543"/>
      <c r="X34" s="543"/>
      <c r="Y34" s="541"/>
      <c r="Z34" s="541"/>
      <c r="AA34" s="541"/>
      <c r="AB34" s="541"/>
      <c r="AC34" s="541"/>
      <c r="AD34" s="541"/>
      <c r="AE34" s="541"/>
      <c r="AF34" s="542"/>
      <c r="AG34" s="540"/>
      <c r="AH34" s="541"/>
      <c r="AI34" s="541"/>
      <c r="AJ34" s="541"/>
      <c r="AK34" s="541"/>
      <c r="AL34" s="541"/>
      <c r="AM34" s="541"/>
      <c r="AN34" s="541"/>
      <c r="AO34" s="541"/>
      <c r="AP34" s="541"/>
      <c r="AQ34" s="541"/>
      <c r="AR34" s="541"/>
      <c r="AS34" s="541"/>
      <c r="AT34" s="541"/>
      <c r="AU34" s="541"/>
      <c r="AV34" s="541"/>
      <c r="AW34" s="541"/>
      <c r="AX34" s="542"/>
      <c r="AY34" s="541"/>
      <c r="AZ34" s="543"/>
      <c r="BA34" s="543"/>
      <c r="BB34" s="543"/>
      <c r="BC34" s="543"/>
      <c r="BD34" s="543"/>
      <c r="BE34" s="541"/>
      <c r="BF34" s="541"/>
      <c r="BG34" s="541"/>
      <c r="BH34" s="541"/>
      <c r="BI34" s="541"/>
      <c r="BJ34" s="541"/>
      <c r="BK34" s="541"/>
      <c r="BL34" s="542"/>
    </row>
  </sheetData>
  <mergeCells count="42">
    <mergeCell ref="AK5:AM5"/>
    <mergeCell ref="AN5:AP5"/>
    <mergeCell ref="AQ5:AS5"/>
    <mergeCell ref="AT5:AV5"/>
    <mergeCell ref="AW5:AY5"/>
    <mergeCell ref="BF4:BH4"/>
    <mergeCell ref="BI4:BK4"/>
    <mergeCell ref="B5:D5"/>
    <mergeCell ref="E5:G5"/>
    <mergeCell ref="K5:M5"/>
    <mergeCell ref="N5:P5"/>
    <mergeCell ref="Q5:S5"/>
    <mergeCell ref="T5:V5"/>
    <mergeCell ref="W5:Y5"/>
    <mergeCell ref="Z5:AB5"/>
    <mergeCell ref="AC5:AE5"/>
    <mergeCell ref="AZ5:BB5"/>
    <mergeCell ref="BC5:BE5"/>
    <mergeCell ref="BF5:BH5"/>
    <mergeCell ref="BI5:BK5"/>
    <mergeCell ref="AH5:AJ5"/>
    <mergeCell ref="AQ4:AS4"/>
    <mergeCell ref="AT4:AV4"/>
    <mergeCell ref="AW4:AY4"/>
    <mergeCell ref="AZ4:BB4"/>
    <mergeCell ref="BC4:BE4"/>
    <mergeCell ref="A2:P2"/>
    <mergeCell ref="Q2:AF2"/>
    <mergeCell ref="AG2:AV2"/>
    <mergeCell ref="AW2:BL2"/>
    <mergeCell ref="B4:D4"/>
    <mergeCell ref="E4:G4"/>
    <mergeCell ref="K4:M4"/>
    <mergeCell ref="N4:P4"/>
    <mergeCell ref="Q4:S4"/>
    <mergeCell ref="T4:V4"/>
    <mergeCell ref="W4:Y4"/>
    <mergeCell ref="Z4:AB4"/>
    <mergeCell ref="AC4:AE4"/>
    <mergeCell ref="AH4:AJ4"/>
    <mergeCell ref="AK4:AM4"/>
    <mergeCell ref="AN4:AP4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E47"/>
  <sheetViews>
    <sheetView view="pageBreakPreview" zoomScaleNormal="100" zoomScaleSheetLayoutView="100" workbookViewId="0"/>
  </sheetViews>
  <sheetFormatPr defaultRowHeight="13.5"/>
  <cols>
    <col min="1" max="1" width="8.5546875" style="572" customWidth="1"/>
    <col min="2" max="2" width="6.88671875" style="572" customWidth="1"/>
    <col min="3" max="3" width="1.6640625" style="572" customWidth="1"/>
    <col min="4" max="4" width="6.5546875" style="572" customWidth="1"/>
    <col min="5" max="5" width="1.44140625" style="572" customWidth="1"/>
    <col min="6" max="6" width="6.33203125" style="572" customWidth="1"/>
    <col min="7" max="7" width="1.44140625" style="572" customWidth="1"/>
    <col min="8" max="8" width="6.109375" style="572" customWidth="1"/>
    <col min="9" max="9" width="1.44140625" style="572" customWidth="1"/>
    <col min="10" max="10" width="5.77734375" style="572" customWidth="1"/>
    <col min="11" max="11" width="1.5546875" style="572" customWidth="1"/>
    <col min="12" max="12" width="6" style="574" customWidth="1"/>
    <col min="13" max="13" width="1.6640625" style="572" customWidth="1"/>
    <col min="14" max="14" width="6.21875" style="574" customWidth="1"/>
    <col min="15" max="15" width="1.44140625" style="572" customWidth="1"/>
    <col min="16" max="16" width="6.5546875" style="572" customWidth="1"/>
    <col min="17" max="17" width="1.5546875" style="572" customWidth="1"/>
    <col min="18" max="18" width="6.88671875" style="572" customWidth="1"/>
    <col min="19" max="19" width="1.5546875" style="572" customWidth="1"/>
    <col min="20" max="20" width="6.77734375" style="572" customWidth="1"/>
    <col min="21" max="21" width="1.6640625" style="572" customWidth="1"/>
    <col min="22" max="22" width="6.5546875" style="572" customWidth="1"/>
    <col min="23" max="23" width="1.5546875" style="572" customWidth="1"/>
    <col min="24" max="24" width="6.6640625" style="572" customWidth="1"/>
    <col min="25" max="25" width="1.5546875" style="572" customWidth="1"/>
    <col min="26" max="26" width="6.109375" style="572" customWidth="1"/>
    <col min="27" max="27" width="1.44140625" style="572" customWidth="1"/>
    <col min="28" max="28" width="6.21875" style="572" customWidth="1"/>
    <col min="29" max="29" width="1.33203125" style="577" customWidth="1"/>
    <col min="30" max="30" width="8.5546875" style="576" customWidth="1"/>
    <col min="31" max="31" width="5" style="576" customWidth="1"/>
    <col min="32" max="16384" width="8.88671875" style="576"/>
  </cols>
  <sheetData>
    <row r="1" spans="1:31" s="548" customFormat="1" ht="9.9499999999999993" customHeight="1">
      <c r="A1" s="544"/>
      <c r="B1" s="545"/>
      <c r="C1" s="545"/>
      <c r="D1" s="544"/>
      <c r="E1" s="544"/>
      <c r="F1" s="544"/>
      <c r="G1" s="544"/>
      <c r="H1" s="544"/>
      <c r="I1" s="544"/>
      <c r="J1" s="544"/>
      <c r="K1" s="544"/>
      <c r="L1" s="546"/>
      <c r="M1" s="544"/>
      <c r="N1" s="546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  <c r="AC1" s="547"/>
    </row>
    <row r="2" spans="1:31" s="1218" customFormat="1" ht="27" customHeight="1">
      <c r="A2" s="1357" t="s">
        <v>565</v>
      </c>
      <c r="B2" s="1357"/>
      <c r="C2" s="1357"/>
      <c r="D2" s="1357"/>
      <c r="E2" s="1357"/>
      <c r="F2" s="1357"/>
      <c r="G2" s="1357"/>
      <c r="H2" s="1357"/>
      <c r="I2" s="1357"/>
      <c r="J2" s="1357"/>
      <c r="K2" s="1357"/>
      <c r="L2" s="1357"/>
      <c r="M2" s="1357"/>
      <c r="N2" s="1357"/>
      <c r="O2" s="1357"/>
      <c r="P2" s="1357" t="s">
        <v>557</v>
      </c>
      <c r="Q2" s="1357"/>
      <c r="R2" s="1357"/>
      <c r="S2" s="1357"/>
      <c r="T2" s="1357"/>
      <c r="U2" s="1357"/>
      <c r="V2" s="1357"/>
      <c r="W2" s="1357"/>
      <c r="X2" s="1357"/>
      <c r="Y2" s="1357"/>
      <c r="Z2" s="1357"/>
      <c r="AA2" s="1357"/>
      <c r="AB2" s="1357"/>
      <c r="AC2" s="1357"/>
      <c r="AD2" s="1357"/>
      <c r="AE2" s="1217"/>
    </row>
    <row r="3" spans="1:31" s="548" customFormat="1" ht="14.25" customHeight="1">
      <c r="A3" s="1352"/>
      <c r="B3" s="1352"/>
      <c r="C3" s="1352"/>
      <c r="D3" s="1352"/>
      <c r="E3" s="1352"/>
      <c r="F3" s="1352"/>
      <c r="G3" s="1352"/>
      <c r="H3" s="1352"/>
      <c r="I3" s="1352"/>
      <c r="J3" s="1352"/>
      <c r="K3" s="1352"/>
      <c r="L3" s="1352"/>
      <c r="M3" s="1352"/>
      <c r="N3" s="549"/>
      <c r="O3" s="549"/>
    </row>
    <row r="4" spans="1:31" s="555" customFormat="1" ht="27" customHeight="1" thickBot="1">
      <c r="A4" s="314" t="s">
        <v>558</v>
      </c>
      <c r="B4" s="550"/>
      <c r="C4" s="550"/>
      <c r="D4" s="551"/>
      <c r="E4" s="551"/>
      <c r="F4" s="551"/>
      <c r="G4" s="551"/>
      <c r="H4" s="551"/>
      <c r="I4" s="551"/>
      <c r="J4" s="551"/>
      <c r="K4" s="551"/>
      <c r="L4" s="552"/>
      <c r="M4" s="551"/>
      <c r="N4" s="552"/>
      <c r="O4" s="551"/>
      <c r="P4" s="553"/>
      <c r="Q4" s="553"/>
      <c r="R4" s="551"/>
      <c r="S4" s="551"/>
      <c r="T4" s="551"/>
      <c r="U4" s="551"/>
      <c r="V4" s="551"/>
      <c r="W4" s="551"/>
      <c r="X4" s="551"/>
      <c r="Y4" s="551"/>
      <c r="Z4" s="551"/>
      <c r="AA4" s="551"/>
      <c r="AB4" s="551"/>
      <c r="AC4" s="554"/>
      <c r="AD4" s="554" t="s">
        <v>559</v>
      </c>
    </row>
    <row r="5" spans="1:31" s="556" customFormat="1" ht="15.95" customHeight="1" thickTop="1">
      <c r="A5" s="1241" t="s">
        <v>803</v>
      </c>
      <c r="B5" s="1251"/>
      <c r="C5" s="1252"/>
      <c r="D5" s="1253"/>
      <c r="E5" s="1253"/>
      <c r="F5" s="1249"/>
      <c r="G5" s="1237"/>
      <c r="H5" s="1253"/>
      <c r="I5" s="1253"/>
      <c r="J5" s="1249"/>
      <c r="K5" s="1237"/>
      <c r="L5" s="1253"/>
      <c r="M5" s="1253"/>
      <c r="N5" s="1249"/>
      <c r="O5" s="1253"/>
      <c r="P5" s="1253"/>
      <c r="Q5" s="1237"/>
      <c r="R5" s="1249"/>
      <c r="S5" s="1237"/>
      <c r="T5" s="1253"/>
      <c r="U5" s="1253"/>
      <c r="V5" s="1249"/>
      <c r="W5" s="1237"/>
      <c r="X5" s="1253"/>
      <c r="Y5" s="1253"/>
      <c r="Z5" s="1249"/>
      <c r="AA5" s="1237"/>
      <c r="AB5" s="1253"/>
      <c r="AC5" s="1253"/>
      <c r="AD5" s="1249" t="s">
        <v>142</v>
      </c>
    </row>
    <row r="6" spans="1:31" s="556" customFormat="1" ht="15.95" customHeight="1">
      <c r="A6" s="1241" t="s">
        <v>804</v>
      </c>
      <c r="B6" s="1353" t="s">
        <v>196</v>
      </c>
      <c r="C6" s="1354"/>
      <c r="D6" s="1353" t="s">
        <v>805</v>
      </c>
      <c r="E6" s="1354"/>
      <c r="F6" s="1353" t="s">
        <v>806</v>
      </c>
      <c r="G6" s="1354"/>
      <c r="H6" s="1353" t="s">
        <v>807</v>
      </c>
      <c r="I6" s="1354"/>
      <c r="J6" s="1353" t="s">
        <v>808</v>
      </c>
      <c r="K6" s="1354"/>
      <c r="L6" s="1353" t="s">
        <v>809</v>
      </c>
      <c r="M6" s="1354"/>
      <c r="N6" s="1353" t="s">
        <v>810</v>
      </c>
      <c r="O6" s="1358"/>
      <c r="P6" s="1358" t="s">
        <v>811</v>
      </c>
      <c r="Q6" s="1354"/>
      <c r="R6" s="1353" t="s">
        <v>812</v>
      </c>
      <c r="S6" s="1354"/>
      <c r="T6" s="1353" t="s">
        <v>813</v>
      </c>
      <c r="U6" s="1354"/>
      <c r="V6" s="1353" t="s">
        <v>814</v>
      </c>
      <c r="W6" s="1354"/>
      <c r="X6" s="1353" t="s">
        <v>815</v>
      </c>
      <c r="Y6" s="1354"/>
      <c r="Z6" s="1353" t="s">
        <v>816</v>
      </c>
      <c r="AA6" s="1354"/>
      <c r="AB6" s="1353" t="s">
        <v>817</v>
      </c>
      <c r="AC6" s="1358"/>
      <c r="AD6" s="1242"/>
    </row>
    <row r="7" spans="1:31" s="556" customFormat="1" ht="15.95" customHeight="1">
      <c r="A7" s="1241" t="s">
        <v>818</v>
      </c>
      <c r="B7" s="1355" t="s">
        <v>148</v>
      </c>
      <c r="C7" s="1356"/>
      <c r="D7" s="1240" t="s">
        <v>819</v>
      </c>
      <c r="E7" s="1247"/>
      <c r="F7" s="1240" t="s">
        <v>819</v>
      </c>
      <c r="G7" s="1246"/>
      <c r="H7" s="1240" t="s">
        <v>819</v>
      </c>
      <c r="I7" s="1246"/>
      <c r="J7" s="1240" t="s">
        <v>819</v>
      </c>
      <c r="K7" s="1246"/>
      <c r="L7" s="1240" t="s">
        <v>819</v>
      </c>
      <c r="M7" s="1239"/>
      <c r="N7" s="1240" t="s">
        <v>819</v>
      </c>
      <c r="O7" s="1239"/>
      <c r="P7" s="1238" t="s">
        <v>819</v>
      </c>
      <c r="Q7" s="1247"/>
      <c r="R7" s="1240" t="s">
        <v>819</v>
      </c>
      <c r="S7" s="1246"/>
      <c r="T7" s="1240" t="s">
        <v>819</v>
      </c>
      <c r="U7" s="1246"/>
      <c r="V7" s="1240" t="s">
        <v>819</v>
      </c>
      <c r="W7" s="1246"/>
      <c r="X7" s="1240" t="s">
        <v>819</v>
      </c>
      <c r="Y7" s="1239"/>
      <c r="Z7" s="1240" t="s">
        <v>819</v>
      </c>
      <c r="AA7" s="1239"/>
      <c r="AB7" s="1240" t="s">
        <v>819</v>
      </c>
      <c r="AC7" s="1239"/>
      <c r="AD7" s="1242" t="s">
        <v>820</v>
      </c>
    </row>
    <row r="8" spans="1:31" s="559" customFormat="1" ht="15.75" customHeight="1">
      <c r="A8" s="1248"/>
      <c r="B8" s="1245"/>
      <c r="C8" s="1244"/>
      <c r="D8" s="1245"/>
      <c r="E8" s="1244"/>
      <c r="F8" s="1245"/>
      <c r="G8" s="1244"/>
      <c r="H8" s="1245"/>
      <c r="I8" s="1243"/>
      <c r="J8" s="1245"/>
      <c r="K8" s="1244"/>
      <c r="L8" s="1245"/>
      <c r="M8" s="1243"/>
      <c r="N8" s="1245"/>
      <c r="O8" s="1243"/>
      <c r="P8" s="1243"/>
      <c r="Q8" s="1244"/>
      <c r="R8" s="1245"/>
      <c r="S8" s="1244"/>
      <c r="T8" s="1245"/>
      <c r="U8" s="1243"/>
      <c r="V8" s="1245"/>
      <c r="W8" s="1244"/>
      <c r="X8" s="1245"/>
      <c r="Y8" s="1243"/>
      <c r="Z8" s="1245"/>
      <c r="AA8" s="1243"/>
      <c r="AB8" s="1245" t="s">
        <v>821</v>
      </c>
      <c r="AC8" s="1243"/>
      <c r="AD8" s="1250"/>
    </row>
    <row r="9" spans="1:31" s="556" customFormat="1" ht="15.75" customHeight="1">
      <c r="A9" s="557"/>
      <c r="B9" s="558"/>
      <c r="C9" s="558"/>
      <c r="G9" s="558"/>
      <c r="J9" s="558"/>
      <c r="P9" s="558"/>
      <c r="Q9" s="558"/>
      <c r="U9" s="558"/>
      <c r="X9" s="558"/>
      <c r="Z9" s="558"/>
      <c r="AD9" s="560"/>
    </row>
    <row r="10" spans="1:31" s="540" customFormat="1" ht="30" customHeight="1">
      <c r="A10" s="1254" t="s">
        <v>173</v>
      </c>
      <c r="B10" s="1261">
        <v>340.40000000000003</v>
      </c>
      <c r="C10" s="1261"/>
      <c r="D10" s="1261">
        <v>2.2000000000000002</v>
      </c>
      <c r="E10" s="1261"/>
      <c r="F10" s="1261">
        <v>34.299999999999997</v>
      </c>
      <c r="G10" s="1261"/>
      <c r="H10" s="1261">
        <v>145.30000000000001</v>
      </c>
      <c r="I10" s="1261"/>
      <c r="J10" s="1261">
        <v>83.8</v>
      </c>
      <c r="K10" s="1261"/>
      <c r="L10" s="1261">
        <v>27.6</v>
      </c>
      <c r="M10" s="1261"/>
      <c r="N10" s="1261">
        <v>14.4</v>
      </c>
      <c r="O10" s="1261"/>
      <c r="P10" s="1261">
        <v>10.8</v>
      </c>
      <c r="Q10" s="1261"/>
      <c r="R10" s="1261">
        <v>7.9</v>
      </c>
      <c r="S10" s="1261"/>
      <c r="T10" s="1261">
        <v>5.8</v>
      </c>
      <c r="U10" s="1261"/>
      <c r="V10" s="1261">
        <v>3.9</v>
      </c>
      <c r="W10" s="1261"/>
      <c r="X10" s="1261">
        <v>2.1</v>
      </c>
      <c r="Y10" s="1261"/>
      <c r="Z10" s="1261">
        <v>1.3</v>
      </c>
      <c r="AA10" s="1261"/>
      <c r="AB10" s="1261">
        <v>1</v>
      </c>
      <c r="AC10" s="1255"/>
      <c r="AD10" s="1256" t="s">
        <v>173</v>
      </c>
    </row>
    <row r="11" spans="1:31" s="540" customFormat="1" ht="15.75" customHeight="1">
      <c r="A11" s="1260" t="s">
        <v>77</v>
      </c>
      <c r="B11" s="1261">
        <v>175.70000000000005</v>
      </c>
      <c r="C11" s="1261"/>
      <c r="D11" s="1261">
        <v>0.5</v>
      </c>
      <c r="E11" s="1261"/>
      <c r="F11" s="1261">
        <v>9.3000000000000007</v>
      </c>
      <c r="G11" s="1261"/>
      <c r="H11" s="1261">
        <v>62.6</v>
      </c>
      <c r="I11" s="1261"/>
      <c r="J11" s="1261">
        <v>55</v>
      </c>
      <c r="K11" s="1261"/>
      <c r="L11" s="1261">
        <v>18.3</v>
      </c>
      <c r="M11" s="1261"/>
      <c r="N11" s="1261">
        <v>8.5</v>
      </c>
      <c r="O11" s="1261"/>
      <c r="P11" s="1261">
        <v>6.3</v>
      </c>
      <c r="Q11" s="1261"/>
      <c r="R11" s="1261">
        <v>4.9000000000000004</v>
      </c>
      <c r="S11" s="1261"/>
      <c r="T11" s="1261">
        <v>4</v>
      </c>
      <c r="U11" s="1261"/>
      <c r="V11" s="1261">
        <v>2.8</v>
      </c>
      <c r="W11" s="1261"/>
      <c r="X11" s="1261">
        <v>1.5</v>
      </c>
      <c r="Y11" s="1261"/>
      <c r="Z11" s="1261">
        <v>1.1000000000000001</v>
      </c>
      <c r="AA11" s="1261"/>
      <c r="AB11" s="1261">
        <v>0.9</v>
      </c>
      <c r="AC11" s="1255"/>
      <c r="AD11" s="1256"/>
    </row>
    <row r="12" spans="1:31" s="540" customFormat="1" ht="15.75" customHeight="1">
      <c r="A12" s="1260" t="s">
        <v>78</v>
      </c>
      <c r="B12" s="1261">
        <v>164.70000000000002</v>
      </c>
      <c r="C12" s="1261"/>
      <c r="D12" s="1261">
        <v>1.7</v>
      </c>
      <c r="E12" s="1261"/>
      <c r="F12" s="1261">
        <v>25</v>
      </c>
      <c r="G12" s="1261"/>
      <c r="H12" s="1261">
        <v>82.7</v>
      </c>
      <c r="I12" s="1261"/>
      <c r="J12" s="1261">
        <v>28.8</v>
      </c>
      <c r="K12" s="1261"/>
      <c r="L12" s="1261">
        <v>9.3000000000000007</v>
      </c>
      <c r="M12" s="1261"/>
      <c r="N12" s="1261">
        <v>5.9</v>
      </c>
      <c r="O12" s="1261"/>
      <c r="P12" s="1261">
        <v>4.5</v>
      </c>
      <c r="Q12" s="1261"/>
      <c r="R12" s="1261">
        <v>3</v>
      </c>
      <c r="S12" s="1261"/>
      <c r="T12" s="1261">
        <v>1.8</v>
      </c>
      <c r="U12" s="1261"/>
      <c r="V12" s="1261">
        <v>1.1000000000000001</v>
      </c>
      <c r="W12" s="1261"/>
      <c r="X12" s="1261">
        <v>0.6</v>
      </c>
      <c r="Y12" s="1261"/>
      <c r="Z12" s="1261">
        <v>0.2</v>
      </c>
      <c r="AA12" s="1261"/>
      <c r="AB12" s="1261">
        <v>0.1</v>
      </c>
      <c r="AC12" s="1255"/>
      <c r="AD12" s="1256"/>
    </row>
    <row r="13" spans="1:31" s="540" customFormat="1" ht="30" customHeight="1">
      <c r="A13" s="1254" t="s">
        <v>189</v>
      </c>
      <c r="B13" s="1261">
        <v>325.89999999999998</v>
      </c>
      <c r="C13" s="1261"/>
      <c r="D13" s="1261">
        <v>2</v>
      </c>
      <c r="E13" s="1261"/>
      <c r="F13" s="1261">
        <v>29.2</v>
      </c>
      <c r="G13" s="1261"/>
      <c r="H13" s="1261">
        <v>132.80000000000001</v>
      </c>
      <c r="I13" s="1261"/>
      <c r="J13" s="1261">
        <v>84.8</v>
      </c>
      <c r="K13" s="1261"/>
      <c r="L13" s="1261">
        <v>28.799999999999997</v>
      </c>
      <c r="M13" s="1261"/>
      <c r="N13" s="1261">
        <v>14.7</v>
      </c>
      <c r="O13" s="1261"/>
      <c r="P13" s="1261">
        <v>11.2</v>
      </c>
      <c r="Q13" s="1261"/>
      <c r="R13" s="1261">
        <v>8.5</v>
      </c>
      <c r="S13" s="1261"/>
      <c r="T13" s="1261">
        <v>5.8</v>
      </c>
      <c r="U13" s="1261"/>
      <c r="V13" s="1261">
        <v>3.9</v>
      </c>
      <c r="W13" s="1261"/>
      <c r="X13" s="1261">
        <v>2.1</v>
      </c>
      <c r="Y13" s="1261"/>
      <c r="Z13" s="1261">
        <v>1.2</v>
      </c>
      <c r="AA13" s="1261"/>
      <c r="AB13" s="1261">
        <v>0.9</v>
      </c>
      <c r="AC13" s="1255"/>
      <c r="AD13" s="1256" t="s">
        <v>189</v>
      </c>
    </row>
    <row r="14" spans="1:31" s="540" customFormat="1" ht="15.75" customHeight="1">
      <c r="A14" s="1260" t="s">
        <v>77</v>
      </c>
      <c r="B14" s="1261">
        <v>167.70000000000002</v>
      </c>
      <c r="C14" s="1261"/>
      <c r="D14" s="1261">
        <v>0.5</v>
      </c>
      <c r="E14" s="1261"/>
      <c r="F14" s="1261">
        <v>7.8</v>
      </c>
      <c r="G14" s="1261"/>
      <c r="H14" s="1261">
        <v>56.6</v>
      </c>
      <c r="I14" s="1261"/>
      <c r="J14" s="1261">
        <v>53.8</v>
      </c>
      <c r="K14" s="1261"/>
      <c r="L14" s="1261">
        <v>18.899999999999999</v>
      </c>
      <c r="M14" s="1261"/>
      <c r="N14" s="1261">
        <v>8.9</v>
      </c>
      <c r="O14" s="1261"/>
      <c r="P14" s="1261">
        <v>6.2</v>
      </c>
      <c r="Q14" s="1261"/>
      <c r="R14" s="1261">
        <v>5</v>
      </c>
      <c r="S14" s="1261"/>
      <c r="T14" s="1261">
        <v>3.8</v>
      </c>
      <c r="U14" s="1261"/>
      <c r="V14" s="1261">
        <v>2.9</v>
      </c>
      <c r="W14" s="1261"/>
      <c r="X14" s="1261">
        <v>1.6</v>
      </c>
      <c r="Y14" s="1261"/>
      <c r="Z14" s="1261">
        <v>0.9</v>
      </c>
      <c r="AA14" s="1261"/>
      <c r="AB14" s="1261">
        <v>0.8</v>
      </c>
      <c r="AC14" s="1255"/>
      <c r="AD14" s="1256"/>
    </row>
    <row r="15" spans="1:31" s="540" customFormat="1" ht="15.75" customHeight="1">
      <c r="A15" s="1260" t="s">
        <v>78</v>
      </c>
      <c r="B15" s="1261">
        <v>158.20000000000002</v>
      </c>
      <c r="C15" s="1261"/>
      <c r="D15" s="1261">
        <v>1.5</v>
      </c>
      <c r="E15" s="1261"/>
      <c r="F15" s="1261">
        <v>21.4</v>
      </c>
      <c r="G15" s="1261"/>
      <c r="H15" s="1261">
        <v>76.2</v>
      </c>
      <c r="I15" s="1261"/>
      <c r="J15" s="1261">
        <v>31</v>
      </c>
      <c r="K15" s="1261"/>
      <c r="L15" s="1261">
        <v>9.9</v>
      </c>
      <c r="M15" s="1261"/>
      <c r="N15" s="1261">
        <v>5.8</v>
      </c>
      <c r="O15" s="1261"/>
      <c r="P15" s="1261">
        <v>5</v>
      </c>
      <c r="Q15" s="1261"/>
      <c r="R15" s="1261">
        <v>3.5</v>
      </c>
      <c r="S15" s="1261"/>
      <c r="T15" s="1261">
        <v>2</v>
      </c>
      <c r="U15" s="1261"/>
      <c r="V15" s="1261">
        <v>1</v>
      </c>
      <c r="W15" s="1261"/>
      <c r="X15" s="1261">
        <v>0.5</v>
      </c>
      <c r="Y15" s="1261"/>
      <c r="Z15" s="1261">
        <v>0.3</v>
      </c>
      <c r="AA15" s="1261"/>
      <c r="AB15" s="1261">
        <v>0.1</v>
      </c>
      <c r="AC15" s="1255"/>
      <c r="AD15" s="1256"/>
    </row>
    <row r="16" spans="1:31" s="540" customFormat="1" ht="30" customHeight="1">
      <c r="A16" s="1254" t="s">
        <v>191</v>
      </c>
      <c r="B16" s="1261">
        <v>309.2</v>
      </c>
      <c r="C16" s="1261"/>
      <c r="D16" s="1261">
        <v>1.4000000000000001</v>
      </c>
      <c r="E16" s="1261"/>
      <c r="F16" s="1261">
        <v>23.6</v>
      </c>
      <c r="G16" s="1261"/>
      <c r="H16" s="1261">
        <v>123.30000000000001</v>
      </c>
      <c r="I16" s="1261"/>
      <c r="J16" s="1261">
        <v>84.8</v>
      </c>
      <c r="K16" s="1261"/>
      <c r="L16" s="1261">
        <v>28.2</v>
      </c>
      <c r="M16" s="1261"/>
      <c r="N16" s="1261">
        <v>14.399999999999999</v>
      </c>
      <c r="O16" s="1261"/>
      <c r="P16" s="1261">
        <v>10.7</v>
      </c>
      <c r="Q16" s="1261"/>
      <c r="R16" s="1261">
        <v>8.1</v>
      </c>
      <c r="S16" s="1261"/>
      <c r="T16" s="1261">
        <v>6</v>
      </c>
      <c r="U16" s="1261"/>
      <c r="V16" s="1261">
        <v>3.8000000000000003</v>
      </c>
      <c r="W16" s="1261"/>
      <c r="X16" s="1261">
        <v>2.4</v>
      </c>
      <c r="Y16" s="1261"/>
      <c r="Z16" s="1261">
        <v>1.6</v>
      </c>
      <c r="AA16" s="1261"/>
      <c r="AB16" s="1261">
        <v>0.9</v>
      </c>
      <c r="AC16" s="1255"/>
      <c r="AD16" s="1256" t="s">
        <v>191</v>
      </c>
    </row>
    <row r="17" spans="1:30" s="540" customFormat="1" ht="15.75" customHeight="1">
      <c r="A17" s="1260" t="s">
        <v>77</v>
      </c>
      <c r="B17" s="1261">
        <v>158.6</v>
      </c>
      <c r="C17" s="1261"/>
      <c r="D17" s="1261">
        <v>0.3</v>
      </c>
      <c r="E17" s="1261"/>
      <c r="F17" s="1261">
        <v>6.1</v>
      </c>
      <c r="G17" s="1261"/>
      <c r="H17" s="1261">
        <v>51.6</v>
      </c>
      <c r="I17" s="1261"/>
      <c r="J17" s="1261">
        <v>52.4</v>
      </c>
      <c r="K17" s="1261"/>
      <c r="L17" s="1261">
        <v>18.5</v>
      </c>
      <c r="M17" s="1261"/>
      <c r="N17" s="1261">
        <v>8.6</v>
      </c>
      <c r="O17" s="1261"/>
      <c r="P17" s="1261">
        <v>5.9</v>
      </c>
      <c r="Q17" s="1261"/>
      <c r="R17" s="1261">
        <v>4.7</v>
      </c>
      <c r="S17" s="1261"/>
      <c r="T17" s="1261">
        <v>4</v>
      </c>
      <c r="U17" s="1261"/>
      <c r="V17" s="1261">
        <v>2.7</v>
      </c>
      <c r="W17" s="1261"/>
      <c r="X17" s="1261">
        <v>1.7</v>
      </c>
      <c r="Y17" s="1261"/>
      <c r="Z17" s="1261">
        <v>1.3</v>
      </c>
      <c r="AA17" s="1261"/>
      <c r="AB17" s="1261">
        <v>0.8</v>
      </c>
      <c r="AC17" s="1255"/>
      <c r="AD17" s="1256"/>
    </row>
    <row r="18" spans="1:30" s="540" customFormat="1" ht="15.75" customHeight="1">
      <c r="A18" s="1260" t="s">
        <v>78</v>
      </c>
      <c r="B18" s="1261">
        <v>150.60000000000002</v>
      </c>
      <c r="C18" s="1261"/>
      <c r="D18" s="1261">
        <v>1.1000000000000001</v>
      </c>
      <c r="E18" s="1261"/>
      <c r="F18" s="1261">
        <v>17.5</v>
      </c>
      <c r="G18" s="1261"/>
      <c r="H18" s="1261">
        <v>71.7</v>
      </c>
      <c r="I18" s="1261"/>
      <c r="J18" s="1261">
        <v>32.4</v>
      </c>
      <c r="K18" s="1261"/>
      <c r="L18" s="1261">
        <v>9.6999999999999993</v>
      </c>
      <c r="M18" s="1261"/>
      <c r="N18" s="1261">
        <v>5.8</v>
      </c>
      <c r="O18" s="1261"/>
      <c r="P18" s="1261">
        <v>4.8</v>
      </c>
      <c r="Q18" s="1261"/>
      <c r="R18" s="1261">
        <v>3.4</v>
      </c>
      <c r="S18" s="1261"/>
      <c r="T18" s="1261">
        <v>2</v>
      </c>
      <c r="U18" s="1261"/>
      <c r="V18" s="1261">
        <v>1.1000000000000001</v>
      </c>
      <c r="W18" s="1261"/>
      <c r="X18" s="1261">
        <v>0.7</v>
      </c>
      <c r="Y18" s="1261"/>
      <c r="Z18" s="1261">
        <v>0.3</v>
      </c>
      <c r="AA18" s="1261"/>
      <c r="AB18" s="1261">
        <v>0.1</v>
      </c>
      <c r="AC18" s="1255"/>
      <c r="AD18" s="1256"/>
    </row>
    <row r="19" spans="1:30" s="540" customFormat="1" ht="30" customHeight="1">
      <c r="A19" s="1254" t="s">
        <v>560</v>
      </c>
      <c r="B19" s="1261">
        <v>330.69999999999993</v>
      </c>
      <c r="C19" s="1261"/>
      <c r="D19" s="1261">
        <v>1.4000000000000001</v>
      </c>
      <c r="E19" s="1261"/>
      <c r="F19" s="1261">
        <v>23.4</v>
      </c>
      <c r="G19" s="1261"/>
      <c r="H19" s="1261">
        <v>129.89999999999998</v>
      </c>
      <c r="I19" s="1261"/>
      <c r="J19" s="1261">
        <v>96.6</v>
      </c>
      <c r="K19" s="1261"/>
      <c r="L19" s="1261">
        <v>31.5</v>
      </c>
      <c r="M19" s="1261"/>
      <c r="N19" s="1261">
        <v>14.8</v>
      </c>
      <c r="O19" s="1261"/>
      <c r="P19" s="1261">
        <v>10.7</v>
      </c>
      <c r="Q19" s="1261"/>
      <c r="R19" s="1261">
        <v>8</v>
      </c>
      <c r="S19" s="1261"/>
      <c r="T19" s="1261">
        <v>5.8000000000000007</v>
      </c>
      <c r="U19" s="1261"/>
      <c r="V19" s="1261">
        <v>3.9</v>
      </c>
      <c r="W19" s="1261"/>
      <c r="X19" s="1261">
        <v>2.2999999999999998</v>
      </c>
      <c r="Y19" s="1261"/>
      <c r="Z19" s="1261">
        <v>1.5</v>
      </c>
      <c r="AA19" s="1261"/>
      <c r="AB19" s="1261">
        <v>0.9</v>
      </c>
      <c r="AC19" s="1255"/>
      <c r="AD19" s="1256" t="s">
        <v>560</v>
      </c>
    </row>
    <row r="20" spans="1:30" s="540" customFormat="1" ht="15.75" customHeight="1">
      <c r="A20" s="1260" t="s">
        <v>77</v>
      </c>
      <c r="B20" s="1261">
        <v>168.79999999999998</v>
      </c>
      <c r="C20" s="1261"/>
      <c r="D20" s="1261">
        <v>0.3</v>
      </c>
      <c r="E20" s="1261"/>
      <c r="F20" s="1261">
        <v>6.2</v>
      </c>
      <c r="G20" s="1261"/>
      <c r="H20" s="1261">
        <v>53.3</v>
      </c>
      <c r="I20" s="1261"/>
      <c r="J20" s="1261">
        <v>58.6</v>
      </c>
      <c r="K20" s="1261"/>
      <c r="L20" s="1261">
        <v>20.7</v>
      </c>
      <c r="M20" s="1261"/>
      <c r="N20" s="1261">
        <v>9.1</v>
      </c>
      <c r="O20" s="1261"/>
      <c r="P20" s="1261">
        <v>5.9</v>
      </c>
      <c r="Q20" s="1261"/>
      <c r="R20" s="1261">
        <v>4.5</v>
      </c>
      <c r="S20" s="1261"/>
      <c r="T20" s="1261">
        <v>3.7</v>
      </c>
      <c r="U20" s="1261"/>
      <c r="V20" s="1261">
        <v>2.8</v>
      </c>
      <c r="W20" s="1261"/>
      <c r="X20" s="1261">
        <v>1.7</v>
      </c>
      <c r="Y20" s="1261"/>
      <c r="Z20" s="1261">
        <v>1.2</v>
      </c>
      <c r="AA20" s="1261"/>
      <c r="AB20" s="1261">
        <v>0.8</v>
      </c>
      <c r="AC20" s="1255"/>
      <c r="AD20" s="1256"/>
    </row>
    <row r="21" spans="1:30" s="540" customFormat="1" ht="15.75" customHeight="1">
      <c r="A21" s="1260" t="s">
        <v>78</v>
      </c>
      <c r="B21" s="1261">
        <v>161.89999999999998</v>
      </c>
      <c r="C21" s="1261"/>
      <c r="D21" s="1261">
        <v>1.1000000000000001</v>
      </c>
      <c r="E21" s="1261"/>
      <c r="F21" s="1261">
        <v>17.2</v>
      </c>
      <c r="G21" s="1261"/>
      <c r="H21" s="1261">
        <v>76.599999999999994</v>
      </c>
      <c r="I21" s="1261"/>
      <c r="J21" s="1261">
        <v>38</v>
      </c>
      <c r="K21" s="1261"/>
      <c r="L21" s="1261">
        <v>10.8</v>
      </c>
      <c r="M21" s="1261"/>
      <c r="N21" s="1261">
        <v>5.7</v>
      </c>
      <c r="O21" s="1261"/>
      <c r="P21" s="1261">
        <v>4.8</v>
      </c>
      <c r="Q21" s="1261"/>
      <c r="R21" s="1261">
        <v>3.5</v>
      </c>
      <c r="S21" s="1261"/>
      <c r="T21" s="1261">
        <v>2.1</v>
      </c>
      <c r="U21" s="1261"/>
      <c r="V21" s="1261">
        <v>1.1000000000000001</v>
      </c>
      <c r="W21" s="1261"/>
      <c r="X21" s="1261">
        <v>0.6</v>
      </c>
      <c r="Y21" s="1261"/>
      <c r="Z21" s="1261">
        <v>0.3</v>
      </c>
      <c r="AA21" s="1261"/>
      <c r="AB21" s="1261">
        <v>0.1</v>
      </c>
      <c r="AC21" s="1255"/>
      <c r="AD21" s="1256"/>
    </row>
    <row r="22" spans="1:30" s="540" customFormat="1" ht="30" customHeight="1">
      <c r="A22" s="1254" t="s">
        <v>584</v>
      </c>
      <c r="B22" s="1261">
        <v>338.3</v>
      </c>
      <c r="C22" s="1261"/>
      <c r="D22" s="1261">
        <v>1.7000000000000002</v>
      </c>
      <c r="E22" s="1261"/>
      <c r="F22" s="1261">
        <v>22.9</v>
      </c>
      <c r="G22" s="1261"/>
      <c r="H22" s="1261">
        <v>132.5</v>
      </c>
      <c r="I22" s="1261"/>
      <c r="J22" s="1261">
        <v>101.4</v>
      </c>
      <c r="K22" s="1261"/>
      <c r="L22" s="1261">
        <v>32.700000000000003</v>
      </c>
      <c r="M22" s="1261"/>
      <c r="N22" s="1261">
        <v>14.6</v>
      </c>
      <c r="O22" s="1261"/>
      <c r="P22" s="1261">
        <v>10.199999999999999</v>
      </c>
      <c r="Q22" s="1261"/>
      <c r="R22" s="1261">
        <v>7.8</v>
      </c>
      <c r="S22" s="1261"/>
      <c r="T22" s="1261">
        <v>5.9</v>
      </c>
      <c r="U22" s="1261"/>
      <c r="V22" s="1261">
        <v>3.9000000000000004</v>
      </c>
      <c r="W22" s="1261"/>
      <c r="X22" s="1261">
        <v>2.2999999999999998</v>
      </c>
      <c r="Y22" s="1261"/>
      <c r="Z22" s="1261">
        <v>1.6</v>
      </c>
      <c r="AA22" s="1261"/>
      <c r="AB22" s="1261">
        <v>0.79999999999999993</v>
      </c>
      <c r="AC22" s="1255"/>
      <c r="AD22" s="1256" t="s">
        <v>584</v>
      </c>
    </row>
    <row r="23" spans="1:30" s="540" customFormat="1" ht="15.75" customHeight="1">
      <c r="A23" s="1260" t="s">
        <v>77</v>
      </c>
      <c r="B23" s="1261">
        <v>170.09999999999997</v>
      </c>
      <c r="C23" s="1261"/>
      <c r="D23" s="1261">
        <v>0.4</v>
      </c>
      <c r="E23" s="1261"/>
      <c r="F23" s="1261">
        <v>6</v>
      </c>
      <c r="G23" s="1261"/>
      <c r="H23" s="1261">
        <v>53.6</v>
      </c>
      <c r="I23" s="1261"/>
      <c r="J23" s="1261">
        <v>59.9</v>
      </c>
      <c r="K23" s="1261"/>
      <c r="L23" s="1261">
        <v>21.6</v>
      </c>
      <c r="M23" s="1261"/>
      <c r="N23" s="1261">
        <v>9</v>
      </c>
      <c r="O23" s="1261"/>
      <c r="P23" s="1261">
        <v>5.5</v>
      </c>
      <c r="Q23" s="1261"/>
      <c r="R23" s="1261">
        <v>4.3</v>
      </c>
      <c r="S23" s="1261"/>
      <c r="T23" s="1261">
        <v>3.6</v>
      </c>
      <c r="U23" s="1261"/>
      <c r="V23" s="1261">
        <v>2.6</v>
      </c>
      <c r="W23" s="1261"/>
      <c r="X23" s="1261">
        <v>1.7</v>
      </c>
      <c r="Y23" s="1261"/>
      <c r="Z23" s="1261">
        <v>1.2</v>
      </c>
      <c r="AA23" s="1261"/>
      <c r="AB23" s="1261">
        <v>0.7</v>
      </c>
      <c r="AC23" s="1255"/>
      <c r="AD23" s="1256"/>
    </row>
    <row r="24" spans="1:30" s="540" customFormat="1" ht="15.75" customHeight="1">
      <c r="A24" s="1260" t="s">
        <v>78</v>
      </c>
      <c r="B24" s="1261">
        <v>168.20000000000002</v>
      </c>
      <c r="C24" s="1261"/>
      <c r="D24" s="1261">
        <v>1.3</v>
      </c>
      <c r="E24" s="1261"/>
      <c r="F24" s="1261">
        <v>16.899999999999999</v>
      </c>
      <c r="G24" s="1261"/>
      <c r="H24" s="1261">
        <v>78.900000000000006</v>
      </c>
      <c r="I24" s="1261"/>
      <c r="J24" s="1261">
        <v>41.5</v>
      </c>
      <c r="K24" s="1261"/>
      <c r="L24" s="1261">
        <v>11.1</v>
      </c>
      <c r="M24" s="1261"/>
      <c r="N24" s="1261">
        <v>5.6</v>
      </c>
      <c r="O24" s="1261"/>
      <c r="P24" s="1261">
        <v>4.7</v>
      </c>
      <c r="Q24" s="1261"/>
      <c r="R24" s="1261">
        <v>3.5</v>
      </c>
      <c r="S24" s="1261"/>
      <c r="T24" s="1261">
        <v>2.2999999999999998</v>
      </c>
      <c r="U24" s="1261"/>
      <c r="V24" s="1261">
        <v>1.3</v>
      </c>
      <c r="W24" s="1261"/>
      <c r="X24" s="1261">
        <v>0.6</v>
      </c>
      <c r="Y24" s="1261"/>
      <c r="Z24" s="1261">
        <v>0.4</v>
      </c>
      <c r="AA24" s="1261"/>
      <c r="AB24" s="1261">
        <v>0.1</v>
      </c>
      <c r="AC24" s="1255"/>
      <c r="AD24" s="1256"/>
    </row>
    <row r="25" spans="1:30" s="561" customFormat="1" ht="30" customHeight="1">
      <c r="A25" s="1257" t="s">
        <v>601</v>
      </c>
      <c r="B25" s="1262">
        <v>344.90000000000003</v>
      </c>
      <c r="C25" s="1262"/>
      <c r="D25" s="1262">
        <v>1.6</v>
      </c>
      <c r="E25" s="1262"/>
      <c r="F25" s="1262">
        <v>21.1</v>
      </c>
      <c r="G25" s="1262"/>
      <c r="H25" s="1262">
        <v>129.19999999999999</v>
      </c>
      <c r="I25" s="1262"/>
      <c r="J25" s="1262">
        <v>109.8</v>
      </c>
      <c r="K25" s="1262"/>
      <c r="L25" s="1262">
        <v>34.299999999999997</v>
      </c>
      <c r="M25" s="1262"/>
      <c r="N25" s="1262">
        <v>14.4</v>
      </c>
      <c r="O25" s="1262"/>
      <c r="P25" s="1262">
        <v>10.399999999999999</v>
      </c>
      <c r="Q25" s="1262"/>
      <c r="R25" s="1262">
        <v>8.1</v>
      </c>
      <c r="S25" s="1262"/>
      <c r="T25" s="1262">
        <v>6.4</v>
      </c>
      <c r="U25" s="1262"/>
      <c r="V25" s="1262">
        <v>4.2</v>
      </c>
      <c r="W25" s="1262"/>
      <c r="X25" s="1262">
        <v>2.9000000000000004</v>
      </c>
      <c r="Y25" s="1262"/>
      <c r="Z25" s="1262">
        <v>1.6</v>
      </c>
      <c r="AA25" s="1262"/>
      <c r="AB25" s="1262">
        <v>0.9</v>
      </c>
      <c r="AC25" s="1259"/>
      <c r="AD25" s="1258" t="s">
        <v>601</v>
      </c>
    </row>
    <row r="26" spans="1:30" s="561" customFormat="1" ht="24.75" customHeight="1">
      <c r="A26" s="1260" t="s">
        <v>77</v>
      </c>
      <c r="B26" s="1262">
        <v>171.3</v>
      </c>
      <c r="C26" s="1262"/>
      <c r="D26" s="1262">
        <v>0.4</v>
      </c>
      <c r="E26" s="1262"/>
      <c r="F26" s="1262">
        <v>5.4</v>
      </c>
      <c r="G26" s="1262"/>
      <c r="H26" s="1262">
        <v>50.2</v>
      </c>
      <c r="I26" s="1262"/>
      <c r="J26" s="1262">
        <v>63.8</v>
      </c>
      <c r="K26" s="1262"/>
      <c r="L26" s="1262">
        <v>22.1</v>
      </c>
      <c r="M26" s="1262"/>
      <c r="N26" s="1262">
        <v>8.8000000000000007</v>
      </c>
      <c r="O26" s="1262"/>
      <c r="P26" s="1262">
        <v>5.6</v>
      </c>
      <c r="Q26" s="1262"/>
      <c r="R26" s="1262">
        <v>4.3</v>
      </c>
      <c r="S26" s="1262"/>
      <c r="T26" s="1262">
        <v>3.9</v>
      </c>
      <c r="U26" s="1262"/>
      <c r="V26" s="1262">
        <v>2.7</v>
      </c>
      <c r="W26" s="1262"/>
      <c r="X26" s="1262">
        <v>2.1</v>
      </c>
      <c r="Y26" s="1262"/>
      <c r="Z26" s="1262">
        <v>1.2</v>
      </c>
      <c r="AA26" s="1262"/>
      <c r="AB26" s="1262">
        <v>0.8</v>
      </c>
      <c r="AC26" s="1259"/>
      <c r="AD26" s="1258"/>
    </row>
    <row r="27" spans="1:30" s="561" customFormat="1" ht="24.75" customHeight="1">
      <c r="A27" s="1260" t="s">
        <v>78</v>
      </c>
      <c r="B27" s="1262">
        <v>173.60000000000002</v>
      </c>
      <c r="C27" s="1262"/>
      <c r="D27" s="1262">
        <v>1.2</v>
      </c>
      <c r="E27" s="1262"/>
      <c r="F27" s="1262">
        <v>15.7</v>
      </c>
      <c r="G27" s="1262"/>
      <c r="H27" s="1262">
        <v>79</v>
      </c>
      <c r="I27" s="1262"/>
      <c r="J27" s="1262">
        <v>46</v>
      </c>
      <c r="K27" s="1262"/>
      <c r="L27" s="1262">
        <v>12.2</v>
      </c>
      <c r="M27" s="1262"/>
      <c r="N27" s="1262">
        <v>5.6</v>
      </c>
      <c r="O27" s="1262"/>
      <c r="P27" s="1262">
        <v>4.8</v>
      </c>
      <c r="Q27" s="1262"/>
      <c r="R27" s="1262">
        <v>3.8</v>
      </c>
      <c r="S27" s="1262"/>
      <c r="T27" s="1262">
        <v>2.5</v>
      </c>
      <c r="U27" s="1262"/>
      <c r="V27" s="1262">
        <v>1.5</v>
      </c>
      <c r="W27" s="1262"/>
      <c r="X27" s="1262">
        <v>0.8</v>
      </c>
      <c r="Y27" s="1262"/>
      <c r="Z27" s="1262">
        <v>0.4</v>
      </c>
      <c r="AA27" s="1262"/>
      <c r="AB27" s="1262">
        <v>0.1</v>
      </c>
      <c r="AC27" s="1259"/>
      <c r="AD27" s="1258"/>
    </row>
    <row r="28" spans="1:30" s="532" customFormat="1" ht="12" customHeight="1">
      <c r="A28" s="562"/>
      <c r="B28" s="563"/>
      <c r="C28" s="563"/>
      <c r="D28" s="563"/>
      <c r="E28" s="563"/>
      <c r="F28" s="563"/>
      <c r="G28" s="563"/>
      <c r="H28" s="564"/>
      <c r="I28" s="564"/>
      <c r="J28" s="563"/>
      <c r="K28" s="563"/>
      <c r="L28" s="565"/>
      <c r="M28" s="563"/>
      <c r="N28" s="565"/>
      <c r="O28" s="563"/>
      <c r="P28" s="563"/>
      <c r="Q28" s="563"/>
      <c r="R28" s="563"/>
      <c r="S28" s="563"/>
      <c r="T28" s="563"/>
      <c r="U28" s="563"/>
      <c r="V28" s="563"/>
      <c r="W28" s="563"/>
      <c r="X28" s="563"/>
      <c r="Y28" s="563"/>
      <c r="Z28" s="563"/>
      <c r="AA28" s="563"/>
      <c r="AB28" s="563"/>
      <c r="AC28" s="562"/>
      <c r="AD28" s="566"/>
    </row>
    <row r="29" spans="1:30" s="532" customFormat="1" ht="13.5" customHeight="1">
      <c r="A29" s="35" t="s">
        <v>561</v>
      </c>
      <c r="B29" s="567"/>
      <c r="C29" s="567"/>
      <c r="D29" s="567"/>
      <c r="E29" s="567"/>
      <c r="F29" s="567"/>
      <c r="G29" s="567"/>
      <c r="H29" s="568"/>
      <c r="I29" s="568"/>
      <c r="J29" s="567"/>
      <c r="K29" s="567"/>
      <c r="L29" s="569"/>
      <c r="M29" s="567"/>
      <c r="N29" s="569"/>
      <c r="O29" s="567"/>
      <c r="P29" s="567"/>
      <c r="Q29" s="567"/>
      <c r="R29" s="567"/>
      <c r="S29" s="567"/>
      <c r="T29" s="567"/>
      <c r="U29" s="567"/>
      <c r="V29" s="567"/>
      <c r="W29" s="567"/>
      <c r="X29" s="567"/>
      <c r="Y29" s="567"/>
      <c r="Z29" s="567"/>
      <c r="AA29" s="567"/>
      <c r="AB29" s="567"/>
      <c r="AC29" s="567"/>
      <c r="AD29" s="536" t="s">
        <v>562</v>
      </c>
    </row>
    <row r="30" spans="1:30" s="532" customFormat="1" ht="11.25">
      <c r="A30" s="578" t="s">
        <v>573</v>
      </c>
      <c r="B30" s="567"/>
      <c r="C30" s="567"/>
      <c r="D30" s="567"/>
      <c r="E30" s="567"/>
      <c r="F30" s="568"/>
      <c r="G30" s="568"/>
      <c r="H30" s="567"/>
      <c r="I30" s="567"/>
      <c r="J30" s="569"/>
      <c r="K30" s="567"/>
      <c r="L30" s="570"/>
      <c r="M30" s="567"/>
      <c r="N30" s="570"/>
      <c r="O30" s="567"/>
      <c r="P30" s="567"/>
      <c r="Q30" s="567"/>
      <c r="R30" s="567"/>
      <c r="S30" s="567"/>
      <c r="T30" s="567"/>
      <c r="U30" s="567"/>
      <c r="V30" s="571"/>
    </row>
    <row r="31" spans="1:30" ht="12" customHeight="1">
      <c r="AC31" s="575"/>
    </row>
    <row r="32" spans="1:30" ht="12" customHeight="1">
      <c r="AC32" s="575"/>
    </row>
    <row r="33" spans="29:29" ht="12" customHeight="1">
      <c r="AC33" s="575"/>
    </row>
    <row r="34" spans="29:29" ht="12" customHeight="1">
      <c r="AC34" s="575"/>
    </row>
    <row r="35" spans="29:29" ht="12" customHeight="1">
      <c r="AC35" s="575"/>
    </row>
    <row r="36" spans="29:29">
      <c r="AC36" s="575"/>
    </row>
    <row r="37" spans="29:29">
      <c r="AC37" s="575"/>
    </row>
    <row r="38" spans="29:29">
      <c r="AC38" s="575"/>
    </row>
    <row r="39" spans="29:29">
      <c r="AC39" s="575"/>
    </row>
    <row r="40" spans="29:29">
      <c r="AC40" s="575"/>
    </row>
    <row r="41" spans="29:29">
      <c r="AC41" s="575"/>
    </row>
    <row r="42" spans="29:29">
      <c r="AC42" s="575"/>
    </row>
    <row r="43" spans="29:29">
      <c r="AC43" s="575"/>
    </row>
    <row r="44" spans="29:29">
      <c r="AC44" s="575"/>
    </row>
    <row r="45" spans="29:29">
      <c r="AC45" s="575"/>
    </row>
    <row r="46" spans="29:29">
      <c r="AC46" s="575"/>
    </row>
    <row r="47" spans="29:29">
      <c r="AC47" s="575"/>
    </row>
  </sheetData>
  <mergeCells count="18">
    <mergeCell ref="A2:O2"/>
    <mergeCell ref="P2:AD2"/>
    <mergeCell ref="A3:M3"/>
    <mergeCell ref="Z6:AA6"/>
    <mergeCell ref="AB6:AC6"/>
    <mergeCell ref="N6:O6"/>
    <mergeCell ref="P6:Q6"/>
    <mergeCell ref="R6:S6"/>
    <mergeCell ref="T6:U6"/>
    <mergeCell ref="V6:W6"/>
    <mergeCell ref="X6:Y6"/>
    <mergeCell ref="B6:C6"/>
    <mergeCell ref="B7:C7"/>
    <mergeCell ref="D6:E6"/>
    <mergeCell ref="F6:G6"/>
    <mergeCell ref="H6:I6"/>
    <mergeCell ref="J6:K6"/>
    <mergeCell ref="L6:M6"/>
  </mergeCells>
  <phoneticPr fontId="2" type="noConversion"/>
  <pageMargins left="0.78740157480314965" right="0.78740157480314965" top="0.78740157480314965" bottom="0.39370078740157483" header="0.19685039370078741" footer="0.15748031496062992"/>
  <pageSetup paperSize="9" orientation="portrait" r:id="rId1"/>
  <headerFooter alignWithMargins="0"/>
  <colBreaks count="1" manualBreakCount="1">
    <brk id="15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E47"/>
  <sheetViews>
    <sheetView view="pageBreakPreview" zoomScaleNormal="100" zoomScaleSheetLayoutView="100" workbookViewId="0"/>
  </sheetViews>
  <sheetFormatPr defaultRowHeight="13.5"/>
  <cols>
    <col min="1" max="1" width="8.5546875" style="572" customWidth="1"/>
    <col min="2" max="2" width="6.88671875" style="572" customWidth="1"/>
    <col min="3" max="3" width="1.6640625" style="572" customWidth="1"/>
    <col min="4" max="4" width="6.5546875" style="572" customWidth="1"/>
    <col min="5" max="5" width="1.44140625" style="572" customWidth="1"/>
    <col min="6" max="6" width="6.33203125" style="572" customWidth="1"/>
    <col min="7" max="7" width="1.44140625" style="572" customWidth="1"/>
    <col min="8" max="8" width="6.109375" style="572" customWidth="1"/>
    <col min="9" max="9" width="1.44140625" style="572" customWidth="1"/>
    <col min="10" max="10" width="5.77734375" style="572" customWidth="1"/>
    <col min="11" max="11" width="1.5546875" style="572" customWidth="1"/>
    <col min="12" max="12" width="6" style="574" customWidth="1"/>
    <col min="13" max="13" width="1.6640625" style="572" customWidth="1"/>
    <col min="14" max="14" width="6.21875" style="574" customWidth="1"/>
    <col min="15" max="15" width="1.44140625" style="572" customWidth="1"/>
    <col min="16" max="16" width="6.5546875" style="572" customWidth="1"/>
    <col min="17" max="17" width="1.5546875" style="572" customWidth="1"/>
    <col min="18" max="18" width="6.88671875" style="572" customWidth="1"/>
    <col min="19" max="19" width="1.5546875" style="572" customWidth="1"/>
    <col min="20" max="20" width="6.77734375" style="572" customWidth="1"/>
    <col min="21" max="21" width="1.6640625" style="572" customWidth="1"/>
    <col min="22" max="22" width="6.5546875" style="572" customWidth="1"/>
    <col min="23" max="23" width="1.5546875" style="572" customWidth="1"/>
    <col min="24" max="24" width="6.6640625" style="572" customWidth="1"/>
    <col min="25" max="25" width="1.5546875" style="572" customWidth="1"/>
    <col min="26" max="26" width="6.109375" style="572" customWidth="1"/>
    <col min="27" max="27" width="1.44140625" style="572" customWidth="1"/>
    <col min="28" max="28" width="6.21875" style="572" customWidth="1"/>
    <col min="29" max="29" width="1.33203125" style="577" customWidth="1"/>
    <col min="30" max="30" width="8.5546875" style="576" customWidth="1"/>
    <col min="31" max="31" width="5" style="576" customWidth="1"/>
    <col min="32" max="16384" width="8.88671875" style="576"/>
  </cols>
  <sheetData>
    <row r="1" spans="1:31" s="548" customFormat="1" ht="9.9499999999999993" customHeight="1">
      <c r="A1" s="544"/>
      <c r="B1" s="545"/>
      <c r="C1" s="545"/>
      <c r="D1" s="544"/>
      <c r="E1" s="544"/>
      <c r="F1" s="544"/>
      <c r="G1" s="544"/>
      <c r="H1" s="544"/>
      <c r="I1" s="544"/>
      <c r="J1" s="544"/>
      <c r="K1" s="544"/>
      <c r="L1" s="546"/>
      <c r="M1" s="544"/>
      <c r="N1" s="546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  <c r="AC1" s="547"/>
    </row>
    <row r="2" spans="1:31" s="1218" customFormat="1" ht="27" customHeight="1">
      <c r="A2" s="1357" t="s">
        <v>566</v>
      </c>
      <c r="B2" s="1357"/>
      <c r="C2" s="1357"/>
      <c r="D2" s="1357"/>
      <c r="E2" s="1357"/>
      <c r="F2" s="1357"/>
      <c r="G2" s="1357"/>
      <c r="H2" s="1357"/>
      <c r="I2" s="1357"/>
      <c r="J2" s="1357"/>
      <c r="K2" s="1357"/>
      <c r="L2" s="1357"/>
      <c r="M2" s="1357"/>
      <c r="N2" s="1357"/>
      <c r="O2" s="1357"/>
      <c r="P2" s="1357" t="s">
        <v>563</v>
      </c>
      <c r="Q2" s="1357"/>
      <c r="R2" s="1357"/>
      <c r="S2" s="1357"/>
      <c r="T2" s="1357"/>
      <c r="U2" s="1357"/>
      <c r="V2" s="1357"/>
      <c r="W2" s="1357"/>
      <c r="X2" s="1357"/>
      <c r="Y2" s="1357"/>
      <c r="Z2" s="1357"/>
      <c r="AA2" s="1357"/>
      <c r="AB2" s="1357"/>
      <c r="AC2" s="1357"/>
      <c r="AD2" s="1357"/>
      <c r="AE2" s="1217"/>
    </row>
    <row r="3" spans="1:31" s="548" customFormat="1" ht="17.25" customHeight="1">
      <c r="A3" s="1352"/>
      <c r="B3" s="1352"/>
      <c r="C3" s="1352"/>
      <c r="D3" s="1352"/>
      <c r="E3" s="1352"/>
      <c r="F3" s="1352"/>
      <c r="G3" s="1352"/>
      <c r="H3" s="1352"/>
      <c r="I3" s="1352"/>
      <c r="J3" s="1352"/>
      <c r="K3" s="1352"/>
      <c r="L3" s="1352"/>
      <c r="M3" s="1352"/>
      <c r="N3" s="549"/>
      <c r="O3" s="549"/>
    </row>
    <row r="4" spans="1:31" s="555" customFormat="1" ht="27" customHeight="1" thickBot="1">
      <c r="A4" s="314" t="s">
        <v>558</v>
      </c>
      <c r="B4" s="550"/>
      <c r="C4" s="550"/>
      <c r="D4" s="551"/>
      <c r="E4" s="551"/>
      <c r="F4" s="551"/>
      <c r="G4" s="551"/>
      <c r="H4" s="551"/>
      <c r="I4" s="551"/>
      <c r="J4" s="551"/>
      <c r="K4" s="551"/>
      <c r="L4" s="552"/>
      <c r="M4" s="551"/>
      <c r="N4" s="552"/>
      <c r="O4" s="551"/>
      <c r="P4" s="553"/>
      <c r="Q4" s="553"/>
      <c r="R4" s="551"/>
      <c r="S4" s="551"/>
      <c r="T4" s="551"/>
      <c r="U4" s="551"/>
      <c r="V4" s="551"/>
      <c r="W4" s="551"/>
      <c r="X4" s="551"/>
      <c r="Y4" s="551"/>
      <c r="Z4" s="551"/>
      <c r="AA4" s="551"/>
      <c r="AB4" s="551"/>
      <c r="AC4" s="554"/>
      <c r="AD4" s="554" t="s">
        <v>559</v>
      </c>
    </row>
    <row r="5" spans="1:31" s="556" customFormat="1" ht="15.95" customHeight="1" thickTop="1">
      <c r="A5" s="1268" t="s">
        <v>803</v>
      </c>
      <c r="B5" s="1286"/>
      <c r="C5" s="1287"/>
      <c r="D5" s="1288"/>
      <c r="E5" s="1288"/>
      <c r="F5" s="1278"/>
      <c r="G5" s="1264"/>
      <c r="H5" s="1288"/>
      <c r="I5" s="1288"/>
      <c r="J5" s="1278"/>
      <c r="K5" s="1264"/>
      <c r="L5" s="1288"/>
      <c r="M5" s="1288"/>
      <c r="N5" s="1278"/>
      <c r="O5" s="1288"/>
      <c r="P5" s="1288"/>
      <c r="Q5" s="1264"/>
      <c r="R5" s="1278"/>
      <c r="S5" s="1264"/>
      <c r="T5" s="1288"/>
      <c r="U5" s="1288"/>
      <c r="V5" s="1278"/>
      <c r="W5" s="1264"/>
      <c r="X5" s="1288"/>
      <c r="Y5" s="1288"/>
      <c r="Z5" s="1278"/>
      <c r="AA5" s="1264"/>
      <c r="AB5" s="1288"/>
      <c r="AC5" s="1288"/>
      <c r="AD5" s="1278" t="s">
        <v>142</v>
      </c>
    </row>
    <row r="6" spans="1:31" s="556" customFormat="1" ht="15.95" customHeight="1">
      <c r="A6" s="1268" t="s">
        <v>804</v>
      </c>
      <c r="B6" s="1359" t="s">
        <v>196</v>
      </c>
      <c r="C6" s="1360"/>
      <c r="D6" s="1359" t="s">
        <v>805</v>
      </c>
      <c r="E6" s="1360"/>
      <c r="F6" s="1359" t="s">
        <v>806</v>
      </c>
      <c r="G6" s="1360"/>
      <c r="H6" s="1359" t="s">
        <v>807</v>
      </c>
      <c r="I6" s="1360"/>
      <c r="J6" s="1359" t="s">
        <v>808</v>
      </c>
      <c r="K6" s="1360"/>
      <c r="L6" s="1359" t="s">
        <v>809</v>
      </c>
      <c r="M6" s="1360"/>
      <c r="N6" s="1359" t="s">
        <v>810</v>
      </c>
      <c r="O6" s="1361"/>
      <c r="P6" s="1361" t="s">
        <v>811</v>
      </c>
      <c r="Q6" s="1360"/>
      <c r="R6" s="1359" t="s">
        <v>812</v>
      </c>
      <c r="S6" s="1360"/>
      <c r="T6" s="1359" t="s">
        <v>813</v>
      </c>
      <c r="U6" s="1360"/>
      <c r="V6" s="1359" t="s">
        <v>814</v>
      </c>
      <c r="W6" s="1360"/>
      <c r="X6" s="1359" t="s">
        <v>815</v>
      </c>
      <c r="Y6" s="1360"/>
      <c r="Z6" s="1359" t="s">
        <v>816</v>
      </c>
      <c r="AA6" s="1360"/>
      <c r="AB6" s="1359" t="s">
        <v>817</v>
      </c>
      <c r="AC6" s="1361"/>
      <c r="AD6" s="1269"/>
    </row>
    <row r="7" spans="1:31" s="556" customFormat="1" ht="15.95" customHeight="1">
      <c r="A7" s="1268" t="s">
        <v>818</v>
      </c>
      <c r="B7" s="1362" t="s">
        <v>148</v>
      </c>
      <c r="C7" s="1363"/>
      <c r="D7" s="1267" t="s">
        <v>819</v>
      </c>
      <c r="E7" s="1275"/>
      <c r="F7" s="1267" t="s">
        <v>819</v>
      </c>
      <c r="G7" s="1273"/>
      <c r="H7" s="1267" t="s">
        <v>819</v>
      </c>
      <c r="I7" s="1273"/>
      <c r="J7" s="1267" t="s">
        <v>819</v>
      </c>
      <c r="K7" s="1273"/>
      <c r="L7" s="1267" t="s">
        <v>819</v>
      </c>
      <c r="M7" s="1266"/>
      <c r="N7" s="1267" t="s">
        <v>819</v>
      </c>
      <c r="O7" s="1266"/>
      <c r="P7" s="1265" t="s">
        <v>819</v>
      </c>
      <c r="Q7" s="1275"/>
      <c r="R7" s="1267" t="s">
        <v>819</v>
      </c>
      <c r="S7" s="1273"/>
      <c r="T7" s="1267" t="s">
        <v>819</v>
      </c>
      <c r="U7" s="1273"/>
      <c r="V7" s="1267" t="s">
        <v>819</v>
      </c>
      <c r="W7" s="1273"/>
      <c r="X7" s="1267" t="s">
        <v>819</v>
      </c>
      <c r="Y7" s="1266"/>
      <c r="Z7" s="1267" t="s">
        <v>819</v>
      </c>
      <c r="AA7" s="1266"/>
      <c r="AB7" s="1267" t="s">
        <v>819</v>
      </c>
      <c r="AC7" s="1266"/>
      <c r="AD7" s="1269" t="s">
        <v>820</v>
      </c>
    </row>
    <row r="8" spans="1:31" s="559" customFormat="1" ht="15.75" customHeight="1">
      <c r="A8" s="1277"/>
      <c r="B8" s="1272"/>
      <c r="C8" s="1271"/>
      <c r="D8" s="1272"/>
      <c r="E8" s="1271"/>
      <c r="F8" s="1272"/>
      <c r="G8" s="1271"/>
      <c r="H8" s="1272"/>
      <c r="I8" s="1270"/>
      <c r="J8" s="1272"/>
      <c r="K8" s="1271"/>
      <c r="L8" s="1272"/>
      <c r="M8" s="1270"/>
      <c r="N8" s="1272"/>
      <c r="O8" s="1270"/>
      <c r="P8" s="1270"/>
      <c r="Q8" s="1271"/>
      <c r="R8" s="1272"/>
      <c r="S8" s="1271"/>
      <c r="T8" s="1272"/>
      <c r="U8" s="1270"/>
      <c r="V8" s="1272"/>
      <c r="W8" s="1271"/>
      <c r="X8" s="1272"/>
      <c r="Y8" s="1270"/>
      <c r="Z8" s="1272"/>
      <c r="AA8" s="1270"/>
      <c r="AB8" s="1272" t="s">
        <v>821</v>
      </c>
      <c r="AC8" s="1270"/>
      <c r="AD8" s="1279"/>
    </row>
    <row r="9" spans="1:31" s="556" customFormat="1" ht="15.75" customHeight="1">
      <c r="A9" s="1274"/>
      <c r="B9" s="1265"/>
      <c r="C9" s="1265"/>
      <c r="D9" s="1263"/>
      <c r="E9" s="1263"/>
      <c r="F9" s="1263"/>
      <c r="G9" s="1265"/>
      <c r="H9" s="1263"/>
      <c r="I9" s="1263"/>
      <c r="J9" s="1265"/>
      <c r="K9" s="1263"/>
      <c r="L9" s="1263"/>
      <c r="M9" s="1263"/>
      <c r="N9" s="1263"/>
      <c r="O9" s="1263"/>
      <c r="P9" s="1265"/>
      <c r="Q9" s="1265"/>
      <c r="R9" s="1263"/>
      <c r="S9" s="1263"/>
      <c r="T9" s="1263"/>
      <c r="U9" s="1265"/>
      <c r="V9" s="1263"/>
      <c r="W9" s="1263"/>
      <c r="X9" s="1265"/>
      <c r="Y9" s="1263"/>
      <c r="Z9" s="1265"/>
      <c r="AA9" s="1263"/>
      <c r="AB9" s="1263"/>
      <c r="AC9" s="1263"/>
      <c r="AD9" s="1276"/>
    </row>
    <row r="10" spans="1:31" s="540" customFormat="1" ht="30" customHeight="1">
      <c r="A10" s="1280" t="s">
        <v>173</v>
      </c>
      <c r="B10" s="1290">
        <v>141.49999999999997</v>
      </c>
      <c r="C10" s="1290"/>
      <c r="D10" s="1290">
        <v>0.2</v>
      </c>
      <c r="E10" s="1290"/>
      <c r="F10" s="1290">
        <v>3.5</v>
      </c>
      <c r="G10" s="1290"/>
      <c r="H10" s="1290">
        <v>10.9</v>
      </c>
      <c r="I10" s="1290"/>
      <c r="J10" s="1290">
        <v>19.700000000000003</v>
      </c>
      <c r="K10" s="1290"/>
      <c r="L10" s="1290">
        <v>22.299999999999997</v>
      </c>
      <c r="M10" s="1290"/>
      <c r="N10" s="1290">
        <v>22.9</v>
      </c>
      <c r="O10" s="1290"/>
      <c r="P10" s="1290">
        <v>19.8</v>
      </c>
      <c r="Q10" s="1290"/>
      <c r="R10" s="1290">
        <v>14.5</v>
      </c>
      <c r="S10" s="1290"/>
      <c r="T10" s="1290">
        <v>10.8</v>
      </c>
      <c r="U10" s="1290"/>
      <c r="V10" s="1290">
        <v>7.6000000000000005</v>
      </c>
      <c r="W10" s="1290"/>
      <c r="X10" s="1290">
        <v>5.0999999999999996</v>
      </c>
      <c r="Y10" s="1290"/>
      <c r="Z10" s="1290">
        <v>3</v>
      </c>
      <c r="AA10" s="1290"/>
      <c r="AB10" s="1290">
        <v>1.2000000000000002</v>
      </c>
      <c r="AC10" s="1281"/>
      <c r="AD10" s="1282" t="s">
        <v>173</v>
      </c>
    </row>
    <row r="11" spans="1:31" s="540" customFormat="1" ht="15.75" customHeight="1">
      <c r="A11" s="1289" t="s">
        <v>77</v>
      </c>
      <c r="B11" s="1290">
        <v>72.8</v>
      </c>
      <c r="C11" s="1290"/>
      <c r="D11" s="1290">
        <v>0</v>
      </c>
      <c r="E11" s="1290"/>
      <c r="F11" s="1290">
        <v>0.9</v>
      </c>
      <c r="G11" s="1290"/>
      <c r="H11" s="1290">
        <v>3.6</v>
      </c>
      <c r="I11" s="1290"/>
      <c r="J11" s="1290">
        <v>8.3000000000000007</v>
      </c>
      <c r="K11" s="1290"/>
      <c r="L11" s="1290">
        <v>10.6</v>
      </c>
      <c r="M11" s="1290"/>
      <c r="N11" s="1290">
        <v>11.5</v>
      </c>
      <c r="O11" s="1290"/>
      <c r="P11" s="1290">
        <v>10.8</v>
      </c>
      <c r="Q11" s="1290"/>
      <c r="R11" s="1290">
        <v>8.5</v>
      </c>
      <c r="S11" s="1290"/>
      <c r="T11" s="1290">
        <v>6.6</v>
      </c>
      <c r="U11" s="1290"/>
      <c r="V11" s="1290">
        <v>4.9000000000000004</v>
      </c>
      <c r="W11" s="1290"/>
      <c r="X11" s="1290">
        <v>3.6</v>
      </c>
      <c r="Y11" s="1290"/>
      <c r="Z11" s="1290">
        <v>2.4</v>
      </c>
      <c r="AA11" s="1290"/>
      <c r="AB11" s="1290">
        <v>1.1000000000000001</v>
      </c>
      <c r="AC11" s="1281"/>
      <c r="AD11" s="1292"/>
    </row>
    <row r="12" spans="1:31" s="540" customFormat="1" ht="15.75" customHeight="1">
      <c r="A12" s="1289" t="s">
        <v>78</v>
      </c>
      <c r="B12" s="1290">
        <v>68.699999999999989</v>
      </c>
      <c r="C12" s="1290"/>
      <c r="D12" s="1290">
        <v>0.2</v>
      </c>
      <c r="E12" s="1290"/>
      <c r="F12" s="1290">
        <v>2.6</v>
      </c>
      <c r="G12" s="1290"/>
      <c r="H12" s="1290">
        <v>7.3</v>
      </c>
      <c r="I12" s="1290"/>
      <c r="J12" s="1290">
        <v>11.4</v>
      </c>
      <c r="K12" s="1290"/>
      <c r="L12" s="1290">
        <v>11.7</v>
      </c>
      <c r="M12" s="1290"/>
      <c r="N12" s="1290">
        <v>11.4</v>
      </c>
      <c r="O12" s="1290"/>
      <c r="P12" s="1290">
        <v>9</v>
      </c>
      <c r="Q12" s="1290"/>
      <c r="R12" s="1290">
        <v>6</v>
      </c>
      <c r="S12" s="1290"/>
      <c r="T12" s="1290">
        <v>4.2</v>
      </c>
      <c r="U12" s="1290"/>
      <c r="V12" s="1290">
        <v>2.7</v>
      </c>
      <c r="W12" s="1290"/>
      <c r="X12" s="1290">
        <v>1.5</v>
      </c>
      <c r="Y12" s="1290"/>
      <c r="Z12" s="1290">
        <v>0.6</v>
      </c>
      <c r="AA12" s="1290"/>
      <c r="AB12" s="1290">
        <v>0.1</v>
      </c>
      <c r="AC12" s="1281"/>
      <c r="AD12" s="1292"/>
    </row>
    <row r="13" spans="1:31" s="540" customFormat="1" ht="30" customHeight="1">
      <c r="A13" s="1280" t="s">
        <v>189</v>
      </c>
      <c r="B13" s="1290">
        <v>133.5</v>
      </c>
      <c r="C13" s="1290"/>
      <c r="D13" s="1290">
        <v>0.1</v>
      </c>
      <c r="E13" s="1290"/>
      <c r="F13" s="1290">
        <v>2.7</v>
      </c>
      <c r="G13" s="1290"/>
      <c r="H13" s="1290">
        <v>9.6999999999999993</v>
      </c>
      <c r="I13" s="1290"/>
      <c r="J13" s="1290">
        <v>17</v>
      </c>
      <c r="K13" s="1290"/>
      <c r="L13" s="1290">
        <v>19.299999999999997</v>
      </c>
      <c r="M13" s="1290"/>
      <c r="N13" s="1290">
        <v>20.2</v>
      </c>
      <c r="O13" s="1290"/>
      <c r="P13" s="1290">
        <v>19.100000000000001</v>
      </c>
      <c r="Q13" s="1290"/>
      <c r="R13" s="1290">
        <v>15.7</v>
      </c>
      <c r="S13" s="1290"/>
      <c r="T13" s="1290">
        <v>11.8</v>
      </c>
      <c r="U13" s="1290"/>
      <c r="V13" s="1290">
        <v>7.8</v>
      </c>
      <c r="W13" s="1290"/>
      <c r="X13" s="1290">
        <v>5.6</v>
      </c>
      <c r="Y13" s="1290"/>
      <c r="Z13" s="1290">
        <v>3.0999999999999996</v>
      </c>
      <c r="AA13" s="1290"/>
      <c r="AB13" s="1290">
        <v>1.4000000000000001</v>
      </c>
      <c r="AC13" s="1281"/>
      <c r="AD13" s="1282" t="s">
        <v>189</v>
      </c>
    </row>
    <row r="14" spans="1:31" s="540" customFormat="1" ht="15.75" customHeight="1">
      <c r="A14" s="1289" t="s">
        <v>77</v>
      </c>
      <c r="B14" s="1290">
        <v>69.400000000000006</v>
      </c>
      <c r="C14" s="1290"/>
      <c r="D14" s="1290">
        <v>0</v>
      </c>
      <c r="E14" s="1290"/>
      <c r="F14" s="1290">
        <v>0.6</v>
      </c>
      <c r="G14" s="1290"/>
      <c r="H14" s="1290">
        <v>3.3</v>
      </c>
      <c r="I14" s="1290"/>
      <c r="J14" s="1290">
        <v>7.2</v>
      </c>
      <c r="K14" s="1290"/>
      <c r="L14" s="1290">
        <v>9.1999999999999993</v>
      </c>
      <c r="M14" s="1290"/>
      <c r="N14" s="1290">
        <v>10.199999999999999</v>
      </c>
      <c r="O14" s="1290"/>
      <c r="P14" s="1290">
        <v>10</v>
      </c>
      <c r="Q14" s="1290"/>
      <c r="R14" s="1290">
        <v>9</v>
      </c>
      <c r="S14" s="1290"/>
      <c r="T14" s="1290">
        <v>7.3</v>
      </c>
      <c r="U14" s="1290"/>
      <c r="V14" s="1290">
        <v>5</v>
      </c>
      <c r="W14" s="1290"/>
      <c r="X14" s="1290">
        <v>3.9</v>
      </c>
      <c r="Y14" s="1290"/>
      <c r="Z14" s="1290">
        <v>2.4</v>
      </c>
      <c r="AA14" s="1290"/>
      <c r="AB14" s="1290">
        <v>1.3</v>
      </c>
      <c r="AC14" s="1281"/>
      <c r="AD14" s="1292"/>
    </row>
    <row r="15" spans="1:31" s="540" customFormat="1" ht="15.75" customHeight="1">
      <c r="A15" s="1289" t="s">
        <v>78</v>
      </c>
      <c r="B15" s="1290">
        <v>64.099999999999994</v>
      </c>
      <c r="C15" s="1290"/>
      <c r="D15" s="1290">
        <v>0.1</v>
      </c>
      <c r="E15" s="1290"/>
      <c r="F15" s="1290">
        <v>2.1</v>
      </c>
      <c r="G15" s="1290"/>
      <c r="H15" s="1290">
        <v>6.4</v>
      </c>
      <c r="I15" s="1290"/>
      <c r="J15" s="1290">
        <v>9.8000000000000007</v>
      </c>
      <c r="K15" s="1290"/>
      <c r="L15" s="1290">
        <v>10.1</v>
      </c>
      <c r="M15" s="1290"/>
      <c r="N15" s="1290">
        <v>10</v>
      </c>
      <c r="O15" s="1290"/>
      <c r="P15" s="1290">
        <v>9.1</v>
      </c>
      <c r="Q15" s="1290"/>
      <c r="R15" s="1290">
        <v>6.7</v>
      </c>
      <c r="S15" s="1290"/>
      <c r="T15" s="1290">
        <v>4.5</v>
      </c>
      <c r="U15" s="1290"/>
      <c r="V15" s="1290">
        <v>2.8</v>
      </c>
      <c r="W15" s="1290"/>
      <c r="X15" s="1290">
        <v>1.7</v>
      </c>
      <c r="Y15" s="1290"/>
      <c r="Z15" s="1290">
        <v>0.7</v>
      </c>
      <c r="AA15" s="1290"/>
      <c r="AB15" s="1290">
        <v>0.1</v>
      </c>
      <c r="AC15" s="1281"/>
      <c r="AD15" s="1292"/>
    </row>
    <row r="16" spans="1:31" s="540" customFormat="1" ht="30" customHeight="1">
      <c r="A16" s="1280" t="s">
        <v>191</v>
      </c>
      <c r="B16" s="1290">
        <v>135.50000000000006</v>
      </c>
      <c r="C16" s="1290"/>
      <c r="D16" s="1290">
        <v>0.1</v>
      </c>
      <c r="E16" s="1290"/>
      <c r="F16" s="1290">
        <v>2.8</v>
      </c>
      <c r="G16" s="1290"/>
      <c r="H16" s="1290">
        <v>9.8000000000000007</v>
      </c>
      <c r="I16" s="1290"/>
      <c r="J16" s="1290">
        <v>17</v>
      </c>
      <c r="K16" s="1290"/>
      <c r="L16" s="1290">
        <v>20.399999999999999</v>
      </c>
      <c r="M16" s="1290"/>
      <c r="N16" s="1290">
        <v>21.8</v>
      </c>
      <c r="O16" s="1290"/>
      <c r="P16" s="1290">
        <v>19.899999999999999</v>
      </c>
      <c r="Q16" s="1290"/>
      <c r="R16" s="1290">
        <v>15.5</v>
      </c>
      <c r="S16" s="1290"/>
      <c r="T16" s="1290">
        <v>11.4</v>
      </c>
      <c r="U16" s="1290"/>
      <c r="V16" s="1290">
        <v>7.4</v>
      </c>
      <c r="W16" s="1290"/>
      <c r="X16" s="1290">
        <v>5.3000000000000007</v>
      </c>
      <c r="Y16" s="1290"/>
      <c r="Z16" s="1290">
        <v>2.8000000000000003</v>
      </c>
      <c r="AA16" s="1290"/>
      <c r="AB16" s="1290">
        <v>1.3</v>
      </c>
      <c r="AC16" s="1281"/>
      <c r="AD16" s="1282" t="s">
        <v>191</v>
      </c>
    </row>
    <row r="17" spans="1:30" s="540" customFormat="1" ht="15.75" customHeight="1">
      <c r="A17" s="1289" t="s">
        <v>77</v>
      </c>
      <c r="B17" s="1290">
        <v>70</v>
      </c>
      <c r="C17" s="1290"/>
      <c r="D17" s="1290">
        <v>0</v>
      </c>
      <c r="E17" s="1290"/>
      <c r="F17" s="1290">
        <v>0.7</v>
      </c>
      <c r="G17" s="1290"/>
      <c r="H17" s="1290">
        <v>3.3</v>
      </c>
      <c r="I17" s="1290"/>
      <c r="J17" s="1290">
        <v>7.2</v>
      </c>
      <c r="K17" s="1290"/>
      <c r="L17" s="1290">
        <v>9.5</v>
      </c>
      <c r="M17" s="1290"/>
      <c r="N17" s="1290">
        <v>10.9</v>
      </c>
      <c r="O17" s="1290"/>
      <c r="P17" s="1290">
        <v>10.5</v>
      </c>
      <c r="Q17" s="1290"/>
      <c r="R17" s="1290">
        <v>9</v>
      </c>
      <c r="S17" s="1290"/>
      <c r="T17" s="1290">
        <v>7</v>
      </c>
      <c r="U17" s="1290"/>
      <c r="V17" s="1290">
        <v>4.8</v>
      </c>
      <c r="W17" s="1290"/>
      <c r="X17" s="1290">
        <v>3.7</v>
      </c>
      <c r="Y17" s="1290"/>
      <c r="Z17" s="1290">
        <v>2.2000000000000002</v>
      </c>
      <c r="AA17" s="1290"/>
      <c r="AB17" s="1290">
        <v>1.2</v>
      </c>
      <c r="AC17" s="1281"/>
      <c r="AD17" s="1292"/>
    </row>
    <row r="18" spans="1:30" s="540" customFormat="1" ht="15.75" customHeight="1">
      <c r="A18" s="1289" t="s">
        <v>78</v>
      </c>
      <c r="B18" s="1290">
        <v>65.499999999999986</v>
      </c>
      <c r="C18" s="1290"/>
      <c r="D18" s="1290">
        <v>0.1</v>
      </c>
      <c r="E18" s="1290"/>
      <c r="F18" s="1290">
        <v>2.1</v>
      </c>
      <c r="G18" s="1290"/>
      <c r="H18" s="1290">
        <v>6.5</v>
      </c>
      <c r="I18" s="1290"/>
      <c r="J18" s="1290">
        <v>9.8000000000000007</v>
      </c>
      <c r="K18" s="1290"/>
      <c r="L18" s="1290">
        <v>10.9</v>
      </c>
      <c r="M18" s="1290"/>
      <c r="N18" s="1290">
        <v>10.9</v>
      </c>
      <c r="O18" s="1290"/>
      <c r="P18" s="1290">
        <v>9.4</v>
      </c>
      <c r="Q18" s="1290"/>
      <c r="R18" s="1290">
        <v>6.5</v>
      </c>
      <c r="S18" s="1290"/>
      <c r="T18" s="1290">
        <v>4.4000000000000004</v>
      </c>
      <c r="U18" s="1290"/>
      <c r="V18" s="1290">
        <v>2.6</v>
      </c>
      <c r="W18" s="1290"/>
      <c r="X18" s="1290">
        <v>1.6</v>
      </c>
      <c r="Y18" s="1290"/>
      <c r="Z18" s="1290">
        <v>0.6</v>
      </c>
      <c r="AA18" s="1290"/>
      <c r="AB18" s="1290">
        <v>0.1</v>
      </c>
      <c r="AC18" s="1281"/>
      <c r="AD18" s="1292"/>
    </row>
    <row r="19" spans="1:30" s="540" customFormat="1" ht="30" customHeight="1">
      <c r="A19" s="1280" t="s">
        <v>560</v>
      </c>
      <c r="B19" s="1290">
        <v>124.9</v>
      </c>
      <c r="C19" s="1290"/>
      <c r="D19" s="1290">
        <v>0.1</v>
      </c>
      <c r="E19" s="1290"/>
      <c r="F19" s="1290">
        <v>2.2000000000000002</v>
      </c>
      <c r="G19" s="1290"/>
      <c r="H19" s="1290">
        <v>8.6</v>
      </c>
      <c r="I19" s="1290"/>
      <c r="J19" s="1290">
        <v>14.8</v>
      </c>
      <c r="K19" s="1290"/>
      <c r="L19" s="1290">
        <v>18.5</v>
      </c>
      <c r="M19" s="1290"/>
      <c r="N19" s="1290">
        <v>19.8</v>
      </c>
      <c r="O19" s="1290"/>
      <c r="P19" s="1290">
        <v>18.700000000000003</v>
      </c>
      <c r="Q19" s="1290"/>
      <c r="R19" s="1290">
        <v>14.9</v>
      </c>
      <c r="S19" s="1290"/>
      <c r="T19" s="1290">
        <v>10.899999999999999</v>
      </c>
      <c r="U19" s="1290"/>
      <c r="V19" s="1290">
        <v>7.5</v>
      </c>
      <c r="W19" s="1290"/>
      <c r="X19" s="1290">
        <v>4.9000000000000004</v>
      </c>
      <c r="Y19" s="1290"/>
      <c r="Z19" s="1290">
        <v>2.8000000000000003</v>
      </c>
      <c r="AA19" s="1290"/>
      <c r="AB19" s="1290">
        <v>1.2000000000000002</v>
      </c>
      <c r="AC19" s="1281"/>
      <c r="AD19" s="1282" t="s">
        <v>560</v>
      </c>
    </row>
    <row r="20" spans="1:30" s="540" customFormat="1" ht="15.75" customHeight="1">
      <c r="A20" s="1289" t="s">
        <v>77</v>
      </c>
      <c r="B20" s="1290">
        <v>64.3</v>
      </c>
      <c r="C20" s="1290"/>
      <c r="D20" s="1290">
        <v>0</v>
      </c>
      <c r="E20" s="1290"/>
      <c r="F20" s="1290">
        <v>0.5</v>
      </c>
      <c r="G20" s="1290"/>
      <c r="H20" s="1290">
        <v>2.9</v>
      </c>
      <c r="I20" s="1290"/>
      <c r="J20" s="1290">
        <v>6.2</v>
      </c>
      <c r="K20" s="1290"/>
      <c r="L20" s="1290">
        <v>8.6</v>
      </c>
      <c r="M20" s="1290"/>
      <c r="N20" s="1290">
        <v>9.8000000000000007</v>
      </c>
      <c r="O20" s="1290"/>
      <c r="P20" s="1290">
        <v>9.9</v>
      </c>
      <c r="Q20" s="1290"/>
      <c r="R20" s="1290">
        <v>8.3000000000000007</v>
      </c>
      <c r="S20" s="1290"/>
      <c r="T20" s="1290">
        <v>6.6</v>
      </c>
      <c r="U20" s="1290"/>
      <c r="V20" s="1290">
        <v>4.9000000000000004</v>
      </c>
      <c r="W20" s="1290"/>
      <c r="X20" s="1290">
        <v>3.3</v>
      </c>
      <c r="Y20" s="1290"/>
      <c r="Z20" s="1290">
        <v>2.2000000000000002</v>
      </c>
      <c r="AA20" s="1290"/>
      <c r="AB20" s="1290">
        <v>1.1000000000000001</v>
      </c>
      <c r="AC20" s="1281"/>
      <c r="AD20" s="1292"/>
    </row>
    <row r="21" spans="1:30" s="540" customFormat="1" ht="15.75" customHeight="1">
      <c r="A21" s="1289" t="s">
        <v>78</v>
      </c>
      <c r="B21" s="1290">
        <v>60.6</v>
      </c>
      <c r="C21" s="1290"/>
      <c r="D21" s="1290">
        <v>0.1</v>
      </c>
      <c r="E21" s="1290"/>
      <c r="F21" s="1290">
        <v>1.7</v>
      </c>
      <c r="G21" s="1290"/>
      <c r="H21" s="1290">
        <v>5.7</v>
      </c>
      <c r="I21" s="1290"/>
      <c r="J21" s="1290">
        <v>8.6</v>
      </c>
      <c r="K21" s="1290"/>
      <c r="L21" s="1290">
        <v>9.9</v>
      </c>
      <c r="M21" s="1290"/>
      <c r="N21" s="1290">
        <v>10</v>
      </c>
      <c r="O21" s="1290"/>
      <c r="P21" s="1290">
        <v>8.8000000000000007</v>
      </c>
      <c r="Q21" s="1290"/>
      <c r="R21" s="1290">
        <v>6.6</v>
      </c>
      <c r="S21" s="1290"/>
      <c r="T21" s="1290">
        <v>4.3</v>
      </c>
      <c r="U21" s="1290"/>
      <c r="V21" s="1290">
        <v>2.6</v>
      </c>
      <c r="W21" s="1290"/>
      <c r="X21" s="1290">
        <v>1.6</v>
      </c>
      <c r="Y21" s="1290"/>
      <c r="Z21" s="1290">
        <v>0.6</v>
      </c>
      <c r="AA21" s="1290"/>
      <c r="AB21" s="1290">
        <v>0.1</v>
      </c>
      <c r="AC21" s="1281"/>
      <c r="AD21" s="1292"/>
    </row>
    <row r="22" spans="1:30" s="540" customFormat="1" ht="30" customHeight="1">
      <c r="A22" s="1280" t="s">
        <v>584</v>
      </c>
      <c r="B22" s="1290">
        <v>125.9</v>
      </c>
      <c r="C22" s="1290"/>
      <c r="D22" s="1290">
        <v>0.1</v>
      </c>
      <c r="E22" s="1290"/>
      <c r="F22" s="1290">
        <v>2.1</v>
      </c>
      <c r="G22" s="1290"/>
      <c r="H22" s="1290">
        <v>8.1999999999999993</v>
      </c>
      <c r="I22" s="1290"/>
      <c r="J22" s="1290">
        <v>14.7</v>
      </c>
      <c r="K22" s="1290"/>
      <c r="L22" s="1290">
        <v>18.200000000000003</v>
      </c>
      <c r="M22" s="1290"/>
      <c r="N22" s="1290">
        <v>19.399999999999999</v>
      </c>
      <c r="O22" s="1290"/>
      <c r="P22" s="1290">
        <v>19.3</v>
      </c>
      <c r="Q22" s="1290"/>
      <c r="R22" s="1290">
        <v>15.4</v>
      </c>
      <c r="S22" s="1290"/>
      <c r="T22" s="1290">
        <v>11.3</v>
      </c>
      <c r="U22" s="1290"/>
      <c r="V22" s="1290">
        <v>7.6000000000000005</v>
      </c>
      <c r="W22" s="1290"/>
      <c r="X22" s="1290">
        <v>5.2</v>
      </c>
      <c r="Y22" s="1290"/>
      <c r="Z22" s="1290">
        <v>3</v>
      </c>
      <c r="AA22" s="1290"/>
      <c r="AB22" s="1290">
        <v>1.4</v>
      </c>
      <c r="AC22" s="1281"/>
      <c r="AD22" s="1282" t="s">
        <v>584</v>
      </c>
    </row>
    <row r="23" spans="1:30" s="540" customFormat="1" ht="15.75" customHeight="1">
      <c r="A23" s="1289" t="s">
        <v>77</v>
      </c>
      <c r="B23" s="1290">
        <v>65</v>
      </c>
      <c r="C23" s="1290"/>
      <c r="D23" s="1290">
        <v>0</v>
      </c>
      <c r="E23" s="1290"/>
      <c r="F23" s="1290">
        <v>0.5</v>
      </c>
      <c r="G23" s="1290"/>
      <c r="H23" s="1290">
        <v>2.7</v>
      </c>
      <c r="I23" s="1290"/>
      <c r="J23" s="1290">
        <v>6.2</v>
      </c>
      <c r="K23" s="1290"/>
      <c r="L23" s="1290">
        <v>8.4</v>
      </c>
      <c r="M23" s="1290"/>
      <c r="N23" s="1290">
        <v>9.6</v>
      </c>
      <c r="O23" s="1290"/>
      <c r="P23" s="1290">
        <v>10</v>
      </c>
      <c r="Q23" s="1290"/>
      <c r="R23" s="1290">
        <v>8.8000000000000007</v>
      </c>
      <c r="S23" s="1290"/>
      <c r="T23" s="1290">
        <v>6.7</v>
      </c>
      <c r="U23" s="1290"/>
      <c r="V23" s="1290">
        <v>4.9000000000000004</v>
      </c>
      <c r="W23" s="1290"/>
      <c r="X23" s="1290">
        <v>3.7</v>
      </c>
      <c r="Y23" s="1290"/>
      <c r="Z23" s="1290">
        <v>2.2999999999999998</v>
      </c>
      <c r="AA23" s="1290"/>
      <c r="AB23" s="1290">
        <v>1.2</v>
      </c>
      <c r="AC23" s="1281"/>
      <c r="AD23" s="1292"/>
    </row>
    <row r="24" spans="1:30" s="540" customFormat="1" ht="15.75" customHeight="1">
      <c r="A24" s="1289" t="s">
        <v>78</v>
      </c>
      <c r="B24" s="1290">
        <v>60.900000000000006</v>
      </c>
      <c r="C24" s="1290"/>
      <c r="D24" s="1290">
        <v>0.1</v>
      </c>
      <c r="E24" s="1290"/>
      <c r="F24" s="1290">
        <v>1.6</v>
      </c>
      <c r="G24" s="1290"/>
      <c r="H24" s="1290">
        <v>5.5</v>
      </c>
      <c r="I24" s="1290"/>
      <c r="J24" s="1290">
        <v>8.5</v>
      </c>
      <c r="K24" s="1290"/>
      <c r="L24" s="1290">
        <v>9.8000000000000007</v>
      </c>
      <c r="M24" s="1290"/>
      <c r="N24" s="1290">
        <v>9.8000000000000007</v>
      </c>
      <c r="O24" s="1290"/>
      <c r="P24" s="1290">
        <v>9.3000000000000007</v>
      </c>
      <c r="Q24" s="1290"/>
      <c r="R24" s="1290">
        <v>6.6</v>
      </c>
      <c r="S24" s="1290"/>
      <c r="T24" s="1290">
        <v>4.5999999999999996</v>
      </c>
      <c r="U24" s="1290"/>
      <c r="V24" s="1290">
        <v>2.7</v>
      </c>
      <c r="W24" s="1290"/>
      <c r="X24" s="1290">
        <v>1.5</v>
      </c>
      <c r="Y24" s="1290"/>
      <c r="Z24" s="1290">
        <v>0.7</v>
      </c>
      <c r="AA24" s="1290"/>
      <c r="AB24" s="1290">
        <v>0.2</v>
      </c>
      <c r="AC24" s="1281"/>
      <c r="AD24" s="1292"/>
    </row>
    <row r="25" spans="1:30" s="561" customFormat="1" ht="30" customHeight="1">
      <c r="A25" s="1283" t="s">
        <v>601</v>
      </c>
      <c r="B25" s="1291">
        <v>124.39999999999998</v>
      </c>
      <c r="C25" s="1291"/>
      <c r="D25" s="1291">
        <v>0.1</v>
      </c>
      <c r="E25" s="1291"/>
      <c r="F25" s="1291">
        <v>2.2000000000000002</v>
      </c>
      <c r="G25" s="1291"/>
      <c r="H25" s="1291">
        <v>7.4</v>
      </c>
      <c r="I25" s="1291"/>
      <c r="J25" s="1291">
        <v>14</v>
      </c>
      <c r="K25" s="1291"/>
      <c r="L25" s="1291">
        <v>17.399999999999999</v>
      </c>
      <c r="M25" s="1291"/>
      <c r="N25" s="1291">
        <v>19.5</v>
      </c>
      <c r="O25" s="1291"/>
      <c r="P25" s="1291">
        <v>19.5</v>
      </c>
      <c r="Q25" s="1291"/>
      <c r="R25" s="1291">
        <v>15.7</v>
      </c>
      <c r="S25" s="1291"/>
      <c r="T25" s="1291">
        <v>11.1</v>
      </c>
      <c r="U25" s="1291"/>
      <c r="V25" s="1291">
        <v>7.6</v>
      </c>
      <c r="W25" s="1291"/>
      <c r="X25" s="1291">
        <v>5.4</v>
      </c>
      <c r="Y25" s="1291"/>
      <c r="Z25" s="1291">
        <v>3.0999999999999996</v>
      </c>
      <c r="AA25" s="1291"/>
      <c r="AB25" s="1291">
        <v>1.4</v>
      </c>
      <c r="AC25" s="1285"/>
      <c r="AD25" s="1284" t="s">
        <v>601</v>
      </c>
    </row>
    <row r="26" spans="1:30" s="561" customFormat="1" ht="24.75" customHeight="1">
      <c r="A26" s="1289" t="s">
        <v>77</v>
      </c>
      <c r="B26" s="1291">
        <v>63.999999999999993</v>
      </c>
      <c r="C26" s="1291"/>
      <c r="D26" s="1291">
        <v>0</v>
      </c>
      <c r="E26" s="1291"/>
      <c r="F26" s="1291">
        <v>0.6</v>
      </c>
      <c r="G26" s="1291"/>
      <c r="H26" s="1291">
        <v>2.4</v>
      </c>
      <c r="I26" s="1291"/>
      <c r="J26" s="1291">
        <v>5.7</v>
      </c>
      <c r="K26" s="1291"/>
      <c r="L26" s="1291">
        <v>8</v>
      </c>
      <c r="M26" s="1291"/>
      <c r="N26" s="1291">
        <v>9.5</v>
      </c>
      <c r="O26" s="1291"/>
      <c r="P26" s="1291">
        <v>10.1</v>
      </c>
      <c r="Q26" s="1291"/>
      <c r="R26" s="1291">
        <v>8.9</v>
      </c>
      <c r="S26" s="1291"/>
      <c r="T26" s="1291">
        <v>6.8</v>
      </c>
      <c r="U26" s="1291"/>
      <c r="V26" s="1291">
        <v>4.8</v>
      </c>
      <c r="W26" s="1291"/>
      <c r="X26" s="1291">
        <v>3.7</v>
      </c>
      <c r="Y26" s="1291"/>
      <c r="Z26" s="1291">
        <v>2.2999999999999998</v>
      </c>
      <c r="AA26" s="1291"/>
      <c r="AB26" s="1291">
        <v>1.2</v>
      </c>
      <c r="AC26" s="1285"/>
      <c r="AD26" s="1292"/>
    </row>
    <row r="27" spans="1:30" s="561" customFormat="1" ht="24.75" customHeight="1">
      <c r="A27" s="1289" t="s">
        <v>78</v>
      </c>
      <c r="B27" s="1291">
        <v>60.399999999999991</v>
      </c>
      <c r="C27" s="1291"/>
      <c r="D27" s="1291">
        <v>0.1</v>
      </c>
      <c r="E27" s="1291"/>
      <c r="F27" s="1291">
        <v>1.6</v>
      </c>
      <c r="G27" s="1291"/>
      <c r="H27" s="1291">
        <v>5</v>
      </c>
      <c r="I27" s="1291"/>
      <c r="J27" s="1291">
        <v>8.3000000000000007</v>
      </c>
      <c r="K27" s="1291"/>
      <c r="L27" s="1291">
        <v>9.4</v>
      </c>
      <c r="M27" s="1291"/>
      <c r="N27" s="1291">
        <v>10</v>
      </c>
      <c r="O27" s="1291"/>
      <c r="P27" s="1291">
        <v>9.4</v>
      </c>
      <c r="Q27" s="1291"/>
      <c r="R27" s="1291">
        <v>6.8</v>
      </c>
      <c r="S27" s="1291"/>
      <c r="T27" s="1291">
        <v>4.3</v>
      </c>
      <c r="U27" s="1291"/>
      <c r="V27" s="1291">
        <v>2.8</v>
      </c>
      <c r="W27" s="1291"/>
      <c r="X27" s="1291">
        <v>1.7</v>
      </c>
      <c r="Y27" s="1291"/>
      <c r="Z27" s="1291">
        <v>0.8</v>
      </c>
      <c r="AA27" s="1291"/>
      <c r="AB27" s="1291">
        <v>0.2</v>
      </c>
      <c r="AC27" s="1285"/>
      <c r="AD27" s="1292"/>
    </row>
    <row r="28" spans="1:30" s="532" customFormat="1" ht="12" customHeight="1">
      <c r="A28" s="562"/>
      <c r="B28" s="563"/>
      <c r="C28" s="563"/>
      <c r="D28" s="563"/>
      <c r="E28" s="563"/>
      <c r="F28" s="563"/>
      <c r="G28" s="563"/>
      <c r="H28" s="564"/>
      <c r="I28" s="564"/>
      <c r="J28" s="563"/>
      <c r="K28" s="563"/>
      <c r="L28" s="565"/>
      <c r="M28" s="563"/>
      <c r="N28" s="565"/>
      <c r="O28" s="563"/>
      <c r="P28" s="563"/>
      <c r="Q28" s="563"/>
      <c r="R28" s="563"/>
      <c r="S28" s="563"/>
      <c r="T28" s="563"/>
      <c r="U28" s="563"/>
      <c r="V28" s="563"/>
      <c r="W28" s="563"/>
      <c r="X28" s="563"/>
      <c r="Y28" s="563"/>
      <c r="Z28" s="563"/>
      <c r="AA28" s="563"/>
      <c r="AB28" s="563"/>
      <c r="AC28" s="562"/>
      <c r="AD28" s="566"/>
    </row>
    <row r="29" spans="1:30" s="532" customFormat="1" ht="13.5" customHeight="1">
      <c r="A29" s="35" t="s">
        <v>561</v>
      </c>
      <c r="B29" s="567"/>
      <c r="C29" s="567"/>
      <c r="D29" s="567"/>
      <c r="E29" s="567"/>
      <c r="F29" s="567"/>
      <c r="G29" s="567"/>
      <c r="H29" s="568"/>
      <c r="I29" s="568"/>
      <c r="J29" s="567"/>
      <c r="K29" s="567"/>
      <c r="L29" s="569"/>
      <c r="M29" s="567"/>
      <c r="N29" s="569"/>
      <c r="O29" s="567"/>
      <c r="P29" s="567"/>
      <c r="Q29" s="567"/>
      <c r="R29" s="567"/>
      <c r="S29" s="567"/>
      <c r="T29" s="567"/>
      <c r="U29" s="567"/>
      <c r="V29" s="567"/>
      <c r="W29" s="567"/>
      <c r="X29" s="567"/>
      <c r="Y29" s="567"/>
      <c r="Z29" s="567"/>
      <c r="AA29" s="567"/>
      <c r="AB29" s="567"/>
      <c r="AC29" s="567"/>
      <c r="AD29" s="536" t="s">
        <v>562</v>
      </c>
    </row>
    <row r="30" spans="1:30" s="532" customFormat="1" ht="11.25">
      <c r="A30" s="578" t="s">
        <v>573</v>
      </c>
      <c r="B30" s="567"/>
      <c r="C30" s="567"/>
      <c r="D30" s="567"/>
      <c r="E30" s="567"/>
      <c r="F30" s="568"/>
      <c r="G30" s="568"/>
      <c r="H30" s="567"/>
      <c r="I30" s="567"/>
      <c r="J30" s="569"/>
      <c r="K30" s="567"/>
      <c r="L30" s="570"/>
      <c r="M30" s="567"/>
      <c r="N30" s="570"/>
      <c r="O30" s="567"/>
      <c r="P30" s="567"/>
      <c r="Q30" s="567"/>
      <c r="R30" s="567"/>
      <c r="S30" s="567"/>
      <c r="T30" s="567"/>
      <c r="U30" s="567"/>
      <c r="V30" s="571"/>
    </row>
    <row r="31" spans="1:30" ht="12" customHeight="1">
      <c r="AC31" s="575"/>
    </row>
    <row r="32" spans="1:30" ht="12" customHeight="1">
      <c r="AC32" s="575"/>
    </row>
    <row r="33" spans="29:29" ht="12" customHeight="1">
      <c r="AC33" s="575"/>
    </row>
    <row r="34" spans="29:29" ht="12" customHeight="1">
      <c r="AC34" s="575"/>
    </row>
    <row r="35" spans="29:29" ht="12" customHeight="1">
      <c r="AC35" s="575"/>
    </row>
    <row r="36" spans="29:29">
      <c r="AC36" s="575"/>
    </row>
    <row r="37" spans="29:29">
      <c r="AC37" s="575"/>
    </row>
    <row r="38" spans="29:29">
      <c r="AC38" s="575"/>
    </row>
    <row r="39" spans="29:29">
      <c r="AC39" s="575"/>
    </row>
    <row r="40" spans="29:29">
      <c r="AC40" s="575"/>
    </row>
    <row r="41" spans="29:29">
      <c r="AC41" s="575"/>
    </row>
    <row r="42" spans="29:29">
      <c r="AC42" s="575"/>
    </row>
    <row r="43" spans="29:29">
      <c r="AC43" s="575"/>
    </row>
    <row r="44" spans="29:29">
      <c r="AC44" s="575"/>
    </row>
    <row r="45" spans="29:29">
      <c r="AC45" s="575"/>
    </row>
    <row r="46" spans="29:29">
      <c r="AC46" s="575"/>
    </row>
    <row r="47" spans="29:29">
      <c r="AC47" s="575"/>
    </row>
  </sheetData>
  <mergeCells count="18">
    <mergeCell ref="B7:C7"/>
    <mergeCell ref="T6:U6"/>
    <mergeCell ref="V6:W6"/>
    <mergeCell ref="A2:O2"/>
    <mergeCell ref="P2:AD2"/>
    <mergeCell ref="A3:M3"/>
    <mergeCell ref="AB6:AC6"/>
    <mergeCell ref="P6:Q6"/>
    <mergeCell ref="R6:S6"/>
    <mergeCell ref="X6:Y6"/>
    <mergeCell ref="Z6:AA6"/>
    <mergeCell ref="N6:O6"/>
    <mergeCell ref="B6:C6"/>
    <mergeCell ref="D6:E6"/>
    <mergeCell ref="F6:G6"/>
    <mergeCell ref="H6:I6"/>
    <mergeCell ref="J6:K6"/>
    <mergeCell ref="L6:M6"/>
  </mergeCells>
  <phoneticPr fontId="2" type="noConversion"/>
  <pageMargins left="0.78740157480314965" right="0.78740157480314965" top="0.78740157480314965" bottom="0.39370078740157483" header="0.19685039370078741" footer="0.15748031496062992"/>
  <pageSetup paperSize="9" orientation="portrait" r:id="rId1"/>
  <headerFooter alignWithMargins="0"/>
  <colBreaks count="1" manualBreakCount="1">
    <brk id="15" max="2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64"/>
  <sheetViews>
    <sheetView zoomScaleNormal="100" zoomScaleSheetLayoutView="100" workbookViewId="0"/>
  </sheetViews>
  <sheetFormatPr defaultRowHeight="13.5"/>
  <cols>
    <col min="1" max="1" width="12.21875" customWidth="1"/>
    <col min="2" max="2" width="18.33203125" customWidth="1"/>
    <col min="3" max="3" width="2" customWidth="1"/>
    <col min="4" max="4" width="18.33203125" customWidth="1"/>
    <col min="5" max="5" width="1.88671875" customWidth="1"/>
    <col min="6" max="6" width="18.33203125" customWidth="1"/>
    <col min="7" max="7" width="1.88671875" customWidth="1"/>
    <col min="8" max="8" width="18.33203125" customWidth="1"/>
    <col min="9" max="9" width="1.88671875" customWidth="1"/>
    <col min="10" max="10" width="13" customWidth="1"/>
    <col min="11" max="11" width="4.44140625" customWidth="1"/>
    <col min="12" max="12" width="5" customWidth="1"/>
  </cols>
  <sheetData>
    <row r="1" spans="1:11" s="695" customFormat="1" ht="9.9499999999999993" customHeight="1">
      <c r="A1" s="500"/>
      <c r="B1" s="692"/>
      <c r="C1" s="692"/>
      <c r="D1" s="500"/>
      <c r="E1" s="500"/>
      <c r="F1" s="500"/>
      <c r="G1" s="500"/>
      <c r="H1" s="693"/>
      <c r="I1" s="500"/>
      <c r="J1" s="694"/>
      <c r="K1" s="693"/>
    </row>
    <row r="2" spans="1:11" s="695" customFormat="1" ht="37.5" customHeight="1">
      <c r="A2" s="1368" t="s">
        <v>586</v>
      </c>
      <c r="B2" s="1368"/>
      <c r="C2" s="1368"/>
      <c r="D2" s="1368"/>
      <c r="E2" s="1368"/>
      <c r="F2" s="1368"/>
      <c r="G2" s="1368"/>
      <c r="H2" s="1368"/>
      <c r="I2" s="1368"/>
      <c r="J2" s="1368"/>
      <c r="K2" s="693"/>
    </row>
    <row r="3" spans="1:11" s="700" customFormat="1" ht="27" customHeight="1" thickBot="1">
      <c r="A3" s="351" t="s">
        <v>567</v>
      </c>
      <c r="B3" s="696"/>
      <c r="C3" s="696"/>
      <c r="D3" s="553"/>
      <c r="E3" s="553"/>
      <c r="F3" s="553"/>
      <c r="G3" s="553"/>
      <c r="H3" s="697"/>
      <c r="I3" s="553"/>
      <c r="J3" s="698" t="s">
        <v>568</v>
      </c>
      <c r="K3" s="699"/>
    </row>
    <row r="4" spans="1:11" s="353" customFormat="1" ht="14.25" customHeight="1" thickTop="1">
      <c r="A4" s="1294"/>
      <c r="B4" s="1366" t="s">
        <v>822</v>
      </c>
      <c r="C4" s="1367"/>
      <c r="D4" s="1366" t="s">
        <v>823</v>
      </c>
      <c r="E4" s="1367"/>
      <c r="F4" s="1366" t="s">
        <v>824</v>
      </c>
      <c r="G4" s="1367"/>
      <c r="H4" s="1318" t="s">
        <v>823</v>
      </c>
      <c r="I4" s="1318"/>
      <c r="J4" s="1319"/>
    </row>
    <row r="5" spans="1:11" s="353" customFormat="1" ht="14.25" customHeight="1">
      <c r="A5" s="1296" t="s">
        <v>825</v>
      </c>
      <c r="B5" s="1320"/>
      <c r="C5" s="1298"/>
      <c r="D5" s="1364" t="s">
        <v>826</v>
      </c>
      <c r="E5" s="1365"/>
      <c r="F5" s="1364" t="s">
        <v>827</v>
      </c>
      <c r="G5" s="1365"/>
      <c r="H5" s="1364" t="s">
        <v>828</v>
      </c>
      <c r="I5" s="1365"/>
      <c r="J5" s="1297" t="s">
        <v>142</v>
      </c>
      <c r="K5" s="701"/>
    </row>
    <row r="6" spans="1:11" s="353" customFormat="1" ht="14.25" customHeight="1">
      <c r="A6" s="1296" t="s">
        <v>829</v>
      </c>
      <c r="B6" s="1321" t="s">
        <v>147</v>
      </c>
      <c r="C6" s="1322"/>
      <c r="D6" s="1371" t="s">
        <v>830</v>
      </c>
      <c r="E6" s="1372"/>
      <c r="F6" s="1321" t="s">
        <v>83</v>
      </c>
      <c r="G6" s="1322"/>
      <c r="H6" s="1371" t="s">
        <v>84</v>
      </c>
      <c r="I6" s="1372"/>
      <c r="J6" s="1297" t="s">
        <v>146</v>
      </c>
      <c r="K6" s="701"/>
    </row>
    <row r="7" spans="1:11" s="703" customFormat="1" ht="14.25" customHeight="1">
      <c r="A7" s="1303"/>
      <c r="B7" s="1323"/>
      <c r="C7" s="1324"/>
      <c r="D7" s="1369" t="s">
        <v>147</v>
      </c>
      <c r="E7" s="1370"/>
      <c r="F7" s="1369" t="s">
        <v>147</v>
      </c>
      <c r="G7" s="1370"/>
      <c r="H7" s="1323" t="s">
        <v>831</v>
      </c>
      <c r="I7" s="1325"/>
      <c r="J7" s="1326"/>
    </row>
    <row r="8" spans="1:11" s="353" customFormat="1" ht="6.75" customHeight="1">
      <c r="A8" s="1299"/>
      <c r="B8" s="1295"/>
      <c r="C8" s="1295"/>
      <c r="D8" s="1293"/>
      <c r="E8" s="1293"/>
      <c r="F8" s="1293"/>
      <c r="G8" s="1295"/>
      <c r="H8" s="1293"/>
      <c r="I8" s="1293"/>
      <c r="J8" s="1304"/>
      <c r="K8" s="703"/>
    </row>
    <row r="9" spans="1:11" s="717" customFormat="1" ht="11.25">
      <c r="A9" s="1305" t="s">
        <v>560</v>
      </c>
      <c r="B9" s="1308">
        <v>3831134</v>
      </c>
      <c r="C9" s="1308"/>
      <c r="D9" s="1308">
        <v>879797</v>
      </c>
      <c r="E9" s="1308"/>
      <c r="F9" s="1308">
        <v>2951337</v>
      </c>
      <c r="G9" s="1308"/>
      <c r="H9" s="1317">
        <v>22.964401662797489</v>
      </c>
      <c r="I9" s="1306"/>
      <c r="J9" s="1307" t="s">
        <v>560</v>
      </c>
    </row>
    <row r="10" spans="1:11" s="716" customFormat="1" ht="11.25" customHeight="1">
      <c r="A10" s="1309" t="s">
        <v>151</v>
      </c>
      <c r="B10" s="1308">
        <v>2873105</v>
      </c>
      <c r="C10" s="1300"/>
      <c r="D10" s="1308">
        <v>657038</v>
      </c>
      <c r="E10" s="1300"/>
      <c r="F10" s="1308">
        <v>2216067</v>
      </c>
      <c r="G10" s="1300"/>
      <c r="H10" s="1317">
        <v>22.868569022016249</v>
      </c>
      <c r="I10" s="1301"/>
      <c r="J10" s="1310" t="s">
        <v>152</v>
      </c>
    </row>
    <row r="11" spans="1:11" s="703" customFormat="1" ht="11.25" customHeight="1">
      <c r="A11" s="1311" t="s">
        <v>15</v>
      </c>
      <c r="B11" s="1312">
        <v>374008</v>
      </c>
      <c r="C11" s="1300"/>
      <c r="D11" s="1312">
        <v>91261</v>
      </c>
      <c r="E11" s="1300"/>
      <c r="F11" s="1312">
        <v>282747</v>
      </c>
      <c r="G11" s="1300"/>
      <c r="H11" s="1327">
        <v>24.400814955829823</v>
      </c>
      <c r="I11" s="1301"/>
      <c r="J11" s="1313" t="s">
        <v>16</v>
      </c>
    </row>
    <row r="12" spans="1:11" s="703" customFormat="1" ht="11.25" customHeight="1">
      <c r="A12" s="1311" t="s">
        <v>17</v>
      </c>
      <c r="B12" s="1312">
        <v>335614</v>
      </c>
      <c r="C12" s="1300"/>
      <c r="D12" s="1312">
        <v>85287</v>
      </c>
      <c r="E12" s="1300"/>
      <c r="F12" s="1312">
        <v>250327</v>
      </c>
      <c r="G12" s="1300"/>
      <c r="H12" s="1327">
        <v>25.412229525585939</v>
      </c>
      <c r="I12" s="1301"/>
      <c r="J12" s="1313" t="s">
        <v>18</v>
      </c>
    </row>
    <row r="13" spans="1:11" s="703" customFormat="1" ht="11.25" customHeight="1">
      <c r="A13" s="1311" t="s">
        <v>21</v>
      </c>
      <c r="B13" s="1312">
        <v>199484</v>
      </c>
      <c r="C13" s="1300"/>
      <c r="D13" s="1312">
        <v>45524</v>
      </c>
      <c r="E13" s="1300"/>
      <c r="F13" s="1312">
        <v>153960</v>
      </c>
      <c r="G13" s="1300"/>
      <c r="H13" s="1327">
        <v>22.820877864891422</v>
      </c>
      <c r="I13" s="1301"/>
      <c r="J13" s="1313" t="s">
        <v>22</v>
      </c>
    </row>
    <row r="14" spans="1:11" s="703" customFormat="1" ht="11.25" customHeight="1">
      <c r="A14" s="1311" t="s">
        <v>19</v>
      </c>
      <c r="B14" s="1312">
        <v>291513</v>
      </c>
      <c r="C14" s="1300"/>
      <c r="D14" s="1312">
        <v>73104</v>
      </c>
      <c r="E14" s="1300"/>
      <c r="F14" s="1312">
        <v>218409</v>
      </c>
      <c r="G14" s="1300"/>
      <c r="H14" s="1327">
        <v>25.077440800238755</v>
      </c>
      <c r="I14" s="1301"/>
      <c r="J14" s="1313" t="s">
        <v>20</v>
      </c>
    </row>
    <row r="15" spans="1:11" s="703" customFormat="1" ht="11.25" customHeight="1">
      <c r="A15" s="1311" t="s">
        <v>29</v>
      </c>
      <c r="B15" s="1312">
        <v>110306</v>
      </c>
      <c r="C15" s="1300"/>
      <c r="D15" s="1312">
        <v>26780</v>
      </c>
      <c r="E15" s="1300"/>
      <c r="F15" s="1312">
        <v>83526</v>
      </c>
      <c r="G15" s="1300"/>
      <c r="H15" s="1327">
        <v>24.277917792323173</v>
      </c>
      <c r="I15" s="1301"/>
      <c r="J15" s="1313" t="s">
        <v>30</v>
      </c>
    </row>
    <row r="16" spans="1:11" s="703" customFormat="1" ht="11.25" customHeight="1">
      <c r="A16" s="1311" t="s">
        <v>27</v>
      </c>
      <c r="B16" s="1312">
        <v>131814</v>
      </c>
      <c r="C16" s="1300"/>
      <c r="D16" s="1312">
        <v>30489</v>
      </c>
      <c r="E16" s="1300"/>
      <c r="F16" s="1312">
        <v>101325</v>
      </c>
      <c r="G16" s="1300"/>
      <c r="H16" s="1327">
        <v>23.130319996358505</v>
      </c>
      <c r="I16" s="1314"/>
      <c r="J16" s="1313" t="s">
        <v>28</v>
      </c>
    </row>
    <row r="17" spans="1:10" s="703" customFormat="1" ht="11.25" customHeight="1">
      <c r="A17" s="1311" t="s">
        <v>23</v>
      </c>
      <c r="B17" s="1312">
        <v>249009</v>
      </c>
      <c r="C17" s="1300"/>
      <c r="D17" s="1312">
        <v>59417</v>
      </c>
      <c r="E17" s="1300"/>
      <c r="F17" s="1312">
        <v>189592</v>
      </c>
      <c r="G17" s="1300"/>
      <c r="H17" s="1327">
        <v>23.861386536229613</v>
      </c>
      <c r="I17" s="1314"/>
      <c r="J17" s="1313" t="s">
        <v>24</v>
      </c>
    </row>
    <row r="18" spans="1:10" s="703" customFormat="1" ht="11.25" customHeight="1">
      <c r="A18" s="1311" t="s">
        <v>51</v>
      </c>
      <c r="B18" s="1312">
        <v>21662</v>
      </c>
      <c r="C18" s="1300"/>
      <c r="D18" s="1312">
        <v>4854</v>
      </c>
      <c r="E18" s="1300"/>
      <c r="F18" s="1312">
        <v>16808</v>
      </c>
      <c r="G18" s="1300"/>
      <c r="H18" s="1327">
        <v>22.407903240697998</v>
      </c>
      <c r="I18" s="1314"/>
      <c r="J18" s="1313" t="s">
        <v>52</v>
      </c>
    </row>
    <row r="19" spans="1:10" s="703" customFormat="1" ht="11.25" customHeight="1">
      <c r="A19" s="1311" t="s">
        <v>45</v>
      </c>
      <c r="B19" s="1312">
        <v>66285</v>
      </c>
      <c r="C19" s="1300"/>
      <c r="D19" s="1312">
        <v>15551</v>
      </c>
      <c r="E19" s="1300"/>
      <c r="F19" s="1312">
        <v>50734</v>
      </c>
      <c r="G19" s="1300"/>
      <c r="H19" s="1327">
        <v>23.460813155314174</v>
      </c>
      <c r="I19" s="1314"/>
      <c r="J19" s="1313" t="s">
        <v>46</v>
      </c>
    </row>
    <row r="20" spans="1:10" s="703" customFormat="1" ht="11.25" customHeight="1">
      <c r="A20" s="1311" t="s">
        <v>31</v>
      </c>
      <c r="B20" s="1312">
        <v>140422</v>
      </c>
      <c r="C20" s="1300"/>
      <c r="D20" s="1312">
        <v>28801</v>
      </c>
      <c r="E20" s="1300"/>
      <c r="F20" s="1312">
        <v>111621</v>
      </c>
      <c r="G20" s="1300"/>
      <c r="H20" s="1327">
        <v>20.510318895899506</v>
      </c>
      <c r="I20" s="1314"/>
      <c r="J20" s="1313" t="s">
        <v>32</v>
      </c>
    </row>
    <row r="21" spans="1:10" s="703" customFormat="1" ht="11.25" customHeight="1">
      <c r="A21" s="1311" t="s">
        <v>33</v>
      </c>
      <c r="B21" s="1312">
        <v>92647</v>
      </c>
      <c r="C21" s="1300"/>
      <c r="D21" s="1312">
        <v>20040</v>
      </c>
      <c r="E21" s="1300"/>
      <c r="F21" s="1312">
        <v>72607</v>
      </c>
      <c r="G21" s="1300"/>
      <c r="H21" s="1327">
        <v>21.630489924120585</v>
      </c>
      <c r="I21" s="1314"/>
      <c r="J21" s="1313" t="s">
        <v>34</v>
      </c>
    </row>
    <row r="22" spans="1:10" s="703" customFormat="1" ht="11.25" customHeight="1">
      <c r="A22" s="1311" t="s">
        <v>43</v>
      </c>
      <c r="B22" s="1312">
        <v>46414</v>
      </c>
      <c r="C22" s="1300"/>
      <c r="D22" s="1312">
        <v>9559</v>
      </c>
      <c r="E22" s="1300"/>
      <c r="F22" s="1312">
        <v>36855</v>
      </c>
      <c r="G22" s="1300"/>
      <c r="H22" s="1327">
        <v>20.595079070969966</v>
      </c>
      <c r="I22" s="1314"/>
      <c r="J22" s="1313" t="s">
        <v>44</v>
      </c>
    </row>
    <row r="23" spans="1:10" s="703" customFormat="1" ht="11.25" customHeight="1">
      <c r="A23" s="1311" t="s">
        <v>41</v>
      </c>
      <c r="B23" s="1312">
        <v>46100</v>
      </c>
      <c r="C23" s="1300"/>
      <c r="D23" s="1312">
        <v>10286</v>
      </c>
      <c r="E23" s="1300"/>
      <c r="F23" s="1312">
        <v>35814</v>
      </c>
      <c r="G23" s="1300"/>
      <c r="H23" s="1327">
        <v>22.312364425162691</v>
      </c>
      <c r="I23" s="1314"/>
      <c r="J23" s="1313" t="s">
        <v>42</v>
      </c>
    </row>
    <row r="24" spans="1:10" s="703" customFormat="1" ht="11.25" customHeight="1">
      <c r="A24" s="1311" t="s">
        <v>25</v>
      </c>
      <c r="B24" s="1312">
        <v>269746</v>
      </c>
      <c r="C24" s="1300"/>
      <c r="D24" s="1312">
        <v>52432</v>
      </c>
      <c r="E24" s="1300"/>
      <c r="F24" s="1312">
        <v>217314</v>
      </c>
      <c r="G24" s="1300"/>
      <c r="H24" s="1327">
        <v>19.437544949693418</v>
      </c>
      <c r="I24" s="1314"/>
      <c r="J24" s="1313" t="s">
        <v>26</v>
      </c>
    </row>
    <row r="25" spans="1:10" s="703" customFormat="1" ht="11.25" customHeight="1">
      <c r="A25" s="1311" t="s">
        <v>35</v>
      </c>
      <c r="B25" s="1312">
        <v>64256</v>
      </c>
      <c r="C25" s="1300"/>
      <c r="D25" s="1312">
        <v>14175</v>
      </c>
      <c r="E25" s="1300"/>
      <c r="F25" s="1312">
        <v>50081</v>
      </c>
      <c r="G25" s="1300"/>
      <c r="H25" s="1327">
        <v>22.060196713147409</v>
      </c>
      <c r="I25" s="1314"/>
      <c r="J25" s="1313" t="s">
        <v>36</v>
      </c>
    </row>
    <row r="26" spans="1:10" s="703" customFormat="1" ht="11.25" customHeight="1">
      <c r="A26" s="1311" t="s">
        <v>39</v>
      </c>
      <c r="B26" s="1312">
        <v>65542</v>
      </c>
      <c r="C26" s="1300"/>
      <c r="D26" s="1312">
        <v>16240</v>
      </c>
      <c r="E26" s="1300"/>
      <c r="F26" s="1312">
        <v>49302</v>
      </c>
      <c r="G26" s="1300"/>
      <c r="H26" s="1327">
        <v>24.778004943395075</v>
      </c>
      <c r="I26" s="1314"/>
      <c r="J26" s="1313" t="s">
        <v>40</v>
      </c>
    </row>
    <row r="27" spans="1:10" s="703" customFormat="1" ht="11.25" customHeight="1">
      <c r="A27" s="1311" t="s">
        <v>37</v>
      </c>
      <c r="B27" s="1312">
        <v>71246</v>
      </c>
      <c r="C27" s="1300"/>
      <c r="D27" s="1312">
        <v>14216</v>
      </c>
      <c r="E27" s="1300"/>
      <c r="F27" s="1312">
        <v>57030</v>
      </c>
      <c r="G27" s="1300"/>
      <c r="H27" s="1327">
        <v>19.953400892681692</v>
      </c>
      <c r="I27" s="1314"/>
      <c r="J27" s="1313" t="s">
        <v>38</v>
      </c>
    </row>
    <row r="28" spans="1:10" s="703" customFormat="1" ht="11.25" customHeight="1">
      <c r="A28" s="1315" t="s">
        <v>159</v>
      </c>
      <c r="B28" s="1312">
        <v>158423</v>
      </c>
      <c r="C28" s="1300"/>
      <c r="D28" s="1312">
        <v>29378</v>
      </c>
      <c r="E28" s="1300"/>
      <c r="F28" s="1312">
        <v>129045</v>
      </c>
      <c r="G28" s="1300"/>
      <c r="H28" s="1327">
        <v>18.544024541891012</v>
      </c>
      <c r="I28" s="1314"/>
      <c r="J28" s="1313" t="s">
        <v>158</v>
      </c>
    </row>
    <row r="29" spans="1:10" s="703" customFormat="1" ht="11.25" customHeight="1">
      <c r="A29" s="1311" t="s">
        <v>161</v>
      </c>
      <c r="B29" s="1312">
        <v>72951</v>
      </c>
      <c r="C29" s="1300"/>
      <c r="D29" s="1312">
        <v>14358</v>
      </c>
      <c r="E29" s="1300"/>
      <c r="F29" s="1312">
        <v>58593</v>
      </c>
      <c r="G29" s="1300"/>
      <c r="H29" s="1327">
        <v>19.681704157585227</v>
      </c>
      <c r="I29" s="1314"/>
      <c r="J29" s="1313" t="s">
        <v>160</v>
      </c>
    </row>
    <row r="30" spans="1:10" s="703" customFormat="1" ht="11.25" customHeight="1">
      <c r="A30" s="1311" t="s">
        <v>47</v>
      </c>
      <c r="B30" s="1312">
        <v>35492</v>
      </c>
      <c r="C30" s="1300"/>
      <c r="D30" s="1312">
        <v>7971</v>
      </c>
      <c r="E30" s="1300"/>
      <c r="F30" s="1312">
        <v>27521</v>
      </c>
      <c r="G30" s="1300"/>
      <c r="H30" s="1327">
        <v>22.458582215710582</v>
      </c>
      <c r="I30" s="1314"/>
      <c r="J30" s="1313" t="s">
        <v>48</v>
      </c>
    </row>
    <row r="31" spans="1:10" s="703" customFormat="1" ht="11.25" customHeight="1">
      <c r="A31" s="1311" t="s">
        <v>49</v>
      </c>
      <c r="B31" s="1312">
        <v>30171</v>
      </c>
      <c r="C31" s="1300"/>
      <c r="D31" s="1312">
        <v>7315</v>
      </c>
      <c r="E31" s="1300"/>
      <c r="F31" s="1312">
        <v>22856</v>
      </c>
      <c r="G31" s="1300"/>
      <c r="H31" s="1327">
        <v>24.245136057803851</v>
      </c>
      <c r="I31" s="1314"/>
      <c r="J31" s="1313" t="s">
        <v>50</v>
      </c>
    </row>
    <row r="32" spans="1:10" s="716" customFormat="1" ht="11.25" customHeight="1">
      <c r="A32" s="1309" t="s">
        <v>168</v>
      </c>
      <c r="B32" s="1308">
        <v>958029</v>
      </c>
      <c r="C32" s="1308"/>
      <c r="D32" s="1308">
        <v>222759</v>
      </c>
      <c r="E32" s="1308"/>
      <c r="F32" s="1308">
        <v>735270</v>
      </c>
      <c r="G32" s="1308"/>
      <c r="H32" s="1317">
        <v>23.25180135465628</v>
      </c>
      <c r="I32" s="1314"/>
      <c r="J32" s="1310" t="s">
        <v>169</v>
      </c>
    </row>
    <row r="33" spans="1:11" s="703" customFormat="1" ht="11.25" customHeight="1">
      <c r="A33" s="1311" t="s">
        <v>55</v>
      </c>
      <c r="B33" s="1312">
        <v>142331</v>
      </c>
      <c r="C33" s="1300"/>
      <c r="D33" s="1312">
        <v>35411</v>
      </c>
      <c r="E33" s="1300"/>
      <c r="F33" s="1312">
        <v>106920</v>
      </c>
      <c r="G33" s="1300"/>
      <c r="H33" s="1327">
        <v>24.879330574505907</v>
      </c>
      <c r="I33" s="1314"/>
      <c r="J33" s="1313" t="s">
        <v>56</v>
      </c>
    </row>
    <row r="34" spans="1:11" s="703" customFormat="1" ht="11.25" customHeight="1">
      <c r="A34" s="1447" t="s">
        <v>63</v>
      </c>
      <c r="B34" s="1448">
        <v>32413</v>
      </c>
      <c r="C34" s="1449"/>
      <c r="D34" s="1448">
        <v>8884</v>
      </c>
      <c r="E34" s="1449"/>
      <c r="F34" s="1448">
        <v>23529</v>
      </c>
      <c r="G34" s="1449"/>
      <c r="H34" s="1450">
        <v>27.408755746151236</v>
      </c>
      <c r="I34" s="1451"/>
      <c r="J34" s="1452" t="s">
        <v>64</v>
      </c>
    </row>
    <row r="35" spans="1:11" s="703" customFormat="1" ht="11.25" customHeight="1">
      <c r="A35" s="1311" t="s">
        <v>53</v>
      </c>
      <c r="B35" s="1312">
        <v>303568</v>
      </c>
      <c r="C35" s="1300"/>
      <c r="D35" s="1312">
        <v>74002</v>
      </c>
      <c r="E35" s="1300"/>
      <c r="F35" s="1312">
        <v>229566</v>
      </c>
      <c r="G35" s="1300"/>
      <c r="H35" s="1327">
        <v>24.37740473304169</v>
      </c>
      <c r="I35" s="1314"/>
      <c r="J35" s="1313" t="s">
        <v>54</v>
      </c>
    </row>
    <row r="36" spans="1:11" s="703" customFormat="1" ht="11.25" customHeight="1">
      <c r="A36" s="1311" t="s">
        <v>61</v>
      </c>
      <c r="B36" s="1312">
        <v>61934</v>
      </c>
      <c r="C36" s="1300"/>
      <c r="D36" s="1312">
        <v>14491</v>
      </c>
      <c r="E36" s="1300"/>
      <c r="F36" s="1312">
        <v>47443</v>
      </c>
      <c r="G36" s="1300"/>
      <c r="H36" s="1327">
        <v>23.397487648141571</v>
      </c>
      <c r="I36" s="1314"/>
      <c r="J36" s="1313" t="s">
        <v>62</v>
      </c>
    </row>
    <row r="37" spans="1:11" s="703" customFormat="1" ht="11.25" customHeight="1">
      <c r="A37" s="1311" t="s">
        <v>57</v>
      </c>
      <c r="B37" s="1312">
        <v>170933</v>
      </c>
      <c r="C37" s="1300"/>
      <c r="D37" s="1312">
        <v>36197</v>
      </c>
      <c r="E37" s="1300"/>
      <c r="F37" s="1312">
        <v>134736</v>
      </c>
      <c r="G37" s="1300"/>
      <c r="H37" s="1327">
        <v>21.176133338793562</v>
      </c>
      <c r="I37" s="1314"/>
      <c r="J37" s="1313" t="s">
        <v>58</v>
      </c>
    </row>
    <row r="38" spans="1:11" s="703" customFormat="1" ht="11.25" customHeight="1">
      <c r="A38" s="1311" t="s">
        <v>59</v>
      </c>
      <c r="B38" s="1312">
        <v>104692</v>
      </c>
      <c r="C38" s="1300"/>
      <c r="D38" s="1312">
        <v>22376</v>
      </c>
      <c r="E38" s="1300"/>
      <c r="F38" s="1312">
        <v>82316</v>
      </c>
      <c r="G38" s="1300"/>
      <c r="H38" s="1327">
        <v>21.373170824895883</v>
      </c>
      <c r="I38" s="1314"/>
      <c r="J38" s="1313" t="s">
        <v>60</v>
      </c>
    </row>
    <row r="39" spans="1:11" s="703" customFormat="1" ht="11.25" customHeight="1">
      <c r="A39" s="1311" t="s">
        <v>162</v>
      </c>
      <c r="B39" s="1312">
        <v>61232</v>
      </c>
      <c r="C39" s="1300"/>
      <c r="D39" s="1312">
        <v>12969</v>
      </c>
      <c r="E39" s="1300"/>
      <c r="F39" s="1312">
        <v>48263</v>
      </c>
      <c r="G39" s="1300"/>
      <c r="H39" s="1327">
        <v>21.180101907499346</v>
      </c>
      <c r="I39" s="1314"/>
      <c r="J39" s="1313" t="s">
        <v>170</v>
      </c>
    </row>
    <row r="40" spans="1:11" s="703" customFormat="1" ht="11.25" customHeight="1">
      <c r="A40" s="1311" t="s">
        <v>171</v>
      </c>
      <c r="B40" s="1312">
        <v>47413</v>
      </c>
      <c r="C40" s="1300"/>
      <c r="D40" s="1312">
        <v>10422</v>
      </c>
      <c r="E40" s="1300"/>
      <c r="F40" s="1312">
        <v>36991</v>
      </c>
      <c r="G40" s="1300"/>
      <c r="H40" s="1327">
        <v>21.981313141965284</v>
      </c>
      <c r="I40" s="1314"/>
      <c r="J40" s="1313" t="s">
        <v>172</v>
      </c>
    </row>
    <row r="41" spans="1:11" s="703" customFormat="1" ht="11.25" customHeight="1">
      <c r="A41" s="1311" t="s">
        <v>67</v>
      </c>
      <c r="B41" s="1312">
        <v>15432</v>
      </c>
      <c r="C41" s="1300"/>
      <c r="D41" s="1312">
        <v>3626</v>
      </c>
      <c r="E41" s="1300"/>
      <c r="F41" s="1312">
        <v>11806</v>
      </c>
      <c r="G41" s="1300"/>
      <c r="H41" s="1327">
        <v>23.496630378434421</v>
      </c>
      <c r="I41" s="1314"/>
      <c r="J41" s="1313" t="s">
        <v>68</v>
      </c>
    </row>
    <row r="42" spans="1:11" s="703" customFormat="1" ht="11.25" customHeight="1">
      <c r="A42" s="1311" t="s">
        <v>65</v>
      </c>
      <c r="B42" s="1312">
        <v>18081</v>
      </c>
      <c r="C42" s="1302"/>
      <c r="D42" s="1312">
        <v>4381</v>
      </c>
      <c r="E42" s="1302"/>
      <c r="F42" s="1312">
        <v>13700</v>
      </c>
      <c r="G42" s="1302"/>
      <c r="H42" s="1327">
        <v>24.229854543443395</v>
      </c>
      <c r="I42" s="1316"/>
      <c r="J42" s="1313" t="s">
        <v>66</v>
      </c>
      <c r="K42" s="277"/>
    </row>
    <row r="43" spans="1:11" s="719" customFormat="1" ht="5.25" customHeight="1">
      <c r="A43" s="722"/>
      <c r="B43" s="723"/>
      <c r="C43" s="723"/>
      <c r="D43" s="723"/>
      <c r="E43" s="723"/>
      <c r="F43" s="723"/>
      <c r="G43" s="723"/>
      <c r="H43" s="723"/>
      <c r="I43" s="723"/>
      <c r="J43" s="724"/>
      <c r="K43" s="277"/>
    </row>
    <row r="44" spans="1:11" s="719" customFormat="1" ht="14.25">
      <c r="A44" s="703" t="s">
        <v>569</v>
      </c>
      <c r="J44" s="308" t="s">
        <v>562</v>
      </c>
      <c r="K44" s="277"/>
    </row>
    <row r="45" spans="1:11" s="719" customFormat="1">
      <c r="A45" s="703" t="s">
        <v>570</v>
      </c>
      <c r="H45" s="277"/>
    </row>
    <row r="46" spans="1:11" s="719" customFormat="1">
      <c r="A46" s="703" t="s">
        <v>571</v>
      </c>
      <c r="H46" s="277"/>
    </row>
    <row r="47" spans="1:11" s="703" customFormat="1" ht="12" customHeight="1">
      <c r="A47" s="703" t="s">
        <v>572</v>
      </c>
      <c r="J47" s="719"/>
    </row>
    <row r="48" spans="1:11" ht="12" customHeight="1">
      <c r="A48" s="35"/>
      <c r="J48" s="573"/>
    </row>
    <row r="49" spans="10:10" ht="12" customHeight="1">
      <c r="J49" s="573"/>
    </row>
    <row r="50" spans="10:10" ht="12" customHeight="1">
      <c r="J50" s="573"/>
    </row>
    <row r="51" spans="10:10" ht="12" customHeight="1">
      <c r="J51" s="573"/>
    </row>
    <row r="52" spans="10:10" ht="12" customHeight="1">
      <c r="J52" s="573"/>
    </row>
    <row r="53" spans="10:10">
      <c r="J53" s="573"/>
    </row>
    <row r="54" spans="10:10">
      <c r="J54" s="573"/>
    </row>
    <row r="55" spans="10:10">
      <c r="J55" s="573"/>
    </row>
    <row r="56" spans="10:10">
      <c r="J56" s="573"/>
    </row>
    <row r="57" spans="10:10">
      <c r="J57" s="573"/>
    </row>
    <row r="58" spans="10:10">
      <c r="J58" s="573"/>
    </row>
    <row r="59" spans="10:10">
      <c r="J59" s="573"/>
    </row>
    <row r="60" spans="10:10">
      <c r="J60" s="573"/>
    </row>
    <row r="61" spans="10:10">
      <c r="J61" s="573"/>
    </row>
    <row r="62" spans="10:10">
      <c r="J62" s="573"/>
    </row>
    <row r="63" spans="10:10">
      <c r="J63" s="573"/>
    </row>
    <row r="64" spans="10:10">
      <c r="J64" s="573"/>
    </row>
  </sheetData>
  <mergeCells count="11">
    <mergeCell ref="A2:J2"/>
    <mergeCell ref="D7:E7"/>
    <mergeCell ref="F4:G4"/>
    <mergeCell ref="F7:G7"/>
    <mergeCell ref="H6:I6"/>
    <mergeCell ref="D6:E6"/>
    <mergeCell ref="F5:G5"/>
    <mergeCell ref="D5:E5"/>
    <mergeCell ref="H5:I5"/>
    <mergeCell ref="B4:C4"/>
    <mergeCell ref="D4:E4"/>
  </mergeCells>
  <phoneticPr fontId="2" type="noConversion"/>
  <pageMargins left="0.78740157480314965" right="0.78740157480314965" top="0.78740157480314965" bottom="0.39370078740157483" header="0.19685039370078741" footer="0.1574803149606299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S63"/>
  <sheetViews>
    <sheetView view="pageBreakPreview" zoomScaleNormal="100" zoomScaleSheetLayoutView="100" workbookViewId="0"/>
  </sheetViews>
  <sheetFormatPr defaultRowHeight="11.25"/>
  <cols>
    <col min="1" max="1" width="7.88671875" style="90" customWidth="1"/>
    <col min="2" max="2" width="9.88671875" style="91" customWidth="1"/>
    <col min="3" max="8" width="9.5546875" style="92" customWidth="1"/>
    <col min="9" max="9" width="6.33203125" style="92" customWidth="1"/>
    <col min="10" max="10" width="7.109375" style="92" customWidth="1"/>
    <col min="11" max="11" width="6.77734375" style="92" customWidth="1"/>
    <col min="12" max="12" width="9" style="93" customWidth="1"/>
    <col min="13" max="13" width="8.109375" style="94" customWidth="1"/>
    <col min="14" max="14" width="7.6640625" style="94" customWidth="1"/>
    <col min="15" max="15" width="8.109375" style="92" customWidth="1"/>
    <col min="16" max="16" width="8.6640625" style="97" customWidth="1"/>
    <col min="17" max="17" width="13.109375" style="86" customWidth="1"/>
    <col min="18" max="18" width="16.109375" style="96" customWidth="1"/>
    <col min="19" max="19" width="13.21875" style="90" customWidth="1"/>
    <col min="20" max="16384" width="8.88671875" style="90"/>
  </cols>
  <sheetData>
    <row r="1" spans="1:19" s="108" customFormat="1" ht="24.75" customHeight="1">
      <c r="A1" s="99" t="s">
        <v>587</v>
      </c>
      <c r="B1" s="98"/>
      <c r="C1" s="98"/>
      <c r="D1" s="98"/>
      <c r="E1" s="98"/>
      <c r="F1" s="98"/>
      <c r="G1" s="98"/>
      <c r="H1" s="98"/>
      <c r="I1" s="100" t="s">
        <v>435</v>
      </c>
      <c r="J1" s="98"/>
      <c r="K1" s="98"/>
      <c r="L1" s="100"/>
      <c r="M1" s="100"/>
      <c r="N1" s="100"/>
      <c r="O1" s="100"/>
      <c r="P1" s="100"/>
      <c r="Q1" s="100"/>
      <c r="R1" s="107"/>
    </row>
    <row r="2" spans="1:19" s="187" customFormat="1" ht="27" customHeight="1" thickBot="1">
      <c r="A2" s="183" t="s">
        <v>267</v>
      </c>
      <c r="B2" s="186"/>
      <c r="C2" s="183"/>
      <c r="D2" s="183"/>
      <c r="E2" s="183"/>
      <c r="F2" s="183"/>
      <c r="G2" s="183"/>
      <c r="H2" s="183"/>
      <c r="I2" s="184"/>
      <c r="J2" s="184"/>
      <c r="K2" s="184"/>
      <c r="L2" s="184"/>
      <c r="M2" s="184"/>
      <c r="N2" s="184"/>
      <c r="O2" s="184"/>
      <c r="P2" s="183"/>
      <c r="Q2" s="186" t="s">
        <v>404</v>
      </c>
      <c r="R2" s="188"/>
    </row>
    <row r="3" spans="1:19" s="192" customFormat="1" ht="15.95" customHeight="1" thickTop="1">
      <c r="A3" s="189"/>
      <c r="B3" s="211" t="s">
        <v>405</v>
      </c>
      <c r="C3" s="212" t="s">
        <v>406</v>
      </c>
      <c r="D3" s="213"/>
      <c r="E3" s="213"/>
      <c r="F3" s="213"/>
      <c r="G3" s="190"/>
      <c r="H3" s="190"/>
      <c r="I3" s="211"/>
      <c r="J3" s="204"/>
      <c r="L3" s="214" t="s">
        <v>282</v>
      </c>
      <c r="M3" s="1375" t="s">
        <v>832</v>
      </c>
      <c r="N3" s="1376"/>
      <c r="O3" s="1377" t="s">
        <v>73</v>
      </c>
      <c r="P3" s="1378"/>
      <c r="Q3" s="196"/>
      <c r="R3" s="208"/>
    </row>
    <row r="4" spans="1:19" s="192" customFormat="1" ht="15.95" customHeight="1">
      <c r="A4" s="193" t="s">
        <v>283</v>
      </c>
      <c r="B4" s="211"/>
      <c r="C4" s="215" t="s">
        <v>407</v>
      </c>
      <c r="D4" s="216"/>
      <c r="E4" s="197"/>
      <c r="F4" s="215" t="s">
        <v>408</v>
      </c>
      <c r="G4" s="216"/>
      <c r="H4" s="216"/>
      <c r="I4" s="217" t="s">
        <v>409</v>
      </c>
      <c r="J4" s="216"/>
      <c r="K4" s="216"/>
      <c r="L4" s="214" t="s">
        <v>410</v>
      </c>
      <c r="M4" s="1373"/>
      <c r="N4" s="1374"/>
      <c r="O4" s="218"/>
      <c r="P4" s="219"/>
      <c r="Q4" s="194" t="s">
        <v>284</v>
      </c>
      <c r="R4" s="208"/>
    </row>
    <row r="5" spans="1:19" s="192" customFormat="1" ht="15.95" customHeight="1">
      <c r="A5" s="193" t="s">
        <v>285</v>
      </c>
      <c r="B5" s="194" t="s">
        <v>286</v>
      </c>
      <c r="C5" s="191"/>
      <c r="D5" s="215" t="s">
        <v>77</v>
      </c>
      <c r="E5" s="220" t="s">
        <v>78</v>
      </c>
      <c r="F5" s="194"/>
      <c r="G5" s="215" t="s">
        <v>77</v>
      </c>
      <c r="H5" s="215" t="s">
        <v>78</v>
      </c>
      <c r="I5" s="245"/>
      <c r="J5" s="215" t="s">
        <v>77</v>
      </c>
      <c r="K5" s="220" t="s">
        <v>78</v>
      </c>
      <c r="L5" s="221" t="s">
        <v>287</v>
      </c>
      <c r="M5" s="193" t="s">
        <v>288</v>
      </c>
      <c r="N5" s="196" t="s">
        <v>289</v>
      </c>
      <c r="O5" s="198" t="s">
        <v>290</v>
      </c>
      <c r="P5" s="222" t="s">
        <v>411</v>
      </c>
      <c r="Q5" s="194" t="s">
        <v>291</v>
      </c>
      <c r="R5" s="208"/>
    </row>
    <row r="6" spans="1:19" s="192" customFormat="1" ht="15.95" customHeight="1">
      <c r="A6" s="199"/>
      <c r="B6" s="200" t="s">
        <v>292</v>
      </c>
      <c r="C6" s="203"/>
      <c r="D6" s="203" t="s">
        <v>83</v>
      </c>
      <c r="E6" s="223" t="s">
        <v>84</v>
      </c>
      <c r="F6" s="200"/>
      <c r="G6" s="203" t="s">
        <v>83</v>
      </c>
      <c r="H6" s="203" t="s">
        <v>84</v>
      </c>
      <c r="I6" s="246"/>
      <c r="J6" s="203" t="s">
        <v>83</v>
      </c>
      <c r="K6" s="223" t="s">
        <v>84</v>
      </c>
      <c r="L6" s="224" t="s">
        <v>293</v>
      </c>
      <c r="M6" s="201" t="s">
        <v>294</v>
      </c>
      <c r="N6" s="202" t="s">
        <v>295</v>
      </c>
      <c r="O6" s="223" t="s">
        <v>296</v>
      </c>
      <c r="P6" s="219" t="s">
        <v>8</v>
      </c>
      <c r="Q6" s="200"/>
      <c r="R6" s="208"/>
    </row>
    <row r="7" spans="1:19" s="192" customFormat="1" ht="3.95" customHeight="1">
      <c r="A7" s="193"/>
      <c r="B7" s="196"/>
      <c r="C7" s="190"/>
      <c r="D7" s="190"/>
      <c r="E7" s="190"/>
      <c r="F7" s="190"/>
      <c r="G7" s="190"/>
      <c r="H7" s="190"/>
      <c r="I7" s="190"/>
      <c r="J7" s="190"/>
      <c r="K7" s="190"/>
      <c r="L7" s="225"/>
      <c r="M7" s="196"/>
      <c r="N7" s="196"/>
      <c r="O7" s="190"/>
      <c r="P7" s="222"/>
      <c r="Q7" s="194"/>
      <c r="R7" s="208"/>
    </row>
    <row r="8" spans="1:19" s="192" customFormat="1" ht="12.2" customHeight="1">
      <c r="A8" s="230" t="s">
        <v>173</v>
      </c>
      <c r="B8" s="206">
        <v>4183926</v>
      </c>
      <c r="C8" s="206">
        <v>11340241</v>
      </c>
      <c r="D8" s="206">
        <v>5742820</v>
      </c>
      <c r="E8" s="206">
        <v>5597421</v>
      </c>
      <c r="F8" s="206">
        <v>11106211</v>
      </c>
      <c r="G8" s="206">
        <v>5598206</v>
      </c>
      <c r="H8" s="206">
        <v>5508005</v>
      </c>
      <c r="I8" s="206">
        <v>234030</v>
      </c>
      <c r="J8" s="206">
        <v>144614</v>
      </c>
      <c r="K8" s="206">
        <v>89416</v>
      </c>
      <c r="L8" s="226">
        <v>2.6544950842820834</v>
      </c>
      <c r="M8" s="206">
        <v>871191</v>
      </c>
      <c r="N8" s="227">
        <v>3908</v>
      </c>
      <c r="O8" s="228">
        <v>1113.5467297777743</v>
      </c>
      <c r="P8" s="229">
        <v>10183.893227599998</v>
      </c>
      <c r="Q8" s="248" t="s">
        <v>173</v>
      </c>
      <c r="R8" s="208"/>
    </row>
    <row r="9" spans="1:19" s="192" customFormat="1" ht="12.2" customHeight="1">
      <c r="A9" s="230" t="s">
        <v>189</v>
      </c>
      <c r="B9" s="206">
        <v>4284475</v>
      </c>
      <c r="C9" s="206">
        <v>11549091</v>
      </c>
      <c r="D9" s="206">
        <v>5844699</v>
      </c>
      <c r="E9" s="206">
        <v>5704392</v>
      </c>
      <c r="F9" s="206">
        <v>11292264</v>
      </c>
      <c r="G9" s="206">
        <v>5690673</v>
      </c>
      <c r="H9" s="206">
        <v>5601591</v>
      </c>
      <c r="I9" s="206">
        <v>256827</v>
      </c>
      <c r="J9" s="206">
        <v>154026</v>
      </c>
      <c r="K9" s="206">
        <v>102801</v>
      </c>
      <c r="L9" s="226">
        <v>2.64</v>
      </c>
      <c r="M9" s="206">
        <v>928510</v>
      </c>
      <c r="N9" s="227">
        <v>5532</v>
      </c>
      <c r="O9" s="228">
        <v>1134</v>
      </c>
      <c r="P9" s="231">
        <v>10185.6</v>
      </c>
      <c r="Q9" s="248" t="s">
        <v>189</v>
      </c>
      <c r="R9" s="208"/>
    </row>
    <row r="10" spans="1:19" s="192" customFormat="1" ht="12.2" customHeight="1">
      <c r="A10" s="230" t="s">
        <v>191</v>
      </c>
      <c r="B10" s="206">
        <v>4359467</v>
      </c>
      <c r="C10" s="206">
        <v>11727418</v>
      </c>
      <c r="D10" s="206">
        <v>5932288</v>
      </c>
      <c r="E10" s="206">
        <v>5795130</v>
      </c>
      <c r="F10" s="206">
        <v>11460610</v>
      </c>
      <c r="G10" s="206">
        <v>5773569</v>
      </c>
      <c r="H10" s="206">
        <v>5687041</v>
      </c>
      <c r="I10" s="206">
        <v>266808</v>
      </c>
      <c r="J10" s="206">
        <v>158719</v>
      </c>
      <c r="K10" s="206">
        <v>108089</v>
      </c>
      <c r="L10" s="226">
        <v>2.6289016524267761</v>
      </c>
      <c r="M10" s="206">
        <v>965173</v>
      </c>
      <c r="N10" s="227">
        <v>4090</v>
      </c>
      <c r="O10" s="228">
        <v>1151.1462954964859</v>
      </c>
      <c r="P10" s="231">
        <v>10187.6</v>
      </c>
      <c r="Q10" s="248" t="s">
        <v>191</v>
      </c>
      <c r="R10" s="208"/>
    </row>
    <row r="11" spans="1:19" s="192" customFormat="1" ht="12.2" customHeight="1">
      <c r="A11" s="230" t="s">
        <v>560</v>
      </c>
      <c r="B11" s="206">
        <v>4579405</v>
      </c>
      <c r="C11" s="206">
        <v>12186263</v>
      </c>
      <c r="D11" s="206">
        <v>6139781</v>
      </c>
      <c r="E11" s="206">
        <v>6046482</v>
      </c>
      <c r="F11" s="206">
        <v>11937415</v>
      </c>
      <c r="G11" s="206">
        <v>6015357</v>
      </c>
      <c r="H11" s="206">
        <v>5922058</v>
      </c>
      <c r="I11" s="206">
        <v>302447</v>
      </c>
      <c r="J11" s="206">
        <v>178023</v>
      </c>
      <c r="K11" s="206">
        <v>124424</v>
      </c>
      <c r="L11" s="226">
        <v>2.6067611403664888</v>
      </c>
      <c r="M11" s="206">
        <v>1072462</v>
      </c>
      <c r="N11" s="227">
        <v>3250</v>
      </c>
      <c r="O11" s="228">
        <v>1198.5930163251417</v>
      </c>
      <c r="P11" s="231">
        <v>10167.14</v>
      </c>
      <c r="Q11" s="248" t="s">
        <v>560</v>
      </c>
      <c r="R11" s="208"/>
    </row>
    <row r="12" spans="1:19" s="192" customFormat="1" ht="12.2" customHeight="1">
      <c r="A12" s="230" t="s">
        <v>602</v>
      </c>
      <c r="B12" s="206">
        <v>4579405</v>
      </c>
      <c r="C12" s="206">
        <v>12239862</v>
      </c>
      <c r="D12" s="206">
        <v>6193380</v>
      </c>
      <c r="E12" s="206">
        <v>6046482</v>
      </c>
      <c r="F12" s="206">
        <v>11937415</v>
      </c>
      <c r="G12" s="206">
        <v>6015357</v>
      </c>
      <c r="H12" s="206">
        <v>5922058</v>
      </c>
      <c r="I12" s="206">
        <v>302447</v>
      </c>
      <c r="J12" s="206">
        <v>178023</v>
      </c>
      <c r="K12" s="206">
        <v>124424</v>
      </c>
      <c r="L12" s="226">
        <v>2.6067611403664888</v>
      </c>
      <c r="M12" s="206">
        <v>1072462</v>
      </c>
      <c r="N12" s="227">
        <v>3250</v>
      </c>
      <c r="O12" s="228">
        <v>1203.8648036714358</v>
      </c>
      <c r="P12" s="231">
        <v>10167.14</v>
      </c>
      <c r="Q12" s="248" t="s">
        <v>602</v>
      </c>
      <c r="R12" s="208"/>
    </row>
    <row r="13" spans="1:19" s="233" customFormat="1" ht="12.2" customHeight="1">
      <c r="A13" s="232" t="s">
        <v>603</v>
      </c>
      <c r="B13" s="233">
        <v>4639665</v>
      </c>
      <c r="C13" s="233">
        <v>12381550</v>
      </c>
      <c r="D13" s="233">
        <v>6260055</v>
      </c>
      <c r="E13" s="233">
        <v>6121495</v>
      </c>
      <c r="F13" s="233">
        <v>12093299</v>
      </c>
      <c r="G13" s="233">
        <v>6091035</v>
      </c>
      <c r="H13" s="233">
        <v>6002264</v>
      </c>
      <c r="I13" s="233">
        <v>288251</v>
      </c>
      <c r="J13" s="233">
        <v>169020</v>
      </c>
      <c r="K13" s="234">
        <v>119231</v>
      </c>
      <c r="L13" s="235">
        <v>2.6065026246507021</v>
      </c>
      <c r="M13" s="233">
        <v>1135242</v>
      </c>
      <c r="N13" s="236">
        <v>3589</v>
      </c>
      <c r="O13" s="237">
        <v>1217.1843817211047</v>
      </c>
      <c r="P13" s="238">
        <v>10172.2879343</v>
      </c>
      <c r="Q13" s="249" t="s">
        <v>604</v>
      </c>
      <c r="R13" s="239"/>
      <c r="S13" s="240"/>
    </row>
    <row r="14" spans="1:19" s="233" customFormat="1" ht="12.2" customHeight="1">
      <c r="A14" s="241" t="s">
        <v>266</v>
      </c>
      <c r="B14" s="233">
        <v>3418165</v>
      </c>
      <c r="C14" s="233">
        <v>9183587</v>
      </c>
      <c r="D14" s="233">
        <v>4653225</v>
      </c>
      <c r="E14" s="233">
        <v>4530362</v>
      </c>
      <c r="F14" s="233">
        <v>8946718</v>
      </c>
      <c r="G14" s="233">
        <v>4515178</v>
      </c>
      <c r="H14" s="233">
        <v>4431540</v>
      </c>
      <c r="I14" s="233">
        <v>236869</v>
      </c>
      <c r="J14" s="233">
        <v>138047</v>
      </c>
      <c r="K14" s="233">
        <v>98822</v>
      </c>
      <c r="L14" s="235">
        <v>2.617403782438823</v>
      </c>
      <c r="M14" s="233">
        <v>795580</v>
      </c>
      <c r="N14" s="242">
        <v>2845</v>
      </c>
      <c r="O14" s="237">
        <v>1554.7999703765186</v>
      </c>
      <c r="P14" s="243">
        <v>5906.6035342000005</v>
      </c>
      <c r="Q14" s="250" t="s">
        <v>174</v>
      </c>
      <c r="R14" s="239"/>
      <c r="S14" s="240"/>
    </row>
    <row r="15" spans="1:19" s="708" customFormat="1" ht="12.2" customHeight="1">
      <c r="A15" s="704" t="s">
        <v>15</v>
      </c>
      <c r="B15" s="707">
        <v>427790</v>
      </c>
      <c r="C15" s="707">
        <v>1147955</v>
      </c>
      <c r="D15" s="707">
        <v>577789</v>
      </c>
      <c r="E15" s="705">
        <v>570166</v>
      </c>
      <c r="F15" s="706">
        <v>1120258</v>
      </c>
      <c r="G15" s="707">
        <v>564008</v>
      </c>
      <c r="H15" s="707">
        <v>556250</v>
      </c>
      <c r="I15" s="706">
        <v>27697</v>
      </c>
      <c r="J15" s="707">
        <v>13781</v>
      </c>
      <c r="K15" s="707">
        <v>13916</v>
      </c>
      <c r="L15" s="727">
        <v>2.6187101147759413</v>
      </c>
      <c r="M15" s="707">
        <v>84211</v>
      </c>
      <c r="N15" s="707">
        <v>461</v>
      </c>
      <c r="O15" s="708">
        <v>9486.3230699248925</v>
      </c>
      <c r="P15" s="728">
        <v>121.01158599999999</v>
      </c>
      <c r="Q15" s="709" t="s">
        <v>16</v>
      </c>
      <c r="R15" s="710"/>
      <c r="S15" s="706"/>
    </row>
    <row r="16" spans="1:19" s="708" customFormat="1" ht="12.2" customHeight="1">
      <c r="A16" s="704" t="s">
        <v>17</v>
      </c>
      <c r="B16" s="707">
        <v>384316</v>
      </c>
      <c r="C16" s="707">
        <v>994271</v>
      </c>
      <c r="D16" s="707">
        <v>495526</v>
      </c>
      <c r="E16" s="705">
        <v>498745</v>
      </c>
      <c r="F16" s="706">
        <v>978615</v>
      </c>
      <c r="G16" s="707">
        <v>488319</v>
      </c>
      <c r="H16" s="707">
        <v>490296</v>
      </c>
      <c r="I16" s="706">
        <v>15656</v>
      </c>
      <c r="J16" s="707">
        <v>7207</v>
      </c>
      <c r="K16" s="707">
        <v>8449</v>
      </c>
      <c r="L16" s="727">
        <v>2.5463811030506145</v>
      </c>
      <c r="M16" s="707">
        <v>92664</v>
      </c>
      <c r="N16" s="707">
        <v>264</v>
      </c>
      <c r="O16" s="708">
        <v>7017.8348833368618</v>
      </c>
      <c r="P16" s="728">
        <v>141.67774199999999</v>
      </c>
      <c r="Q16" s="709" t="s">
        <v>18</v>
      </c>
      <c r="R16" s="710"/>
      <c r="S16" s="706"/>
    </row>
    <row r="17" spans="1:19" s="708" customFormat="1" ht="12.2" customHeight="1">
      <c r="A17" s="704" t="s">
        <v>163</v>
      </c>
      <c r="B17" s="707">
        <v>224395</v>
      </c>
      <c r="C17" s="707">
        <v>618230</v>
      </c>
      <c r="D17" s="707">
        <v>308269</v>
      </c>
      <c r="E17" s="705">
        <v>309961</v>
      </c>
      <c r="F17" s="706">
        <v>611412</v>
      </c>
      <c r="G17" s="707">
        <v>305066</v>
      </c>
      <c r="H17" s="707">
        <v>306346</v>
      </c>
      <c r="I17" s="706">
        <v>6818</v>
      </c>
      <c r="J17" s="707">
        <v>3203</v>
      </c>
      <c r="K17" s="707">
        <v>3615</v>
      </c>
      <c r="L17" s="727">
        <v>2.7247131174937054</v>
      </c>
      <c r="M17" s="707">
        <v>52773</v>
      </c>
      <c r="N17" s="707">
        <v>120</v>
      </c>
      <c r="O17" s="708">
        <v>10575.3429431235</v>
      </c>
      <c r="P17" s="728">
        <v>58.459569899999998</v>
      </c>
      <c r="Q17" s="709" t="s">
        <v>22</v>
      </c>
      <c r="R17" s="710"/>
      <c r="S17" s="706"/>
    </row>
    <row r="18" spans="1:19" s="708" customFormat="1" ht="12.2" customHeight="1">
      <c r="A18" s="704" t="s">
        <v>19</v>
      </c>
      <c r="B18" s="707">
        <v>328511</v>
      </c>
      <c r="C18" s="707">
        <v>885949</v>
      </c>
      <c r="D18" s="707">
        <v>444154</v>
      </c>
      <c r="E18" s="705">
        <v>441795</v>
      </c>
      <c r="F18" s="706">
        <v>869944</v>
      </c>
      <c r="G18" s="707">
        <v>436113</v>
      </c>
      <c r="H18" s="707">
        <v>433831</v>
      </c>
      <c r="I18" s="706">
        <v>16005</v>
      </c>
      <c r="J18" s="707">
        <v>8041</v>
      </c>
      <c r="K18" s="707">
        <v>7964</v>
      </c>
      <c r="L18" s="727">
        <v>2.6481426801537848</v>
      </c>
      <c r="M18" s="707">
        <v>70920</v>
      </c>
      <c r="N18" s="707">
        <v>267</v>
      </c>
      <c r="O18" s="708">
        <v>16579.671683429526</v>
      </c>
      <c r="P18" s="728">
        <v>53.435859100000002</v>
      </c>
      <c r="Q18" s="709" t="s">
        <v>20</v>
      </c>
      <c r="R18" s="710"/>
      <c r="S18" s="706"/>
    </row>
    <row r="19" spans="1:19" s="708" customFormat="1" ht="12.2" customHeight="1">
      <c r="A19" s="704" t="s">
        <v>164</v>
      </c>
      <c r="B19" s="707">
        <v>131172</v>
      </c>
      <c r="C19" s="707">
        <v>360004</v>
      </c>
      <c r="D19" s="707">
        <v>178394</v>
      </c>
      <c r="E19" s="705">
        <v>181610</v>
      </c>
      <c r="F19" s="706">
        <v>355560</v>
      </c>
      <c r="G19" s="707">
        <v>176365</v>
      </c>
      <c r="H19" s="707">
        <v>179195</v>
      </c>
      <c r="I19" s="706">
        <v>4444</v>
      </c>
      <c r="J19" s="707">
        <v>2029</v>
      </c>
      <c r="K19" s="707">
        <v>2415</v>
      </c>
      <c r="L19" s="727">
        <v>2.7106394657396398</v>
      </c>
      <c r="M19" s="707">
        <v>31301</v>
      </c>
      <c r="N19" s="707">
        <v>96</v>
      </c>
      <c r="O19" s="708">
        <v>9347.0633417610461</v>
      </c>
      <c r="P19" s="728">
        <v>38.515198499999997</v>
      </c>
      <c r="Q19" s="709" t="s">
        <v>30</v>
      </c>
      <c r="R19" s="710"/>
      <c r="S19" s="706"/>
    </row>
    <row r="20" spans="1:19" s="708" customFormat="1" ht="12.2" customHeight="1">
      <c r="A20" s="704" t="s">
        <v>27</v>
      </c>
      <c r="B20" s="707">
        <v>172891</v>
      </c>
      <c r="C20" s="707">
        <v>447337</v>
      </c>
      <c r="D20" s="707">
        <v>228734</v>
      </c>
      <c r="E20" s="705">
        <v>218603</v>
      </c>
      <c r="F20" s="706">
        <v>434305</v>
      </c>
      <c r="G20" s="707">
        <v>220715</v>
      </c>
      <c r="H20" s="707">
        <v>213590</v>
      </c>
      <c r="I20" s="706">
        <v>13032</v>
      </c>
      <c r="J20" s="707">
        <v>8019</v>
      </c>
      <c r="K20" s="707">
        <v>5013</v>
      </c>
      <c r="L20" s="727">
        <v>2.5120162414469234</v>
      </c>
      <c r="M20" s="707">
        <v>45938</v>
      </c>
      <c r="N20" s="707">
        <v>207</v>
      </c>
      <c r="O20" s="708">
        <v>977.84639168142269</v>
      </c>
      <c r="P20" s="728">
        <v>457.47164770000001</v>
      </c>
      <c r="Q20" s="709" t="s">
        <v>28</v>
      </c>
      <c r="R20" s="710"/>
      <c r="S20" s="706"/>
    </row>
    <row r="21" spans="1:19" s="708" customFormat="1" ht="12.2" customHeight="1">
      <c r="A21" s="704" t="s">
        <v>23</v>
      </c>
      <c r="B21" s="707">
        <v>282006</v>
      </c>
      <c r="C21" s="707">
        <v>758573</v>
      </c>
      <c r="D21" s="707">
        <v>391349</v>
      </c>
      <c r="E21" s="705">
        <v>367224</v>
      </c>
      <c r="F21" s="706">
        <v>715108</v>
      </c>
      <c r="G21" s="707">
        <v>366354</v>
      </c>
      <c r="H21" s="707">
        <v>348754</v>
      </c>
      <c r="I21" s="706">
        <v>43465</v>
      </c>
      <c r="J21" s="707">
        <v>24995</v>
      </c>
      <c r="K21" s="707">
        <v>18470</v>
      </c>
      <c r="L21" s="727">
        <v>2.5357900186520852</v>
      </c>
      <c r="M21" s="707">
        <v>49523</v>
      </c>
      <c r="N21" s="707">
        <v>555</v>
      </c>
      <c r="O21" s="708">
        <v>5077.5378333607578</v>
      </c>
      <c r="P21" s="728">
        <v>149.3978036</v>
      </c>
      <c r="Q21" s="709" t="s">
        <v>24</v>
      </c>
      <c r="R21" s="710"/>
      <c r="S21" s="706"/>
    </row>
    <row r="22" spans="1:19" s="708" customFormat="1" ht="12.2" customHeight="1">
      <c r="A22" s="704" t="s">
        <v>51</v>
      </c>
      <c r="B22" s="707">
        <v>25413</v>
      </c>
      <c r="C22" s="707">
        <v>71378</v>
      </c>
      <c r="D22" s="707">
        <v>34759</v>
      </c>
      <c r="E22" s="705">
        <v>36619</v>
      </c>
      <c r="F22" s="706">
        <v>71068</v>
      </c>
      <c r="G22" s="707">
        <v>34612</v>
      </c>
      <c r="H22" s="707">
        <v>36456</v>
      </c>
      <c r="I22" s="706">
        <v>310</v>
      </c>
      <c r="J22" s="707">
        <v>147</v>
      </c>
      <c r="K22" s="707">
        <v>163</v>
      </c>
      <c r="L22" s="727">
        <v>2.7965214653917285</v>
      </c>
      <c r="M22" s="707">
        <v>7258</v>
      </c>
      <c r="N22" s="707">
        <v>12</v>
      </c>
      <c r="O22" s="708">
        <v>1990.1213552180511</v>
      </c>
      <c r="P22" s="728">
        <v>35.8661545</v>
      </c>
      <c r="Q22" s="709" t="s">
        <v>52</v>
      </c>
      <c r="R22" s="710"/>
      <c r="S22" s="706"/>
    </row>
    <row r="23" spans="1:19" s="708" customFormat="1" ht="12.2" customHeight="1">
      <c r="A23" s="704" t="s">
        <v>175</v>
      </c>
      <c r="B23" s="707">
        <v>77951</v>
      </c>
      <c r="C23" s="707">
        <v>205245</v>
      </c>
      <c r="D23" s="707">
        <v>104758</v>
      </c>
      <c r="E23" s="705">
        <v>100487</v>
      </c>
      <c r="F23" s="706">
        <v>200291</v>
      </c>
      <c r="G23" s="707">
        <v>102396</v>
      </c>
      <c r="H23" s="707">
        <v>97895</v>
      </c>
      <c r="I23" s="706">
        <v>4954</v>
      </c>
      <c r="J23" s="707">
        <v>2362</v>
      </c>
      <c r="K23" s="707">
        <v>2592</v>
      </c>
      <c r="L23" s="727">
        <v>2.5694474734127848</v>
      </c>
      <c r="M23" s="707">
        <v>13189</v>
      </c>
      <c r="N23" s="707">
        <v>50</v>
      </c>
      <c r="O23" s="708">
        <v>4802.5520725913102</v>
      </c>
      <c r="P23" s="728">
        <v>42.7366527</v>
      </c>
      <c r="Q23" s="709" t="s">
        <v>46</v>
      </c>
      <c r="R23" s="710"/>
      <c r="S23" s="706"/>
    </row>
    <row r="24" spans="1:19" s="708" customFormat="1" ht="12.2" customHeight="1">
      <c r="A24" s="704" t="s">
        <v>165</v>
      </c>
      <c r="B24" s="707">
        <v>157203</v>
      </c>
      <c r="C24" s="707">
        <v>420445</v>
      </c>
      <c r="D24" s="707">
        <v>222163</v>
      </c>
      <c r="E24" s="705">
        <v>198282</v>
      </c>
      <c r="F24" s="706">
        <v>399485</v>
      </c>
      <c r="G24" s="707">
        <v>209254</v>
      </c>
      <c r="H24" s="707">
        <v>190231</v>
      </c>
      <c r="I24" s="706">
        <v>20960</v>
      </c>
      <c r="J24" s="707">
        <v>12909</v>
      </c>
      <c r="K24" s="707">
        <v>8051</v>
      </c>
      <c r="L24" s="727">
        <v>2.5412046843889748</v>
      </c>
      <c r="M24" s="707">
        <v>26709</v>
      </c>
      <c r="N24" s="707">
        <v>190</v>
      </c>
      <c r="O24" s="708">
        <v>3113.9069817960531</v>
      </c>
      <c r="P24" s="728">
        <v>135.0216954</v>
      </c>
      <c r="Q24" s="709" t="s">
        <v>32</v>
      </c>
      <c r="R24" s="710"/>
      <c r="S24" s="706"/>
    </row>
    <row r="25" spans="1:19" s="708" customFormat="1" ht="12.2" customHeight="1">
      <c r="A25" s="704" t="s">
        <v>176</v>
      </c>
      <c r="B25" s="707">
        <v>104809</v>
      </c>
      <c r="C25" s="707">
        <v>292201</v>
      </c>
      <c r="D25" s="707">
        <v>145572</v>
      </c>
      <c r="E25" s="705">
        <v>146629</v>
      </c>
      <c r="F25" s="706">
        <v>286841</v>
      </c>
      <c r="G25" s="707">
        <v>142833</v>
      </c>
      <c r="H25" s="707">
        <v>144008</v>
      </c>
      <c r="I25" s="706">
        <v>5360</v>
      </c>
      <c r="J25" s="707">
        <v>2739</v>
      </c>
      <c r="K25" s="707">
        <v>2621</v>
      </c>
      <c r="L25" s="727">
        <v>2.7367974124359549</v>
      </c>
      <c r="M25" s="707">
        <v>24089</v>
      </c>
      <c r="N25" s="707">
        <v>79</v>
      </c>
      <c r="O25" s="708">
        <v>8014.1458790069983</v>
      </c>
      <c r="P25" s="728">
        <v>36.460653999999998</v>
      </c>
      <c r="Q25" s="709" t="s">
        <v>34</v>
      </c>
      <c r="R25" s="710"/>
      <c r="S25" s="706"/>
    </row>
    <row r="26" spans="1:19" s="708" customFormat="1" ht="12.2" customHeight="1">
      <c r="A26" s="704" t="s">
        <v>177</v>
      </c>
      <c r="B26" s="707">
        <v>56482</v>
      </c>
      <c r="C26" s="707">
        <v>156003</v>
      </c>
      <c r="D26" s="707">
        <v>78155</v>
      </c>
      <c r="E26" s="705">
        <v>77848</v>
      </c>
      <c r="F26" s="706">
        <v>154757</v>
      </c>
      <c r="G26" s="707">
        <v>77506</v>
      </c>
      <c r="H26" s="707">
        <v>77251</v>
      </c>
      <c r="I26" s="706">
        <v>1246</v>
      </c>
      <c r="J26" s="707">
        <v>649</v>
      </c>
      <c r="K26" s="707">
        <v>597</v>
      </c>
      <c r="L26" s="727">
        <v>2.7399348464997697</v>
      </c>
      <c r="M26" s="707">
        <v>13657</v>
      </c>
      <c r="N26" s="707">
        <v>15</v>
      </c>
      <c r="O26" s="708">
        <v>2888.5331708122758</v>
      </c>
      <c r="P26" s="728">
        <v>54.007688600000002</v>
      </c>
      <c r="Q26" s="709" t="s">
        <v>44</v>
      </c>
      <c r="R26" s="710"/>
      <c r="S26" s="706"/>
    </row>
    <row r="27" spans="1:19" s="708" customFormat="1" ht="12.2" customHeight="1">
      <c r="A27" s="704" t="s">
        <v>178</v>
      </c>
      <c r="B27" s="707">
        <v>57641</v>
      </c>
      <c r="C27" s="707">
        <v>147890</v>
      </c>
      <c r="D27" s="707">
        <v>75513</v>
      </c>
      <c r="E27" s="705">
        <v>72377</v>
      </c>
      <c r="F27" s="706">
        <v>146269</v>
      </c>
      <c r="G27" s="707">
        <v>74629</v>
      </c>
      <c r="H27" s="707">
        <v>71640</v>
      </c>
      <c r="I27" s="706">
        <v>1621</v>
      </c>
      <c r="J27" s="707">
        <v>884</v>
      </c>
      <c r="K27" s="707">
        <v>737</v>
      </c>
      <c r="L27" s="727">
        <v>2.5375860932322478</v>
      </c>
      <c r="M27" s="707">
        <v>15315</v>
      </c>
      <c r="N27" s="707">
        <v>18</v>
      </c>
      <c r="O27" s="708">
        <v>1589.5830065031614</v>
      </c>
      <c r="P27" s="728">
        <v>93.036978500000004</v>
      </c>
      <c r="Q27" s="709" t="s">
        <v>42</v>
      </c>
      <c r="R27" s="710"/>
      <c r="S27" s="706"/>
    </row>
    <row r="28" spans="1:19" s="708" customFormat="1" ht="12.2" customHeight="1">
      <c r="A28" s="704" t="s">
        <v>179</v>
      </c>
      <c r="B28" s="707">
        <v>331035</v>
      </c>
      <c r="C28" s="707">
        <v>930058</v>
      </c>
      <c r="D28" s="707">
        <v>463482</v>
      </c>
      <c r="E28" s="705">
        <v>466576</v>
      </c>
      <c r="F28" s="706">
        <v>915959</v>
      </c>
      <c r="G28" s="707">
        <v>455451</v>
      </c>
      <c r="H28" s="707">
        <v>460508</v>
      </c>
      <c r="I28" s="706">
        <v>14099</v>
      </c>
      <c r="J28" s="707">
        <v>8031</v>
      </c>
      <c r="K28" s="707">
        <v>6068</v>
      </c>
      <c r="L28" s="727">
        <v>2.7669551557992356</v>
      </c>
      <c r="M28" s="707">
        <v>87192</v>
      </c>
      <c r="N28" s="707">
        <v>125</v>
      </c>
      <c r="O28" s="708">
        <v>1572.6874157886336</v>
      </c>
      <c r="P28" s="728">
        <v>591.38134549999995</v>
      </c>
      <c r="Q28" s="709" t="s">
        <v>26</v>
      </c>
      <c r="R28" s="710"/>
      <c r="S28" s="706"/>
    </row>
    <row r="29" spans="1:19" s="708" customFormat="1" ht="12.2" customHeight="1">
      <c r="A29" s="704" t="s">
        <v>180</v>
      </c>
      <c r="B29" s="707">
        <v>79312</v>
      </c>
      <c r="C29" s="707">
        <v>209339</v>
      </c>
      <c r="D29" s="707">
        <v>106498</v>
      </c>
      <c r="E29" s="705">
        <v>102841</v>
      </c>
      <c r="F29" s="706">
        <v>204917</v>
      </c>
      <c r="G29" s="707">
        <v>103896</v>
      </c>
      <c r="H29" s="707">
        <v>101021</v>
      </c>
      <c r="I29" s="706">
        <v>4422</v>
      </c>
      <c r="J29" s="707">
        <v>2602</v>
      </c>
      <c r="K29" s="707">
        <v>1820</v>
      </c>
      <c r="L29" s="727">
        <v>2.5836821666330443</v>
      </c>
      <c r="M29" s="707">
        <v>22216</v>
      </c>
      <c r="N29" s="707">
        <v>30</v>
      </c>
      <c r="O29" s="708">
        <v>453.79523604057783</v>
      </c>
      <c r="P29" s="728">
        <v>461.30717859999999</v>
      </c>
      <c r="Q29" s="709" t="s">
        <v>36</v>
      </c>
      <c r="R29" s="710"/>
      <c r="S29" s="706"/>
    </row>
    <row r="30" spans="1:19" s="708" customFormat="1" ht="12.2" customHeight="1">
      <c r="A30" s="704" t="s">
        <v>39</v>
      </c>
      <c r="B30" s="707">
        <v>73041</v>
      </c>
      <c r="C30" s="707">
        <v>188919</v>
      </c>
      <c r="D30" s="707">
        <v>97408</v>
      </c>
      <c r="E30" s="705">
        <v>91511</v>
      </c>
      <c r="F30" s="706">
        <v>181608</v>
      </c>
      <c r="G30" s="707">
        <v>92627</v>
      </c>
      <c r="H30" s="707">
        <v>88981</v>
      </c>
      <c r="I30" s="706">
        <v>7311</v>
      </c>
      <c r="J30" s="707">
        <v>4781</v>
      </c>
      <c r="K30" s="707">
        <v>2530</v>
      </c>
      <c r="L30" s="727">
        <v>2.4863843594693393</v>
      </c>
      <c r="M30" s="707">
        <v>23692</v>
      </c>
      <c r="N30" s="707">
        <v>46</v>
      </c>
      <c r="O30" s="708">
        <v>341.3559703597748</v>
      </c>
      <c r="P30" s="728">
        <v>553.43692920000001</v>
      </c>
      <c r="Q30" s="709" t="s">
        <v>40</v>
      </c>
      <c r="R30" s="710"/>
      <c r="S30" s="706"/>
    </row>
    <row r="31" spans="1:19" s="708" customFormat="1" ht="12.2" customHeight="1">
      <c r="A31" s="704" t="s">
        <v>181</v>
      </c>
      <c r="B31" s="707">
        <v>110104</v>
      </c>
      <c r="C31" s="707">
        <v>299119</v>
      </c>
      <c r="D31" s="707">
        <v>154320</v>
      </c>
      <c r="E31" s="705">
        <v>144799</v>
      </c>
      <c r="F31" s="706">
        <v>287432</v>
      </c>
      <c r="G31" s="707">
        <v>145275</v>
      </c>
      <c r="H31" s="707">
        <v>142157</v>
      </c>
      <c r="I31" s="706">
        <v>11687</v>
      </c>
      <c r="J31" s="707">
        <v>9045</v>
      </c>
      <c r="K31" s="707">
        <v>2642</v>
      </c>
      <c r="L31" s="727">
        <v>2.6105500254305021</v>
      </c>
      <c r="M31" s="707">
        <v>29408</v>
      </c>
      <c r="N31" s="707">
        <v>88</v>
      </c>
      <c r="O31" s="708">
        <v>1081.2513168124926</v>
      </c>
      <c r="P31" s="728">
        <v>276.64151279999999</v>
      </c>
      <c r="Q31" s="709" t="s">
        <v>38</v>
      </c>
      <c r="R31" s="710"/>
      <c r="S31" s="706"/>
    </row>
    <row r="32" spans="1:19" s="708" customFormat="1" ht="12.2" customHeight="1">
      <c r="A32" s="704" t="s">
        <v>182</v>
      </c>
      <c r="B32" s="707">
        <v>196078</v>
      </c>
      <c r="C32" s="707">
        <v>550649</v>
      </c>
      <c r="D32" s="707">
        <v>289622</v>
      </c>
      <c r="E32" s="705">
        <v>261027</v>
      </c>
      <c r="F32" s="706">
        <v>525490</v>
      </c>
      <c r="G32" s="707">
        <v>271219</v>
      </c>
      <c r="H32" s="707">
        <v>254271</v>
      </c>
      <c r="I32" s="706">
        <v>25159</v>
      </c>
      <c r="J32" s="707">
        <v>18403</v>
      </c>
      <c r="K32" s="707">
        <v>6756</v>
      </c>
      <c r="L32" s="727">
        <v>2.6800048960107712</v>
      </c>
      <c r="M32" s="707">
        <v>41897</v>
      </c>
      <c r="N32" s="707">
        <v>118</v>
      </c>
      <c r="O32" s="708">
        <v>798.52996238653691</v>
      </c>
      <c r="P32" s="728">
        <v>689.57838270000002</v>
      </c>
      <c r="Q32" s="709" t="s">
        <v>183</v>
      </c>
      <c r="R32" s="710"/>
      <c r="S32" s="706"/>
    </row>
    <row r="33" spans="1:19" s="708" customFormat="1" ht="12.2" customHeight="1">
      <c r="A33" s="704" t="s">
        <v>184</v>
      </c>
      <c r="B33" s="707">
        <v>107406</v>
      </c>
      <c r="C33" s="707">
        <v>284762</v>
      </c>
      <c r="D33" s="707">
        <v>147928</v>
      </c>
      <c r="E33" s="705">
        <v>136834</v>
      </c>
      <c r="F33" s="706">
        <v>275656</v>
      </c>
      <c r="G33" s="707">
        <v>141695</v>
      </c>
      <c r="H33" s="707">
        <v>133961</v>
      </c>
      <c r="I33" s="706">
        <v>9106</v>
      </c>
      <c r="J33" s="707">
        <v>6233</v>
      </c>
      <c r="K33" s="707">
        <v>2873</v>
      </c>
      <c r="L33" s="727">
        <v>2.5664860436102268</v>
      </c>
      <c r="M33" s="707">
        <v>26215</v>
      </c>
      <c r="N33" s="707">
        <v>62</v>
      </c>
      <c r="O33" s="708">
        <v>660.72204013697683</v>
      </c>
      <c r="P33" s="728">
        <v>430.9860769</v>
      </c>
      <c r="Q33" s="709" t="s">
        <v>185</v>
      </c>
      <c r="R33" s="710"/>
      <c r="S33" s="706"/>
    </row>
    <row r="34" spans="1:19" s="708" customFormat="1" ht="12.2" customHeight="1">
      <c r="A34" s="704" t="s">
        <v>47</v>
      </c>
      <c r="B34" s="707">
        <v>45104</v>
      </c>
      <c r="C34" s="707">
        <v>111929</v>
      </c>
      <c r="D34" s="707">
        <v>56827</v>
      </c>
      <c r="E34" s="705">
        <v>55102</v>
      </c>
      <c r="F34" s="706">
        <v>109550</v>
      </c>
      <c r="G34" s="707">
        <v>55348</v>
      </c>
      <c r="H34" s="707">
        <v>54202</v>
      </c>
      <c r="I34" s="706">
        <v>2379</v>
      </c>
      <c r="J34" s="707">
        <v>1479</v>
      </c>
      <c r="K34" s="707">
        <v>900</v>
      </c>
      <c r="L34" s="727">
        <v>2.4288311457963818</v>
      </c>
      <c r="M34" s="707">
        <v>17619</v>
      </c>
      <c r="N34" s="707">
        <v>20</v>
      </c>
      <c r="O34" s="708">
        <v>183.98277543292014</v>
      </c>
      <c r="P34" s="728">
        <v>608.36673289999999</v>
      </c>
      <c r="Q34" s="709" t="s">
        <v>48</v>
      </c>
      <c r="R34" s="710"/>
      <c r="S34" s="706"/>
    </row>
    <row r="35" spans="1:19" s="708" customFormat="1" ht="12.2" customHeight="1">
      <c r="A35" s="704" t="s">
        <v>49</v>
      </c>
      <c r="B35" s="707">
        <v>45505</v>
      </c>
      <c r="C35" s="707">
        <v>103331</v>
      </c>
      <c r="D35" s="707">
        <v>52005</v>
      </c>
      <c r="E35" s="705">
        <v>51326</v>
      </c>
      <c r="F35" s="706">
        <v>102193</v>
      </c>
      <c r="G35" s="707">
        <v>51497</v>
      </c>
      <c r="H35" s="707">
        <v>50696</v>
      </c>
      <c r="I35" s="706">
        <v>1138</v>
      </c>
      <c r="J35" s="707">
        <v>508</v>
      </c>
      <c r="K35" s="707">
        <v>630</v>
      </c>
      <c r="L35" s="727">
        <v>2.2457532139325349</v>
      </c>
      <c r="M35" s="707">
        <v>19794</v>
      </c>
      <c r="N35" s="707">
        <v>22</v>
      </c>
      <c r="O35" s="708">
        <v>117.7150565381705</v>
      </c>
      <c r="P35" s="728">
        <v>877.80614509999998</v>
      </c>
      <c r="Q35" s="709" t="s">
        <v>50</v>
      </c>
      <c r="R35" s="710"/>
      <c r="S35" s="706"/>
    </row>
    <row r="36" spans="1:19" s="713" customFormat="1" ht="12.2" customHeight="1">
      <c r="A36" s="711" t="s">
        <v>186</v>
      </c>
      <c r="B36" s="718">
        <v>1221500</v>
      </c>
      <c r="C36" s="718">
        <v>3197963</v>
      </c>
      <c r="D36" s="718">
        <v>1606830</v>
      </c>
      <c r="E36" s="712">
        <v>1591133</v>
      </c>
      <c r="F36" s="712">
        <v>3146581</v>
      </c>
      <c r="G36" s="718">
        <v>1575857</v>
      </c>
      <c r="H36" s="718">
        <v>1570724</v>
      </c>
      <c r="I36" s="712">
        <v>51382</v>
      </c>
      <c r="J36" s="718">
        <v>30973</v>
      </c>
      <c r="K36" s="718">
        <v>20409</v>
      </c>
      <c r="L36" s="729">
        <v>2.5759975440032745</v>
      </c>
      <c r="M36" s="718">
        <v>339662</v>
      </c>
      <c r="N36" s="718">
        <v>744</v>
      </c>
      <c r="O36" s="713">
        <v>749.69517199280619</v>
      </c>
      <c r="P36" s="730">
        <v>4265.6844000999999</v>
      </c>
      <c r="Q36" s="714" t="s">
        <v>187</v>
      </c>
      <c r="R36" s="715"/>
      <c r="S36" s="712"/>
    </row>
    <row r="37" spans="1:19" s="708" customFormat="1" ht="12.2" customHeight="1">
      <c r="A37" s="704" t="s">
        <v>188</v>
      </c>
      <c r="B37" s="707">
        <v>166349</v>
      </c>
      <c r="C37" s="707">
        <v>432760</v>
      </c>
      <c r="D37" s="707">
        <v>213849</v>
      </c>
      <c r="E37" s="705">
        <v>218911</v>
      </c>
      <c r="F37" s="706">
        <v>429147</v>
      </c>
      <c r="G37" s="707">
        <v>212373</v>
      </c>
      <c r="H37" s="707">
        <v>216774</v>
      </c>
      <c r="I37" s="706">
        <v>3613</v>
      </c>
      <c r="J37" s="707">
        <v>1476</v>
      </c>
      <c r="K37" s="707">
        <v>2137</v>
      </c>
      <c r="L37" s="727">
        <v>2.5797990970790328</v>
      </c>
      <c r="M37" s="707">
        <v>46222</v>
      </c>
      <c r="N37" s="707">
        <v>100</v>
      </c>
      <c r="O37" s="708">
        <v>5307.1921620831399</v>
      </c>
      <c r="P37" s="728">
        <v>81.542176499999997</v>
      </c>
      <c r="Q37" s="709" t="s">
        <v>56</v>
      </c>
      <c r="R37" s="710"/>
      <c r="S37" s="706"/>
    </row>
    <row r="38" spans="1:19" s="708" customFormat="1" ht="12.2" customHeight="1">
      <c r="A38" s="731" t="s">
        <v>598</v>
      </c>
      <c r="B38" s="725">
        <v>40886</v>
      </c>
      <c r="C38" s="725">
        <v>99666</v>
      </c>
      <c r="D38" s="725">
        <v>49809</v>
      </c>
      <c r="E38" s="725">
        <v>49857</v>
      </c>
      <c r="F38" s="725">
        <v>97175</v>
      </c>
      <c r="G38" s="725">
        <v>48570</v>
      </c>
      <c r="H38" s="725">
        <v>48605</v>
      </c>
      <c r="I38" s="725">
        <v>2491</v>
      </c>
      <c r="J38" s="725">
        <v>1239</v>
      </c>
      <c r="K38" s="725">
        <v>1252</v>
      </c>
      <c r="L38" s="732">
        <v>2.3767304211710609</v>
      </c>
      <c r="M38" s="725">
        <v>13791</v>
      </c>
      <c r="N38" s="725">
        <v>34</v>
      </c>
      <c r="O38" s="725">
        <v>1041.8847125556365</v>
      </c>
      <c r="P38" s="733">
        <v>95.659336199999998</v>
      </c>
      <c r="Q38" s="726" t="s">
        <v>64</v>
      </c>
      <c r="R38" s="710"/>
      <c r="S38" s="706"/>
    </row>
    <row r="39" spans="1:19" s="708" customFormat="1" ht="12.2" customHeight="1">
      <c r="A39" s="704" t="s">
        <v>53</v>
      </c>
      <c r="B39" s="707">
        <v>365492</v>
      </c>
      <c r="C39" s="707">
        <v>981220</v>
      </c>
      <c r="D39" s="707">
        <v>483891</v>
      </c>
      <c r="E39" s="705">
        <v>497329</v>
      </c>
      <c r="F39" s="706">
        <v>969916</v>
      </c>
      <c r="G39" s="707">
        <v>478333</v>
      </c>
      <c r="H39" s="707">
        <v>491583</v>
      </c>
      <c r="I39" s="706">
        <v>11304</v>
      </c>
      <c r="J39" s="707">
        <v>5558</v>
      </c>
      <c r="K39" s="707">
        <v>5746</v>
      </c>
      <c r="L39" s="727">
        <v>2.6537270309610062</v>
      </c>
      <c r="M39" s="707">
        <v>93853</v>
      </c>
      <c r="N39" s="707">
        <v>253</v>
      </c>
      <c r="O39" s="708">
        <v>3660.6625780239519</v>
      </c>
      <c r="P39" s="728">
        <v>268.04437150000001</v>
      </c>
      <c r="Q39" s="709" t="s">
        <v>54</v>
      </c>
      <c r="R39" s="710"/>
      <c r="S39" s="706"/>
    </row>
    <row r="40" spans="1:19" s="708" customFormat="1" ht="12.2" customHeight="1">
      <c r="A40" s="704" t="s">
        <v>61</v>
      </c>
      <c r="B40" s="707">
        <v>73415</v>
      </c>
      <c r="C40" s="707">
        <v>193745</v>
      </c>
      <c r="D40" s="707">
        <v>96496</v>
      </c>
      <c r="E40" s="705">
        <v>97249</v>
      </c>
      <c r="F40" s="706">
        <v>192341</v>
      </c>
      <c r="G40" s="707">
        <v>95956</v>
      </c>
      <c r="H40" s="707">
        <v>96385</v>
      </c>
      <c r="I40" s="706">
        <v>1404</v>
      </c>
      <c r="J40" s="707">
        <v>540</v>
      </c>
      <c r="K40" s="707">
        <v>864</v>
      </c>
      <c r="L40" s="727">
        <v>2.619914186474154</v>
      </c>
      <c r="M40" s="707">
        <v>17158</v>
      </c>
      <c r="N40" s="707">
        <v>23</v>
      </c>
      <c r="O40" s="708">
        <v>5816.4575183184033</v>
      </c>
      <c r="P40" s="728">
        <v>33.3097937</v>
      </c>
      <c r="Q40" s="709" t="s">
        <v>62</v>
      </c>
      <c r="R40" s="710"/>
      <c r="S40" s="706"/>
    </row>
    <row r="41" spans="1:19" s="708" customFormat="1" ht="12.2" customHeight="1">
      <c r="A41" s="704" t="s">
        <v>270</v>
      </c>
      <c r="B41" s="707">
        <v>223097</v>
      </c>
      <c r="C41" s="707">
        <v>604864</v>
      </c>
      <c r="D41" s="707">
        <v>303373</v>
      </c>
      <c r="E41" s="705">
        <v>301491</v>
      </c>
      <c r="F41" s="706">
        <v>599539</v>
      </c>
      <c r="G41" s="707">
        <v>300404</v>
      </c>
      <c r="H41" s="707">
        <v>299135</v>
      </c>
      <c r="I41" s="706">
        <v>5325</v>
      </c>
      <c r="J41" s="707">
        <v>2969</v>
      </c>
      <c r="K41" s="707">
        <v>2356</v>
      </c>
      <c r="L41" s="727">
        <v>2.6873467594813016</v>
      </c>
      <c r="M41" s="707">
        <v>59429</v>
      </c>
      <c r="N41" s="707">
        <v>92</v>
      </c>
      <c r="O41" s="708">
        <v>1320.5048768095271</v>
      </c>
      <c r="P41" s="728">
        <v>458.05510500000003</v>
      </c>
      <c r="Q41" s="709" t="s">
        <v>58</v>
      </c>
      <c r="R41" s="710"/>
      <c r="S41" s="706"/>
    </row>
    <row r="42" spans="1:19" s="708" customFormat="1" ht="12.2" customHeight="1">
      <c r="A42" s="704" t="s">
        <v>59</v>
      </c>
      <c r="B42" s="707">
        <v>160813</v>
      </c>
      <c r="C42" s="707">
        <v>402126</v>
      </c>
      <c r="D42" s="707">
        <v>205863</v>
      </c>
      <c r="E42" s="705">
        <v>196263</v>
      </c>
      <c r="F42" s="706">
        <v>394201</v>
      </c>
      <c r="G42" s="707">
        <v>200716</v>
      </c>
      <c r="H42" s="707">
        <v>193485</v>
      </c>
      <c r="I42" s="706">
        <v>7925</v>
      </c>
      <c r="J42" s="707">
        <v>5147</v>
      </c>
      <c r="K42" s="707">
        <v>2778</v>
      </c>
      <c r="L42" s="727">
        <v>2.4513005789332953</v>
      </c>
      <c r="M42" s="707">
        <v>43695</v>
      </c>
      <c r="N42" s="707">
        <v>99</v>
      </c>
      <c r="O42" s="708">
        <v>597.81588469160306</v>
      </c>
      <c r="P42" s="728">
        <v>672.65860659999998</v>
      </c>
      <c r="Q42" s="709" t="s">
        <v>60</v>
      </c>
      <c r="R42" s="710"/>
      <c r="S42" s="706"/>
    </row>
    <row r="43" spans="1:19" s="708" customFormat="1" ht="12.2" customHeight="1">
      <c r="A43" s="704" t="s">
        <v>271</v>
      </c>
      <c r="B43" s="707">
        <v>77539</v>
      </c>
      <c r="C43" s="707">
        <v>207321</v>
      </c>
      <c r="D43" s="707">
        <v>107346</v>
      </c>
      <c r="E43" s="705">
        <v>99975</v>
      </c>
      <c r="F43" s="706">
        <v>200310</v>
      </c>
      <c r="G43" s="707">
        <v>102085</v>
      </c>
      <c r="H43" s="707">
        <v>98225</v>
      </c>
      <c r="I43" s="706">
        <v>7011</v>
      </c>
      <c r="J43" s="707">
        <v>5261</v>
      </c>
      <c r="K43" s="707">
        <v>1750</v>
      </c>
      <c r="L43" s="727">
        <v>2.583345155341183</v>
      </c>
      <c r="M43" s="707">
        <v>22338</v>
      </c>
      <c r="N43" s="707">
        <v>61</v>
      </c>
      <c r="O43" s="708">
        <v>668.09329957457714</v>
      </c>
      <c r="P43" s="728">
        <v>310.31743640000002</v>
      </c>
      <c r="Q43" s="709" t="s">
        <v>272</v>
      </c>
      <c r="R43" s="710"/>
      <c r="S43" s="706"/>
    </row>
    <row r="44" spans="1:19" s="708" customFormat="1" ht="12.2" customHeight="1">
      <c r="A44" s="704" t="s">
        <v>273</v>
      </c>
      <c r="B44" s="707">
        <v>66627</v>
      </c>
      <c r="C44" s="707">
        <v>168145</v>
      </c>
      <c r="D44" s="707">
        <v>90430</v>
      </c>
      <c r="E44" s="705">
        <v>77715</v>
      </c>
      <c r="F44" s="706">
        <v>157559</v>
      </c>
      <c r="G44" s="707">
        <v>82491</v>
      </c>
      <c r="H44" s="707">
        <v>75068</v>
      </c>
      <c r="I44" s="706">
        <v>10586</v>
      </c>
      <c r="J44" s="707">
        <v>7939</v>
      </c>
      <c r="K44" s="707">
        <v>2647</v>
      </c>
      <c r="L44" s="727">
        <v>2.3647920512705061</v>
      </c>
      <c r="M44" s="707">
        <v>21753</v>
      </c>
      <c r="N44" s="707">
        <v>46</v>
      </c>
      <c r="O44" s="708">
        <v>203.41733587380168</v>
      </c>
      <c r="P44" s="728">
        <v>826.60113149999995</v>
      </c>
      <c r="Q44" s="709" t="s">
        <v>274</v>
      </c>
      <c r="R44" s="710"/>
      <c r="S44" s="706"/>
    </row>
    <row r="45" spans="1:19" s="708" customFormat="1" ht="12.2" customHeight="1">
      <c r="A45" s="704" t="s">
        <v>67</v>
      </c>
      <c r="B45" s="707">
        <v>20293</v>
      </c>
      <c r="C45" s="707">
        <v>46328</v>
      </c>
      <c r="D45" s="707">
        <v>24093</v>
      </c>
      <c r="E45" s="705">
        <v>22235</v>
      </c>
      <c r="F45" s="706">
        <v>45599</v>
      </c>
      <c r="G45" s="707">
        <v>23631</v>
      </c>
      <c r="H45" s="707">
        <v>21968</v>
      </c>
      <c r="I45" s="706">
        <v>729</v>
      </c>
      <c r="J45" s="707">
        <v>462</v>
      </c>
      <c r="K45" s="707">
        <v>267</v>
      </c>
      <c r="L45" s="727">
        <v>2.2470309959099195</v>
      </c>
      <c r="M45" s="707">
        <v>9347</v>
      </c>
      <c r="N45" s="707">
        <v>11</v>
      </c>
      <c r="O45" s="708">
        <v>68.539014552922183</v>
      </c>
      <c r="P45" s="728">
        <v>675.93618470000001</v>
      </c>
      <c r="Q45" s="709" t="s">
        <v>68</v>
      </c>
      <c r="R45" s="710"/>
      <c r="S45" s="706"/>
    </row>
    <row r="46" spans="1:19" s="708" customFormat="1" ht="12.2" customHeight="1">
      <c r="A46" s="704" t="s">
        <v>65</v>
      </c>
      <c r="B46" s="707">
        <v>26989</v>
      </c>
      <c r="C46" s="707">
        <v>61788</v>
      </c>
      <c r="D46" s="707">
        <v>31680</v>
      </c>
      <c r="E46" s="705">
        <v>30108</v>
      </c>
      <c r="F46" s="706">
        <v>60794</v>
      </c>
      <c r="G46" s="707">
        <v>31298</v>
      </c>
      <c r="H46" s="707">
        <v>29496</v>
      </c>
      <c r="I46" s="706">
        <v>994</v>
      </c>
      <c r="J46" s="707">
        <v>382</v>
      </c>
      <c r="K46" s="707">
        <v>612</v>
      </c>
      <c r="L46" s="727">
        <v>2.2525473340990776</v>
      </c>
      <c r="M46" s="707">
        <v>12076</v>
      </c>
      <c r="N46" s="707">
        <v>25</v>
      </c>
      <c r="O46" s="708">
        <v>73.246693895339959</v>
      </c>
      <c r="P46" s="728">
        <v>843.56025799999998</v>
      </c>
      <c r="Q46" s="709" t="s">
        <v>66</v>
      </c>
      <c r="R46" s="710"/>
      <c r="S46" s="706"/>
    </row>
    <row r="47" spans="1:19" s="192" customFormat="1" ht="3.95" customHeight="1">
      <c r="A47" s="199"/>
      <c r="B47" s="458"/>
      <c r="C47" s="195"/>
      <c r="D47" s="195"/>
      <c r="E47" s="195"/>
      <c r="F47" s="195"/>
      <c r="G47" s="195"/>
      <c r="H47" s="195"/>
      <c r="I47" s="195"/>
      <c r="J47" s="195"/>
      <c r="K47" s="195"/>
      <c r="L47" s="251"/>
      <c r="M47" s="195"/>
      <c r="N47" s="252"/>
      <c r="O47" s="252"/>
      <c r="P47" s="459"/>
      <c r="Q47" s="253"/>
      <c r="R47" s="208"/>
    </row>
    <row r="48" spans="1:19" s="192" customFormat="1" ht="14.25" customHeight="1">
      <c r="A48" s="192" t="s">
        <v>318</v>
      </c>
      <c r="B48" s="254"/>
      <c r="C48" s="207"/>
      <c r="D48" s="207"/>
      <c r="E48" s="207"/>
      <c r="F48" s="207"/>
      <c r="G48" s="207"/>
      <c r="H48" s="207"/>
      <c r="I48" s="207"/>
      <c r="J48" s="207"/>
      <c r="K48" s="207"/>
      <c r="L48" s="255"/>
      <c r="M48" s="207"/>
      <c r="N48" s="244"/>
      <c r="O48" s="244"/>
      <c r="P48" s="256"/>
      <c r="Q48" s="206" t="s">
        <v>297</v>
      </c>
      <c r="R48" s="208"/>
    </row>
    <row r="49" spans="1:18" s="192" customFormat="1" ht="14.25" customHeight="1">
      <c r="A49" s="192" t="s">
        <v>319</v>
      </c>
      <c r="B49" s="254"/>
      <c r="C49" s="207"/>
      <c r="D49" s="207"/>
      <c r="E49" s="207"/>
      <c r="F49" s="207"/>
      <c r="G49" s="207"/>
      <c r="H49" s="207"/>
      <c r="I49" s="207"/>
      <c r="J49" s="207"/>
      <c r="K49" s="207"/>
      <c r="L49" s="255"/>
      <c r="M49" s="207"/>
      <c r="N49" s="244"/>
      <c r="O49" s="244"/>
      <c r="P49" s="256"/>
      <c r="Q49" s="206"/>
      <c r="R49" s="208"/>
    </row>
    <row r="50" spans="1:18" s="192" customFormat="1" ht="14.25" customHeight="1">
      <c r="A50" s="192" t="s">
        <v>298</v>
      </c>
      <c r="B50" s="206"/>
      <c r="L50" s="247"/>
      <c r="N50" s="196"/>
      <c r="O50" s="196"/>
      <c r="P50" s="257"/>
      <c r="Q50" s="206"/>
      <c r="R50" s="208"/>
    </row>
    <row r="51" spans="1:18" s="187" customFormat="1" ht="12" customHeight="1">
      <c r="B51" s="205"/>
      <c r="L51" s="209"/>
      <c r="N51" s="185"/>
      <c r="O51" s="185"/>
      <c r="P51" s="210"/>
      <c r="Q51" s="205"/>
      <c r="R51" s="188"/>
    </row>
    <row r="52" spans="1:18" s="87" customFormat="1" ht="10.5">
      <c r="B52" s="82"/>
      <c r="C52" s="88"/>
      <c r="D52" s="88"/>
      <c r="E52" s="88"/>
      <c r="F52" s="88"/>
      <c r="G52" s="88"/>
      <c r="H52" s="88"/>
      <c r="I52" s="88"/>
      <c r="J52" s="88"/>
      <c r="K52" s="88"/>
      <c r="L52" s="83"/>
      <c r="M52" s="88"/>
      <c r="N52" s="84"/>
      <c r="O52" s="84"/>
      <c r="P52" s="85"/>
      <c r="Q52" s="81"/>
      <c r="R52" s="89"/>
    </row>
    <row r="53" spans="1:18">
      <c r="M53" s="92"/>
      <c r="O53" s="94"/>
      <c r="P53" s="95"/>
    </row>
    <row r="54" spans="1:18">
      <c r="M54" s="92"/>
      <c r="O54" s="94"/>
      <c r="P54" s="95"/>
    </row>
    <row r="55" spans="1:18">
      <c r="M55" s="92"/>
      <c r="O55" s="94"/>
      <c r="P55" s="95"/>
    </row>
    <row r="56" spans="1:18">
      <c r="M56" s="92"/>
      <c r="O56" s="94"/>
      <c r="P56" s="95"/>
    </row>
    <row r="57" spans="1:18">
      <c r="M57" s="92"/>
      <c r="O57" s="94"/>
      <c r="P57" s="95"/>
    </row>
    <row r="58" spans="1:18">
      <c r="M58" s="92"/>
    </row>
    <row r="59" spans="1:18">
      <c r="M59" s="92"/>
    </row>
    <row r="60" spans="1:18">
      <c r="M60" s="92"/>
    </row>
    <row r="61" spans="1:18">
      <c r="M61" s="92"/>
    </row>
    <row r="62" spans="1:18">
      <c r="M62" s="92"/>
    </row>
    <row r="63" spans="1:18">
      <c r="M63" s="92"/>
    </row>
  </sheetData>
  <mergeCells count="3">
    <mergeCell ref="M4:N4"/>
    <mergeCell ref="M3:N3"/>
    <mergeCell ref="O3:P3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pageOrder="overThenDown" orientation="portrait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1"/>
  </sheetPr>
  <dimension ref="A1:P50"/>
  <sheetViews>
    <sheetView view="pageBreakPreview" zoomScaleNormal="100" zoomScaleSheetLayoutView="100" workbookViewId="0"/>
  </sheetViews>
  <sheetFormatPr defaultRowHeight="12.75"/>
  <cols>
    <col min="1" max="1" width="8.21875" style="13" customWidth="1"/>
    <col min="2" max="2" width="12.77734375" style="14" customWidth="1"/>
    <col min="3" max="3" width="4.109375" style="14" customWidth="1"/>
    <col min="4" max="4" width="12.77734375" style="14" customWidth="1"/>
    <col min="5" max="5" width="4.21875" style="14" customWidth="1"/>
    <col min="6" max="6" width="12.77734375" style="14" customWidth="1"/>
    <col min="7" max="7" width="3.5546875" style="14" customWidth="1"/>
    <col min="8" max="8" width="12.77734375" style="37" customWidth="1"/>
    <col min="9" max="9" width="4" style="38" customWidth="1"/>
    <col min="10" max="10" width="9.44140625" style="476" customWidth="1"/>
    <col min="11" max="11" width="10.44140625" style="476" customWidth="1"/>
    <col min="12" max="12" width="12.88671875" style="476" customWidth="1"/>
    <col min="13" max="13" width="4.21875" style="476" customWidth="1"/>
    <col min="14" max="14" width="12.88671875" style="476" customWidth="1"/>
    <col min="15" max="15" width="4.21875" style="13" customWidth="1"/>
    <col min="16" max="16" width="14.33203125" style="13" customWidth="1"/>
    <col min="17" max="16384" width="8.88671875" style="13"/>
  </cols>
  <sheetData>
    <row r="1" spans="1:16" s="46" customFormat="1" ht="24.75" customHeight="1">
      <c r="A1" s="44" t="s">
        <v>588</v>
      </c>
      <c r="B1" s="42"/>
      <c r="C1" s="42"/>
      <c r="D1" s="42"/>
      <c r="E1" s="42"/>
      <c r="F1" s="42"/>
      <c r="G1" s="42"/>
      <c r="H1" s="48"/>
      <c r="I1" s="471"/>
      <c r="J1" s="472" t="s">
        <v>311</v>
      </c>
      <c r="K1" s="472"/>
      <c r="L1" s="472"/>
      <c r="M1" s="472"/>
      <c r="N1" s="472"/>
      <c r="O1" s="45"/>
      <c r="P1" s="45"/>
    </row>
    <row r="2" spans="1:16" s="260" customFormat="1" ht="27" customHeight="1" thickBot="1">
      <c r="A2" s="258" t="s">
        <v>268</v>
      </c>
      <c r="B2" s="259"/>
      <c r="C2" s="259"/>
      <c r="D2" s="259"/>
      <c r="E2" s="259"/>
      <c r="F2" s="259"/>
      <c r="G2" s="259"/>
      <c r="H2" s="473"/>
      <c r="I2" s="473"/>
      <c r="J2" s="473"/>
      <c r="K2" s="473"/>
      <c r="L2" s="473"/>
      <c r="M2" s="473"/>
      <c r="N2" s="473"/>
      <c r="O2" s="259"/>
      <c r="P2" s="259" t="s">
        <v>132</v>
      </c>
    </row>
    <row r="3" spans="1:16" s="263" customFormat="1" ht="15.95" customHeight="1" thickTop="1">
      <c r="A3" s="1234"/>
      <c r="B3" s="1235" t="s">
        <v>133</v>
      </c>
      <c r="C3" s="1236"/>
      <c r="D3" s="1235" t="s">
        <v>134</v>
      </c>
      <c r="E3" s="1236"/>
      <c r="F3" s="1235" t="s">
        <v>135</v>
      </c>
      <c r="G3" s="1236"/>
      <c r="H3" s="720" t="s">
        <v>136</v>
      </c>
      <c r="I3" s="721"/>
      <c r="J3" s="1387" t="s">
        <v>412</v>
      </c>
      <c r="K3" s="1387"/>
      <c r="L3" s="1387"/>
      <c r="M3" s="1387"/>
      <c r="N3" s="1387"/>
      <c r="O3" s="1387"/>
      <c r="P3" s="262"/>
    </row>
    <row r="4" spans="1:16" s="263" customFormat="1" ht="15.95" customHeight="1">
      <c r="A4" s="261" t="s">
        <v>413</v>
      </c>
      <c r="B4" s="1379" t="s">
        <v>137</v>
      </c>
      <c r="C4" s="1380"/>
      <c r="D4" s="1379" t="s">
        <v>138</v>
      </c>
      <c r="E4" s="1380"/>
      <c r="F4" s="1379" t="s">
        <v>139</v>
      </c>
      <c r="G4" s="1380"/>
      <c r="H4" s="1379" t="s">
        <v>140</v>
      </c>
      <c r="I4" s="1380"/>
      <c r="J4" s="1381" t="s">
        <v>141</v>
      </c>
      <c r="K4" s="1382"/>
      <c r="L4" s="1382"/>
      <c r="M4" s="1382"/>
      <c r="N4" s="1382"/>
      <c r="O4" s="1383"/>
      <c r="P4" s="264" t="s">
        <v>142</v>
      </c>
    </row>
    <row r="5" spans="1:16" s="263" customFormat="1" ht="15.95" customHeight="1">
      <c r="A5" s="261" t="s">
        <v>143</v>
      </c>
      <c r="B5" s="1384"/>
      <c r="C5" s="1385"/>
      <c r="D5" s="1384"/>
      <c r="E5" s="1385"/>
      <c r="F5" s="1384"/>
      <c r="G5" s="1385"/>
      <c r="H5" s="1384"/>
      <c r="I5" s="1385"/>
      <c r="J5" s="1388" t="s">
        <v>144</v>
      </c>
      <c r="K5" s="1388"/>
      <c r="L5" s="1388" t="s">
        <v>145</v>
      </c>
      <c r="M5" s="1388"/>
      <c r="N5" s="1388" t="s">
        <v>479</v>
      </c>
      <c r="O5" s="1380"/>
      <c r="P5" s="264" t="s">
        <v>146</v>
      </c>
    </row>
    <row r="6" spans="1:16" s="263" customFormat="1" ht="15.95" customHeight="1">
      <c r="A6" s="265"/>
      <c r="B6" s="1373" t="s">
        <v>147</v>
      </c>
      <c r="C6" s="1374"/>
      <c r="D6" s="1373" t="s">
        <v>148</v>
      </c>
      <c r="E6" s="1374"/>
      <c r="F6" s="1373" t="s">
        <v>149</v>
      </c>
      <c r="G6" s="1374"/>
      <c r="H6" s="1373" t="s">
        <v>150</v>
      </c>
      <c r="I6" s="1374"/>
      <c r="J6" s="1386" t="s">
        <v>148</v>
      </c>
      <c r="K6" s="1386"/>
      <c r="L6" s="1386" t="s">
        <v>149</v>
      </c>
      <c r="M6" s="1386"/>
      <c r="N6" s="1386" t="s">
        <v>480</v>
      </c>
      <c r="O6" s="1374"/>
      <c r="P6" s="266"/>
    </row>
    <row r="7" spans="1:16" s="263" customFormat="1" ht="3.95" customHeight="1">
      <c r="A7" s="261"/>
      <c r="B7" s="262"/>
      <c r="C7" s="262"/>
      <c r="D7" s="262"/>
      <c r="E7" s="262"/>
      <c r="F7" s="262"/>
      <c r="G7" s="262"/>
      <c r="H7" s="352"/>
      <c r="I7" s="352"/>
      <c r="J7" s="352"/>
      <c r="K7" s="352"/>
      <c r="L7" s="352"/>
      <c r="M7" s="352"/>
      <c r="N7" s="352"/>
      <c r="O7" s="262"/>
      <c r="P7" s="264"/>
    </row>
    <row r="8" spans="1:16" s="271" customFormat="1" ht="12.95" customHeight="1">
      <c r="A8" s="268" t="s">
        <v>173</v>
      </c>
      <c r="B8" s="269">
        <v>137373</v>
      </c>
      <c r="C8" s="269"/>
      <c r="D8" s="269">
        <v>190508</v>
      </c>
      <c r="E8" s="269"/>
      <c r="F8" s="270">
        <v>108334</v>
      </c>
      <c r="G8" s="270"/>
      <c r="H8" s="278">
        <v>82174</v>
      </c>
      <c r="I8" s="278"/>
      <c r="J8" s="279">
        <v>1.3867936202892854</v>
      </c>
      <c r="K8" s="279"/>
      <c r="L8" s="279">
        <v>0.78861202710867495</v>
      </c>
      <c r="M8" s="279"/>
      <c r="N8" s="1226">
        <v>0.59818159318061048</v>
      </c>
      <c r="P8" s="272" t="s">
        <v>173</v>
      </c>
    </row>
    <row r="9" spans="1:16" s="271" customFormat="1" ht="12.95" customHeight="1">
      <c r="A9" s="268" t="s">
        <v>189</v>
      </c>
      <c r="B9" s="273">
        <v>137670</v>
      </c>
      <c r="C9" s="269"/>
      <c r="D9" s="273">
        <v>187851</v>
      </c>
      <c r="E9" s="269"/>
      <c r="F9" s="274">
        <v>105936</v>
      </c>
      <c r="G9" s="270"/>
      <c r="H9" s="277">
        <v>81915</v>
      </c>
      <c r="I9" s="278"/>
      <c r="J9" s="279">
        <v>1.36</v>
      </c>
      <c r="K9" s="279"/>
      <c r="L9" s="279">
        <v>0.77</v>
      </c>
      <c r="M9" s="279"/>
      <c r="N9" s="1226">
        <v>0.6</v>
      </c>
      <c r="P9" s="272" t="s">
        <v>189</v>
      </c>
    </row>
    <row r="10" spans="1:16" s="280" customFormat="1" ht="12.95" customHeight="1">
      <c r="A10" s="268" t="s">
        <v>191</v>
      </c>
      <c r="B10" s="275">
        <v>137336</v>
      </c>
      <c r="C10" s="276"/>
      <c r="D10" s="275">
        <v>183466</v>
      </c>
      <c r="E10" s="276"/>
      <c r="F10" s="277">
        <v>103939</v>
      </c>
      <c r="G10" s="278"/>
      <c r="H10" s="277">
        <v>79527</v>
      </c>
      <c r="I10" s="278"/>
      <c r="J10" s="279">
        <v>1.3358915360866779</v>
      </c>
      <c r="K10" s="279"/>
      <c r="L10" s="279">
        <v>0.75682268305469802</v>
      </c>
      <c r="M10" s="279"/>
      <c r="N10" s="1226">
        <v>0.57906885303197997</v>
      </c>
      <c r="P10" s="272" t="s">
        <v>191</v>
      </c>
    </row>
    <row r="11" spans="1:16" s="280" customFormat="1" ht="12.95" customHeight="1">
      <c r="A11" s="268">
        <v>2010</v>
      </c>
      <c r="B11" s="275">
        <v>135332</v>
      </c>
      <c r="C11" s="276"/>
      <c r="D11" s="275">
        <v>182709</v>
      </c>
      <c r="E11" s="276"/>
      <c r="F11" s="277">
        <v>102929</v>
      </c>
      <c r="G11" s="278"/>
      <c r="H11" s="277">
        <v>79780</v>
      </c>
      <c r="I11" s="278"/>
      <c r="J11" s="279">
        <v>1.3500798037419088</v>
      </c>
      <c r="K11" s="279"/>
      <c r="L11" s="279">
        <v>0.76056660656755237</v>
      </c>
      <c r="M11" s="279"/>
      <c r="N11" s="1226">
        <v>0.58951319717435635</v>
      </c>
      <c r="P11" s="272">
        <v>2010</v>
      </c>
    </row>
    <row r="12" spans="1:16" s="280" customFormat="1" ht="12.95" customHeight="1">
      <c r="A12" s="268">
        <v>2011</v>
      </c>
      <c r="B12" s="275">
        <v>137550</v>
      </c>
      <c r="C12" s="276"/>
      <c r="D12" s="275">
        <v>178844</v>
      </c>
      <c r="E12" s="276"/>
      <c r="F12" s="277">
        <v>98205</v>
      </c>
      <c r="G12" s="278"/>
      <c r="H12" s="277">
        <v>80639</v>
      </c>
      <c r="I12" s="278"/>
      <c r="J12" s="279">
        <v>1.3002108324245729</v>
      </c>
      <c r="K12" s="279"/>
      <c r="L12" s="279">
        <v>0.71395856052344597</v>
      </c>
      <c r="M12" s="279"/>
      <c r="N12" s="1226">
        <v>0.58625227190112683</v>
      </c>
      <c r="P12" s="272">
        <v>2011</v>
      </c>
    </row>
    <row r="13" spans="1:16" s="288" customFormat="1" ht="12.95" customHeight="1">
      <c r="A13" s="281">
        <v>2012</v>
      </c>
      <c r="B13" s="282">
        <v>137049</v>
      </c>
      <c r="C13" s="283"/>
      <c r="D13" s="284">
        <v>182537</v>
      </c>
      <c r="E13" s="285"/>
      <c r="F13" s="282">
        <v>99024</v>
      </c>
      <c r="G13" s="286"/>
      <c r="H13" s="282">
        <v>83513</v>
      </c>
      <c r="I13" s="286"/>
      <c r="J13" s="287">
        <v>1.3319104845712118</v>
      </c>
      <c r="K13" s="287"/>
      <c r="L13" s="287">
        <v>0.72254449138629251</v>
      </c>
      <c r="M13" s="287"/>
      <c r="N13" s="1227">
        <v>0.60936599318491924</v>
      </c>
      <c r="P13" s="289">
        <v>2012</v>
      </c>
    </row>
    <row r="14" spans="1:16" s="288" customFormat="1" ht="12.95" customHeight="1">
      <c r="A14" s="290" t="s">
        <v>386</v>
      </c>
      <c r="B14" s="284">
        <v>93080</v>
      </c>
      <c r="C14" s="283"/>
      <c r="D14" s="291">
        <v>132250</v>
      </c>
      <c r="E14" s="283"/>
      <c r="F14" s="291">
        <v>76833</v>
      </c>
      <c r="G14" s="286"/>
      <c r="H14" s="291">
        <v>55417</v>
      </c>
      <c r="I14" s="286"/>
      <c r="J14" s="287">
        <v>1.4208207993124193</v>
      </c>
      <c r="K14" s="287"/>
      <c r="L14" s="287">
        <v>0.82545122475290078</v>
      </c>
      <c r="M14" s="287"/>
      <c r="N14" s="1227">
        <v>0.59536957455951867</v>
      </c>
      <c r="P14" s="292" t="s">
        <v>387</v>
      </c>
    </row>
    <row r="15" spans="1:16" s="280" customFormat="1" ht="12.95" customHeight="1">
      <c r="A15" s="293" t="s">
        <v>15</v>
      </c>
      <c r="B15" s="1228">
        <v>2877</v>
      </c>
      <c r="C15" s="468"/>
      <c r="D15" s="468">
        <v>1221</v>
      </c>
      <c r="E15" s="469"/>
      <c r="F15" s="1229">
        <v>634</v>
      </c>
      <c r="G15" s="1229"/>
      <c r="H15" s="1229">
        <v>587</v>
      </c>
      <c r="I15" s="470"/>
      <c r="J15" s="279">
        <v>0.42440041710114701</v>
      </c>
      <c r="K15" s="279"/>
      <c r="L15" s="279">
        <v>0.22036843934654154</v>
      </c>
      <c r="M15" s="279"/>
      <c r="N15" s="1226">
        <v>0.20403197775460549</v>
      </c>
      <c r="P15" s="294" t="s">
        <v>16</v>
      </c>
    </row>
    <row r="16" spans="1:16" s="280" customFormat="1" ht="12.95" customHeight="1">
      <c r="A16" s="293" t="s">
        <v>17</v>
      </c>
      <c r="B16" s="1228">
        <v>1023</v>
      </c>
      <c r="C16" s="468"/>
      <c r="D16" s="468">
        <v>499</v>
      </c>
      <c r="E16" s="469"/>
      <c r="F16" s="1229">
        <v>64</v>
      </c>
      <c r="G16" s="1229"/>
      <c r="H16" s="1229">
        <v>435</v>
      </c>
      <c r="I16" s="470"/>
      <c r="J16" s="279">
        <v>0.48778103616813295</v>
      </c>
      <c r="K16" s="279"/>
      <c r="L16" s="279">
        <v>6.2561094819159335E-2</v>
      </c>
      <c r="M16" s="279"/>
      <c r="N16" s="1226">
        <v>0.42521994134897362</v>
      </c>
      <c r="P16" s="294" t="s">
        <v>18</v>
      </c>
    </row>
    <row r="17" spans="1:16" s="280" customFormat="1" ht="12.95" customHeight="1">
      <c r="A17" s="293" t="s">
        <v>414</v>
      </c>
      <c r="B17" s="1228">
        <v>508</v>
      </c>
      <c r="C17" s="469"/>
      <c r="D17" s="468">
        <v>78</v>
      </c>
      <c r="E17" s="469"/>
      <c r="F17" s="1230" t="s">
        <v>614</v>
      </c>
      <c r="G17" s="1229"/>
      <c r="H17" s="1229">
        <v>78</v>
      </c>
      <c r="I17" s="470"/>
      <c r="J17" s="279">
        <v>0.15354330708661418</v>
      </c>
      <c r="K17" s="279"/>
      <c r="L17" s="279">
        <v>0</v>
      </c>
      <c r="M17" s="279"/>
      <c r="N17" s="1226">
        <v>0.15354330708661418</v>
      </c>
      <c r="P17" s="294" t="s">
        <v>22</v>
      </c>
    </row>
    <row r="18" spans="1:16" s="280" customFormat="1" ht="12.95" customHeight="1">
      <c r="A18" s="293" t="s">
        <v>19</v>
      </c>
      <c r="B18" s="1228">
        <v>780</v>
      </c>
      <c r="C18" s="469"/>
      <c r="D18" s="468">
        <v>701</v>
      </c>
      <c r="E18" s="469"/>
      <c r="F18" s="1229">
        <v>312</v>
      </c>
      <c r="G18" s="1229"/>
      <c r="H18" s="1229">
        <v>389</v>
      </c>
      <c r="I18" s="470"/>
      <c r="J18" s="279">
        <v>0.89871794871794874</v>
      </c>
      <c r="K18" s="279"/>
      <c r="L18" s="279">
        <v>0.4</v>
      </c>
      <c r="M18" s="279"/>
      <c r="N18" s="1226">
        <v>0.49871794871794872</v>
      </c>
      <c r="P18" s="294" t="s">
        <v>20</v>
      </c>
    </row>
    <row r="19" spans="1:16" s="280" customFormat="1" ht="12.95" customHeight="1">
      <c r="A19" s="293" t="s">
        <v>415</v>
      </c>
      <c r="B19" s="1228">
        <v>653</v>
      </c>
      <c r="C19" s="469"/>
      <c r="D19" s="468">
        <v>474</v>
      </c>
      <c r="E19" s="469"/>
      <c r="F19" s="1229">
        <v>149</v>
      </c>
      <c r="G19" s="1229"/>
      <c r="H19" s="1229">
        <v>325</v>
      </c>
      <c r="I19" s="470"/>
      <c r="J19" s="279">
        <v>0.7258805513016845</v>
      </c>
      <c r="K19" s="279"/>
      <c r="L19" s="279">
        <v>0.22817764165390506</v>
      </c>
      <c r="M19" s="279"/>
      <c r="N19" s="1226">
        <v>0.49770290964777947</v>
      </c>
      <c r="P19" s="294" t="s">
        <v>30</v>
      </c>
    </row>
    <row r="20" spans="1:16" s="280" customFormat="1" ht="12.95" customHeight="1">
      <c r="A20" s="293" t="s">
        <v>27</v>
      </c>
      <c r="B20" s="1228">
        <v>11123</v>
      </c>
      <c r="C20" s="469"/>
      <c r="D20" s="468">
        <v>20171</v>
      </c>
      <c r="E20" s="469"/>
      <c r="F20" s="1229">
        <v>14463</v>
      </c>
      <c r="G20" s="1229"/>
      <c r="H20" s="1229">
        <v>5708</v>
      </c>
      <c r="I20" s="470"/>
      <c r="J20" s="279">
        <v>1.8134496089184573</v>
      </c>
      <c r="K20" s="279"/>
      <c r="L20" s="279">
        <v>1.3002787017890858</v>
      </c>
      <c r="M20" s="279"/>
      <c r="N20" s="1226">
        <v>0.51317090712937152</v>
      </c>
      <c r="O20" s="295"/>
      <c r="P20" s="294" t="s">
        <v>28</v>
      </c>
    </row>
    <row r="21" spans="1:16" s="280" customFormat="1" ht="12.95" customHeight="1">
      <c r="A21" s="293" t="s">
        <v>23</v>
      </c>
      <c r="B21" s="1228">
        <v>2027</v>
      </c>
      <c r="C21" s="469"/>
      <c r="D21" s="468">
        <v>2187</v>
      </c>
      <c r="E21" s="469"/>
      <c r="F21" s="1229">
        <v>833</v>
      </c>
      <c r="G21" s="1229"/>
      <c r="H21" s="1229">
        <v>1354</v>
      </c>
      <c r="I21" s="470"/>
      <c r="J21" s="279">
        <v>1.0789343857918106</v>
      </c>
      <c r="K21" s="279"/>
      <c r="L21" s="279">
        <v>0.41095214602861374</v>
      </c>
      <c r="M21" s="279"/>
      <c r="N21" s="1226">
        <v>0.66798223976319682</v>
      </c>
      <c r="P21" s="294" t="s">
        <v>24</v>
      </c>
    </row>
    <row r="22" spans="1:16" s="280" customFormat="1" ht="12.95" customHeight="1">
      <c r="A22" s="293" t="s">
        <v>51</v>
      </c>
      <c r="B22" s="1228">
        <v>510</v>
      </c>
      <c r="C22" s="469"/>
      <c r="D22" s="468">
        <v>289</v>
      </c>
      <c r="E22" s="469"/>
      <c r="F22" s="1229">
        <v>21</v>
      </c>
      <c r="G22" s="1229"/>
      <c r="H22" s="1229">
        <v>268</v>
      </c>
      <c r="I22" s="470"/>
      <c r="J22" s="279">
        <v>0.56666666666666665</v>
      </c>
      <c r="K22" s="279"/>
      <c r="L22" s="279">
        <v>4.1176470588235294E-2</v>
      </c>
      <c r="M22" s="279"/>
      <c r="N22" s="1226">
        <v>0.52549019607843139</v>
      </c>
      <c r="P22" s="294" t="s">
        <v>52</v>
      </c>
    </row>
    <row r="23" spans="1:16" s="280" customFormat="1" ht="12.95" customHeight="1">
      <c r="A23" s="293" t="s">
        <v>416</v>
      </c>
      <c r="B23" s="1228">
        <v>1244</v>
      </c>
      <c r="C23" s="469"/>
      <c r="D23" s="468">
        <v>577</v>
      </c>
      <c r="E23" s="469"/>
      <c r="F23" s="1229">
        <v>365</v>
      </c>
      <c r="G23" s="1229"/>
      <c r="H23" s="1229">
        <v>213</v>
      </c>
      <c r="I23" s="470"/>
      <c r="J23" s="279">
        <v>0.4638263665594855</v>
      </c>
      <c r="K23" s="279"/>
      <c r="L23" s="279">
        <v>0.29340836012861737</v>
      </c>
      <c r="M23" s="279"/>
      <c r="N23" s="1226">
        <v>0.1712218649517685</v>
      </c>
      <c r="P23" s="294" t="s">
        <v>46</v>
      </c>
    </row>
    <row r="24" spans="1:16" s="280" customFormat="1" ht="12.95" customHeight="1">
      <c r="A24" s="293" t="s">
        <v>417</v>
      </c>
      <c r="B24" s="1228">
        <v>1876</v>
      </c>
      <c r="C24" s="469"/>
      <c r="D24" s="468">
        <v>2701</v>
      </c>
      <c r="E24" s="469"/>
      <c r="F24" s="1229">
        <v>1142</v>
      </c>
      <c r="G24" s="1229"/>
      <c r="H24" s="1229">
        <v>1559</v>
      </c>
      <c r="I24" s="470"/>
      <c r="J24" s="279">
        <v>1.4397654584221748</v>
      </c>
      <c r="K24" s="279"/>
      <c r="L24" s="279">
        <v>0.60874200426439229</v>
      </c>
      <c r="M24" s="279"/>
      <c r="N24" s="1226">
        <v>0.83102345415778256</v>
      </c>
      <c r="P24" s="294" t="s">
        <v>32</v>
      </c>
    </row>
    <row r="25" spans="1:16" s="280" customFormat="1" ht="12.95" customHeight="1">
      <c r="A25" s="293" t="s">
        <v>418</v>
      </c>
      <c r="B25" s="1228">
        <v>427</v>
      </c>
      <c r="C25" s="469"/>
      <c r="D25" s="468">
        <v>238</v>
      </c>
      <c r="E25" s="469"/>
      <c r="F25" s="1229">
        <v>100</v>
      </c>
      <c r="G25" s="1229"/>
      <c r="H25" s="1229">
        <v>138</v>
      </c>
      <c r="I25" s="470"/>
      <c r="J25" s="279">
        <v>0.55737704918032782</v>
      </c>
      <c r="K25" s="279"/>
      <c r="L25" s="279">
        <v>0.23419203747072601</v>
      </c>
      <c r="M25" s="279"/>
      <c r="N25" s="1226">
        <v>0.3231850117096019</v>
      </c>
      <c r="P25" s="294" t="s">
        <v>34</v>
      </c>
    </row>
    <row r="26" spans="1:16" s="280" customFormat="1" ht="12.95" customHeight="1">
      <c r="A26" s="293" t="s">
        <v>419</v>
      </c>
      <c r="B26" s="1228">
        <v>834</v>
      </c>
      <c r="C26" s="469"/>
      <c r="D26" s="468">
        <v>605</v>
      </c>
      <c r="E26" s="469"/>
      <c r="F26" s="1229">
        <v>150</v>
      </c>
      <c r="G26" s="1229"/>
      <c r="H26" s="1229">
        <v>455</v>
      </c>
      <c r="I26" s="470"/>
      <c r="J26" s="279">
        <v>0.72541966426858517</v>
      </c>
      <c r="K26" s="279"/>
      <c r="L26" s="279">
        <v>0.17985611510791366</v>
      </c>
      <c r="M26" s="279"/>
      <c r="N26" s="1226">
        <v>0.54556354916067151</v>
      </c>
      <c r="P26" s="294" t="s">
        <v>44</v>
      </c>
    </row>
    <row r="27" spans="1:16" s="280" customFormat="1" ht="12.95" customHeight="1">
      <c r="A27" s="293" t="s">
        <v>420</v>
      </c>
      <c r="B27" s="1228">
        <v>1291</v>
      </c>
      <c r="C27" s="469"/>
      <c r="D27" s="468">
        <v>604</v>
      </c>
      <c r="E27" s="469"/>
      <c r="F27" s="1229">
        <v>29</v>
      </c>
      <c r="G27" s="1229"/>
      <c r="H27" s="1229">
        <v>575</v>
      </c>
      <c r="I27" s="470"/>
      <c r="J27" s="279">
        <v>0.4678543764523625</v>
      </c>
      <c r="K27" s="279"/>
      <c r="L27" s="279">
        <v>2.2463206816421378E-2</v>
      </c>
      <c r="M27" s="279"/>
      <c r="N27" s="1226">
        <v>0.44539116963594111</v>
      </c>
      <c r="P27" s="294" t="s">
        <v>42</v>
      </c>
    </row>
    <row r="28" spans="1:16" s="280" customFormat="1" ht="12.95" customHeight="1">
      <c r="A28" s="293" t="s">
        <v>421</v>
      </c>
      <c r="B28" s="1228">
        <v>7983</v>
      </c>
      <c r="C28" s="469"/>
      <c r="D28" s="468">
        <v>8105</v>
      </c>
      <c r="E28" s="469"/>
      <c r="F28" s="1229">
        <v>4653</v>
      </c>
      <c r="G28" s="1229"/>
      <c r="H28" s="1229">
        <v>3451</v>
      </c>
      <c r="I28" s="470"/>
      <c r="J28" s="279">
        <v>1.0152824752599274</v>
      </c>
      <c r="K28" s="279"/>
      <c r="L28" s="279">
        <v>0.58286358511837655</v>
      </c>
      <c r="M28" s="279"/>
      <c r="N28" s="1226">
        <v>0.43229362395089566</v>
      </c>
      <c r="P28" s="294" t="s">
        <v>26</v>
      </c>
    </row>
    <row r="29" spans="1:16" s="280" customFormat="1" ht="12.95" customHeight="1">
      <c r="A29" s="293" t="s">
        <v>422</v>
      </c>
      <c r="B29" s="1228">
        <v>9086</v>
      </c>
      <c r="C29" s="469"/>
      <c r="D29" s="468">
        <v>17428</v>
      </c>
      <c r="E29" s="469"/>
      <c r="F29" s="1229">
        <v>9295</v>
      </c>
      <c r="G29" s="1229"/>
      <c r="H29" s="1229">
        <v>8133</v>
      </c>
      <c r="I29" s="470"/>
      <c r="J29" s="279">
        <v>1.9181157825225621</v>
      </c>
      <c r="K29" s="279"/>
      <c r="L29" s="279">
        <v>1.023002421307506</v>
      </c>
      <c r="M29" s="279"/>
      <c r="N29" s="1226">
        <v>0.89511336121505614</v>
      </c>
      <c r="P29" s="294" t="s">
        <v>36</v>
      </c>
    </row>
    <row r="30" spans="1:16" s="280" customFormat="1" ht="12.95" customHeight="1">
      <c r="A30" s="293" t="s">
        <v>39</v>
      </c>
      <c r="B30" s="1228">
        <v>9871</v>
      </c>
      <c r="C30" s="469"/>
      <c r="D30" s="468">
        <v>16099</v>
      </c>
      <c r="E30" s="469"/>
      <c r="F30" s="1229">
        <v>8901</v>
      </c>
      <c r="G30" s="1229"/>
      <c r="H30" s="1229">
        <v>7198</v>
      </c>
      <c r="I30" s="470"/>
      <c r="J30" s="279">
        <v>1.630939114578057</v>
      </c>
      <c r="K30" s="279"/>
      <c r="L30" s="279">
        <v>0.90173234727991081</v>
      </c>
      <c r="M30" s="279"/>
      <c r="N30" s="1226">
        <v>0.72920676729814604</v>
      </c>
      <c r="P30" s="294" t="s">
        <v>40</v>
      </c>
    </row>
    <row r="31" spans="1:16" s="280" customFormat="1" ht="12.95" customHeight="1">
      <c r="A31" s="293" t="s">
        <v>423</v>
      </c>
      <c r="B31" s="1228">
        <v>5844</v>
      </c>
      <c r="C31" s="469"/>
      <c r="D31" s="468">
        <v>8229</v>
      </c>
      <c r="E31" s="469"/>
      <c r="F31" s="1229">
        <v>5909</v>
      </c>
      <c r="G31" s="1229"/>
      <c r="H31" s="1229">
        <v>2320</v>
      </c>
      <c r="I31" s="470"/>
      <c r="J31" s="279">
        <v>1.4081108829568789</v>
      </c>
      <c r="K31" s="279"/>
      <c r="L31" s="279">
        <v>1.0111225188227242</v>
      </c>
      <c r="M31" s="279"/>
      <c r="N31" s="1226">
        <v>0.39698836413415467</v>
      </c>
      <c r="P31" s="294" t="s">
        <v>38</v>
      </c>
    </row>
    <row r="32" spans="1:16" s="280" customFormat="1" ht="12.95" customHeight="1">
      <c r="A32" s="296" t="s">
        <v>424</v>
      </c>
      <c r="B32" s="1228">
        <v>14464</v>
      </c>
      <c r="C32" s="469"/>
      <c r="D32" s="468">
        <v>23026</v>
      </c>
      <c r="E32" s="469"/>
      <c r="F32" s="1229">
        <v>14976</v>
      </c>
      <c r="G32" s="1229"/>
      <c r="H32" s="1229">
        <v>8050</v>
      </c>
      <c r="I32" s="470"/>
      <c r="J32" s="279">
        <v>1.5919524336283186</v>
      </c>
      <c r="K32" s="279"/>
      <c r="L32" s="279">
        <v>1.0353982300884956</v>
      </c>
      <c r="M32" s="279"/>
      <c r="N32" s="1226">
        <v>0.55655420353982299</v>
      </c>
      <c r="P32" s="294" t="s">
        <v>425</v>
      </c>
    </row>
    <row r="33" spans="1:16" s="280" customFormat="1" ht="12.95" customHeight="1">
      <c r="A33" s="293" t="s">
        <v>426</v>
      </c>
      <c r="B33" s="1228">
        <v>3978</v>
      </c>
      <c r="C33" s="469"/>
      <c r="D33" s="468">
        <v>3289</v>
      </c>
      <c r="E33" s="469"/>
      <c r="F33" s="1229">
        <v>1062</v>
      </c>
      <c r="G33" s="1229"/>
      <c r="H33" s="1229">
        <v>2227</v>
      </c>
      <c r="I33" s="470"/>
      <c r="J33" s="279">
        <v>0.82679738562091498</v>
      </c>
      <c r="K33" s="279"/>
      <c r="L33" s="279">
        <v>0.2669683257918552</v>
      </c>
      <c r="M33" s="279"/>
      <c r="N33" s="1226">
        <v>0.55982905982905984</v>
      </c>
      <c r="P33" s="294" t="s">
        <v>427</v>
      </c>
    </row>
    <row r="34" spans="1:16" s="280" customFormat="1" ht="12.95" customHeight="1">
      <c r="A34" s="293" t="s">
        <v>47</v>
      </c>
      <c r="B34" s="1228">
        <v>8164</v>
      </c>
      <c r="C34" s="469"/>
      <c r="D34" s="468">
        <v>16356</v>
      </c>
      <c r="E34" s="469"/>
      <c r="F34" s="1229">
        <v>8712</v>
      </c>
      <c r="G34" s="1229"/>
      <c r="H34" s="1229">
        <v>7644</v>
      </c>
      <c r="I34" s="470"/>
      <c r="J34" s="279">
        <v>2.0034296913277805</v>
      </c>
      <c r="K34" s="279"/>
      <c r="L34" s="279">
        <v>1.067123958843704</v>
      </c>
      <c r="M34" s="279"/>
      <c r="N34" s="1226">
        <v>0.93630573248407645</v>
      </c>
      <c r="P34" s="294" t="s">
        <v>48</v>
      </c>
    </row>
    <row r="35" spans="1:16" s="280" customFormat="1" ht="12.95" customHeight="1">
      <c r="A35" s="293" t="s">
        <v>49</v>
      </c>
      <c r="B35" s="1228">
        <v>8517</v>
      </c>
      <c r="C35" s="469"/>
      <c r="D35" s="468">
        <v>9373</v>
      </c>
      <c r="E35" s="469"/>
      <c r="F35" s="1229">
        <v>5063</v>
      </c>
      <c r="G35" s="1229"/>
      <c r="H35" s="1229">
        <v>4310</v>
      </c>
      <c r="I35" s="470"/>
      <c r="J35" s="279">
        <v>1.1005048726077258</v>
      </c>
      <c r="K35" s="279"/>
      <c r="L35" s="279">
        <v>0.59445814253845253</v>
      </c>
      <c r="M35" s="279"/>
      <c r="N35" s="1226">
        <v>0.50604673006927325</v>
      </c>
      <c r="P35" s="294" t="s">
        <v>50</v>
      </c>
    </row>
    <row r="36" spans="1:16" s="288" customFormat="1" ht="12.95" customHeight="1">
      <c r="A36" s="290" t="s">
        <v>186</v>
      </c>
      <c r="B36" s="297">
        <v>43970</v>
      </c>
      <c r="C36" s="298"/>
      <c r="D36" s="299">
        <v>50289</v>
      </c>
      <c r="E36" s="298"/>
      <c r="F36" s="299">
        <v>22192</v>
      </c>
      <c r="G36" s="300"/>
      <c r="H36" s="299">
        <v>28096</v>
      </c>
      <c r="I36" s="301"/>
      <c r="J36" s="287">
        <v>1.1437116215601546</v>
      </c>
      <c r="K36" s="287"/>
      <c r="L36" s="287">
        <v>0.50470775528769618</v>
      </c>
      <c r="M36" s="287"/>
      <c r="N36" s="1227">
        <v>0.63898112349329084</v>
      </c>
      <c r="P36" s="292" t="s">
        <v>187</v>
      </c>
    </row>
    <row r="37" spans="1:16" s="280" customFormat="1" ht="12.95" customHeight="1">
      <c r="A37" s="293" t="s">
        <v>428</v>
      </c>
      <c r="B37" s="1228">
        <v>1107</v>
      </c>
      <c r="C37" s="469"/>
      <c r="D37" s="468">
        <v>542</v>
      </c>
      <c r="E37" s="469"/>
      <c r="F37" s="1229">
        <v>185</v>
      </c>
      <c r="G37" s="1229"/>
      <c r="H37" s="1229">
        <v>357</v>
      </c>
      <c r="I37" s="470"/>
      <c r="J37" s="279">
        <v>0.48961156278229451</v>
      </c>
      <c r="K37" s="279"/>
      <c r="L37" s="279">
        <v>0.16711833785004518</v>
      </c>
      <c r="M37" s="279"/>
      <c r="N37" s="1226">
        <v>0.3224932249322493</v>
      </c>
      <c r="P37" s="294" t="s">
        <v>56</v>
      </c>
    </row>
    <row r="38" spans="1:16" s="280" customFormat="1" ht="12.95" customHeight="1">
      <c r="A38" s="477" t="s">
        <v>63</v>
      </c>
      <c r="B38" s="1231">
        <v>712</v>
      </c>
      <c r="C38" s="478"/>
      <c r="D38" s="479">
        <v>506</v>
      </c>
      <c r="E38" s="478"/>
      <c r="F38" s="1232">
        <v>118</v>
      </c>
      <c r="G38" s="1232"/>
      <c r="H38" s="1232">
        <v>388</v>
      </c>
      <c r="I38" s="480"/>
      <c r="J38" s="481">
        <v>0.7106741573033708</v>
      </c>
      <c r="K38" s="481"/>
      <c r="L38" s="481">
        <v>0.16573033707865167</v>
      </c>
      <c r="M38" s="481"/>
      <c r="N38" s="1233">
        <v>0.5449438202247191</v>
      </c>
      <c r="O38" s="482"/>
      <c r="P38" s="483" t="s">
        <v>64</v>
      </c>
    </row>
    <row r="39" spans="1:16" s="280" customFormat="1" ht="12.95" customHeight="1">
      <c r="A39" s="293" t="s">
        <v>53</v>
      </c>
      <c r="B39" s="1228">
        <v>6723</v>
      </c>
      <c r="C39" s="469"/>
      <c r="D39" s="468">
        <v>4289</v>
      </c>
      <c r="E39" s="469"/>
      <c r="F39" s="1229">
        <v>1639</v>
      </c>
      <c r="G39" s="1229"/>
      <c r="H39" s="1229">
        <v>2650</v>
      </c>
      <c r="I39" s="470"/>
      <c r="J39" s="279">
        <v>0.63795924438494722</v>
      </c>
      <c r="K39" s="279"/>
      <c r="L39" s="279">
        <v>0.24378997471366951</v>
      </c>
      <c r="M39" s="279"/>
      <c r="N39" s="1226">
        <v>0.39416926967127769</v>
      </c>
      <c r="P39" s="294" t="s">
        <v>54</v>
      </c>
    </row>
    <row r="40" spans="1:16" s="280" customFormat="1" ht="12.95" customHeight="1">
      <c r="A40" s="293" t="s">
        <v>61</v>
      </c>
      <c r="B40" s="1228">
        <v>504</v>
      </c>
      <c r="C40" s="469"/>
      <c r="D40" s="468">
        <v>434</v>
      </c>
      <c r="E40" s="469"/>
      <c r="F40" s="1229">
        <v>7</v>
      </c>
      <c r="G40" s="1229"/>
      <c r="H40" s="1229">
        <v>427</v>
      </c>
      <c r="I40" s="470"/>
      <c r="J40" s="279">
        <v>0.86111111111111116</v>
      </c>
      <c r="K40" s="279"/>
      <c r="L40" s="279">
        <v>1.3888888888888888E-2</v>
      </c>
      <c r="M40" s="279"/>
      <c r="N40" s="1226">
        <v>0.84722222222222221</v>
      </c>
      <c r="P40" s="294" t="s">
        <v>62</v>
      </c>
    </row>
    <row r="41" spans="1:16" s="280" customFormat="1" ht="12.95" customHeight="1">
      <c r="A41" s="293" t="s">
        <v>429</v>
      </c>
      <c r="B41" s="1228">
        <v>5916</v>
      </c>
      <c r="C41" s="469"/>
      <c r="D41" s="468">
        <v>3603</v>
      </c>
      <c r="E41" s="469"/>
      <c r="F41" s="1229">
        <v>442</v>
      </c>
      <c r="G41" s="1229"/>
      <c r="H41" s="1229">
        <v>3161</v>
      </c>
      <c r="I41" s="470"/>
      <c r="J41" s="279">
        <v>0.60902636916835695</v>
      </c>
      <c r="K41" s="279"/>
      <c r="L41" s="279">
        <v>7.4712643678160925E-2</v>
      </c>
      <c r="M41" s="279"/>
      <c r="N41" s="1226">
        <v>0.53431372549019607</v>
      </c>
      <c r="P41" s="294" t="s">
        <v>58</v>
      </c>
    </row>
    <row r="42" spans="1:16" s="280" customFormat="1" ht="12.95" customHeight="1">
      <c r="A42" s="293" t="s">
        <v>59</v>
      </c>
      <c r="B42" s="1228">
        <v>8842</v>
      </c>
      <c r="C42" s="469"/>
      <c r="D42" s="468">
        <v>12364</v>
      </c>
      <c r="E42" s="469"/>
      <c r="F42" s="1229">
        <v>7698</v>
      </c>
      <c r="G42" s="1229"/>
      <c r="H42" s="1229">
        <v>4666</v>
      </c>
      <c r="I42" s="470"/>
      <c r="J42" s="279">
        <v>1.3983261705496495</v>
      </c>
      <c r="K42" s="279"/>
      <c r="L42" s="279">
        <v>0.87061750735127796</v>
      </c>
      <c r="M42" s="279"/>
      <c r="N42" s="1226">
        <v>0.5277086631983714</v>
      </c>
      <c r="P42" s="294" t="s">
        <v>60</v>
      </c>
    </row>
    <row r="43" spans="1:16" s="280" customFormat="1" ht="12.95" customHeight="1">
      <c r="A43" s="293" t="s">
        <v>430</v>
      </c>
      <c r="B43" s="1228">
        <v>4689</v>
      </c>
      <c r="C43" s="469"/>
      <c r="D43" s="468">
        <v>4381</v>
      </c>
      <c r="E43" s="469"/>
      <c r="F43" s="1229">
        <v>2023</v>
      </c>
      <c r="G43" s="1229"/>
      <c r="H43" s="1229">
        <v>2357</v>
      </c>
      <c r="I43" s="470"/>
      <c r="J43" s="279">
        <v>0.93431435274045638</v>
      </c>
      <c r="K43" s="279"/>
      <c r="L43" s="279">
        <v>0.43143527404563875</v>
      </c>
      <c r="M43" s="279"/>
      <c r="N43" s="1226">
        <v>0.50266581360631268</v>
      </c>
      <c r="P43" s="294" t="s">
        <v>431</v>
      </c>
    </row>
    <row r="44" spans="1:16" s="280" customFormat="1" ht="12.95" customHeight="1">
      <c r="A44" s="293" t="s">
        <v>432</v>
      </c>
      <c r="B44" s="1228">
        <v>7022</v>
      </c>
      <c r="C44" s="469"/>
      <c r="D44" s="468">
        <v>10909</v>
      </c>
      <c r="E44" s="469"/>
      <c r="F44" s="1229">
        <v>4327</v>
      </c>
      <c r="G44" s="1229"/>
      <c r="H44" s="1229">
        <v>6582</v>
      </c>
      <c r="I44" s="470"/>
      <c r="J44" s="279">
        <v>1.5535459982910851</v>
      </c>
      <c r="K44" s="279"/>
      <c r="L44" s="279">
        <v>0.61620620905724866</v>
      </c>
      <c r="M44" s="279"/>
      <c r="N44" s="1226">
        <v>0.93733978923383654</v>
      </c>
      <c r="P44" s="294" t="s">
        <v>433</v>
      </c>
    </row>
    <row r="45" spans="1:16" s="280" customFormat="1" ht="12.95" customHeight="1">
      <c r="A45" s="293" t="s">
        <v>67</v>
      </c>
      <c r="B45" s="1228">
        <v>3958</v>
      </c>
      <c r="C45" s="469"/>
      <c r="D45" s="468">
        <v>9319</v>
      </c>
      <c r="E45" s="469"/>
      <c r="F45" s="1229">
        <v>4325</v>
      </c>
      <c r="G45" s="1229"/>
      <c r="H45" s="1229">
        <v>4994</v>
      </c>
      <c r="I45" s="470"/>
      <c r="J45" s="279">
        <v>2.3544719555330977</v>
      </c>
      <c r="K45" s="279"/>
      <c r="L45" s="279">
        <v>1.092723597776655</v>
      </c>
      <c r="M45" s="279"/>
      <c r="N45" s="1226">
        <v>1.2617483577564426</v>
      </c>
      <c r="P45" s="294" t="s">
        <v>68</v>
      </c>
    </row>
    <row r="46" spans="1:16" s="280" customFormat="1" ht="12.95" customHeight="1">
      <c r="A46" s="293" t="s">
        <v>65</v>
      </c>
      <c r="B46" s="1228">
        <v>4497</v>
      </c>
      <c r="C46" s="469"/>
      <c r="D46" s="468">
        <v>3942</v>
      </c>
      <c r="E46" s="469"/>
      <c r="F46" s="1229">
        <v>1428</v>
      </c>
      <c r="G46" s="1229"/>
      <c r="H46" s="1229">
        <v>2514</v>
      </c>
      <c r="I46" s="470"/>
      <c r="J46" s="279">
        <v>0.87658438959306206</v>
      </c>
      <c r="K46" s="279"/>
      <c r="L46" s="279">
        <v>0.31754503002001333</v>
      </c>
      <c r="M46" s="279"/>
      <c r="N46" s="1226">
        <v>0.55903935957304873</v>
      </c>
      <c r="P46" s="294" t="s">
        <v>66</v>
      </c>
    </row>
    <row r="47" spans="1:16" s="305" customFormat="1" ht="3.95" customHeight="1">
      <c r="A47" s="302"/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3"/>
      <c r="P47" s="304"/>
    </row>
    <row r="48" spans="1:16" s="260" customFormat="1" ht="14.25" customHeight="1">
      <c r="A48" s="306" t="s">
        <v>434</v>
      </c>
      <c r="B48" s="307"/>
      <c r="C48" s="307"/>
      <c r="D48" s="307"/>
      <c r="E48" s="308"/>
      <c r="F48" s="308"/>
      <c r="G48" s="308"/>
      <c r="H48" s="474"/>
      <c r="I48" s="474"/>
      <c r="J48" s="474"/>
      <c r="K48" s="474"/>
      <c r="L48" s="474"/>
      <c r="M48" s="474"/>
      <c r="N48" s="474"/>
      <c r="P48" s="260" t="s">
        <v>153</v>
      </c>
    </row>
    <row r="49" spans="1:14" s="4" customFormat="1" ht="12.95" customHeight="1">
      <c r="A49" s="1"/>
      <c r="B49" s="2"/>
      <c r="C49" s="2"/>
      <c r="D49" s="2"/>
      <c r="E49" s="3"/>
      <c r="F49" s="3"/>
      <c r="G49" s="3"/>
      <c r="H49" s="34"/>
      <c r="I49" s="34"/>
      <c r="J49" s="475"/>
      <c r="K49" s="475"/>
      <c r="L49" s="475"/>
      <c r="M49" s="475"/>
      <c r="N49" s="475"/>
    </row>
    <row r="50" spans="1:14" s="5" customFormat="1" ht="12.95" customHeight="1">
      <c r="B50" s="6"/>
      <c r="C50" s="6"/>
      <c r="D50" s="6"/>
      <c r="E50" s="7"/>
      <c r="F50" s="7"/>
      <c r="G50" s="7"/>
      <c r="H50" s="36"/>
      <c r="I50" s="8"/>
      <c r="J50" s="476"/>
      <c r="K50" s="476"/>
      <c r="L50" s="476"/>
      <c r="M50" s="476"/>
      <c r="N50" s="476"/>
    </row>
  </sheetData>
  <mergeCells count="20">
    <mergeCell ref="N6:O6"/>
    <mergeCell ref="J3:O3"/>
    <mergeCell ref="J5:K5"/>
    <mergeCell ref="N5:O5"/>
    <mergeCell ref="J6:K6"/>
    <mergeCell ref="L6:M6"/>
    <mergeCell ref="L5:M5"/>
    <mergeCell ref="B5:C5"/>
    <mergeCell ref="D5:E5"/>
    <mergeCell ref="F5:G5"/>
    <mergeCell ref="H5:I5"/>
    <mergeCell ref="B6:C6"/>
    <mergeCell ref="D6:E6"/>
    <mergeCell ref="F6:G6"/>
    <mergeCell ref="H6:I6"/>
    <mergeCell ref="B4:C4"/>
    <mergeCell ref="D4:E4"/>
    <mergeCell ref="F4:G4"/>
    <mergeCell ref="H4:I4"/>
    <mergeCell ref="J4:O4"/>
  </mergeCells>
  <phoneticPr fontId="2" type="noConversion"/>
  <pageMargins left="0.39370078740157483" right="0.39370078740157483" top="0.78740157480314965" bottom="0.78740157480314965" header="0" footer="0"/>
  <pageSetup paperSize="150" scale="59" pageOrder="overThenDown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theme="1"/>
  </sheetPr>
  <dimension ref="A1:X221"/>
  <sheetViews>
    <sheetView view="pageBreakPreview" zoomScaleNormal="100" zoomScaleSheetLayoutView="100" workbookViewId="0">
      <selection sqref="A1:G1"/>
    </sheetView>
  </sheetViews>
  <sheetFormatPr defaultRowHeight="14.25"/>
  <cols>
    <col min="1" max="1" width="8.21875" customWidth="1"/>
    <col min="2" max="2" width="15.77734375" style="105" customWidth="1"/>
    <col min="3" max="3" width="2.77734375" style="105" customWidth="1"/>
    <col min="4" max="4" width="18.44140625" style="105" bestFit="1" customWidth="1"/>
    <col min="5" max="5" width="3.33203125" style="105" customWidth="1"/>
    <col min="6" max="6" width="13.77734375" style="106" bestFit="1" customWidth="1"/>
    <col min="7" max="7" width="3.33203125" style="105" customWidth="1"/>
    <col min="8" max="8" width="14.33203125" style="105" customWidth="1"/>
    <col min="9" max="9" width="4.109375" style="105" customWidth="1"/>
    <col min="10" max="10" width="15.5546875" style="105" customWidth="1"/>
    <col min="11" max="11" width="4.109375" style="105" customWidth="1"/>
    <col min="12" max="12" width="15.88671875" style="105" bestFit="1" customWidth="1"/>
    <col min="13" max="13" width="6.5546875" style="105" customWidth="1"/>
    <col min="14" max="14" width="14.21875" customWidth="1"/>
    <col min="15" max="16384" width="8.88671875" style="39"/>
  </cols>
  <sheetData>
    <row r="1" spans="1:14" s="47" customFormat="1" ht="24.75" customHeight="1">
      <c r="A1" s="1357" t="s">
        <v>589</v>
      </c>
      <c r="B1" s="1357"/>
      <c r="C1" s="1357"/>
      <c r="D1" s="1357"/>
      <c r="E1" s="1357"/>
      <c r="F1" s="1357"/>
      <c r="G1" s="1357"/>
      <c r="H1" s="42" t="s">
        <v>327</v>
      </c>
      <c r="I1" s="42"/>
      <c r="J1" s="42"/>
      <c r="K1" s="42"/>
      <c r="L1" s="42"/>
      <c r="M1" s="42"/>
      <c r="N1" s="43"/>
    </row>
    <row r="2" spans="1:14" s="316" customFormat="1" ht="27" customHeight="1" thickBot="1">
      <c r="A2" s="312" t="s">
        <v>269</v>
      </c>
      <c r="B2" s="313"/>
      <c r="C2" s="314"/>
      <c r="D2" s="314"/>
      <c r="E2" s="314"/>
      <c r="F2" s="315"/>
      <c r="G2" s="314"/>
      <c r="H2" s="314"/>
      <c r="I2" s="314"/>
      <c r="J2" s="314"/>
      <c r="K2" s="314"/>
      <c r="L2" s="314"/>
      <c r="M2" s="314"/>
      <c r="N2" s="259" t="s">
        <v>320</v>
      </c>
    </row>
    <row r="3" spans="1:14" s="319" customFormat="1" ht="13.5" customHeight="1" thickTop="1">
      <c r="A3" s="317"/>
      <c r="B3" s="1220" t="s">
        <v>321</v>
      </c>
      <c r="C3" s="497"/>
      <c r="D3" s="1387" t="s">
        <v>328</v>
      </c>
      <c r="E3" s="1387"/>
      <c r="F3" s="1221" t="s">
        <v>329</v>
      </c>
      <c r="G3" s="1219"/>
      <c r="H3" s="1219" t="s">
        <v>330</v>
      </c>
      <c r="I3" s="498"/>
      <c r="J3" s="1219" t="s">
        <v>331</v>
      </c>
      <c r="K3" s="498"/>
      <c r="L3" s="1219" t="s">
        <v>322</v>
      </c>
      <c r="M3" s="497"/>
      <c r="N3" s="317" t="s">
        <v>299</v>
      </c>
    </row>
    <row r="4" spans="1:14" s="319" customFormat="1" ht="13.5" customHeight="1">
      <c r="A4" s="317" t="s">
        <v>332</v>
      </c>
      <c r="B4" s="1220" t="s">
        <v>323</v>
      </c>
      <c r="C4" s="498"/>
      <c r="D4" s="1389" t="s">
        <v>324</v>
      </c>
      <c r="E4" s="1390"/>
      <c r="F4" s="1391" t="s">
        <v>325</v>
      </c>
      <c r="G4" s="1391"/>
      <c r="H4" s="1219"/>
      <c r="I4" s="498"/>
      <c r="J4" s="1219"/>
      <c r="K4" s="498"/>
      <c r="L4" s="1219"/>
      <c r="M4" s="498"/>
      <c r="N4" s="317" t="s">
        <v>326</v>
      </c>
    </row>
    <row r="5" spans="1:14" s="319" customFormat="1" ht="13.5" customHeight="1">
      <c r="A5" s="317" t="s">
        <v>143</v>
      </c>
      <c r="B5" s="1220"/>
      <c r="C5" s="1219"/>
      <c r="D5" s="1220" t="s">
        <v>436</v>
      </c>
      <c r="E5" s="1219"/>
      <c r="F5" s="1221" t="s">
        <v>436</v>
      </c>
      <c r="G5" s="1219"/>
      <c r="H5" s="1219" t="s">
        <v>333</v>
      </c>
      <c r="I5" s="498"/>
      <c r="J5" s="1219" t="s">
        <v>437</v>
      </c>
      <c r="K5" s="498"/>
      <c r="L5" s="1219" t="s">
        <v>438</v>
      </c>
      <c r="M5" s="498"/>
      <c r="N5" s="317" t="s">
        <v>439</v>
      </c>
    </row>
    <row r="6" spans="1:14" s="319" customFormat="1" ht="13.5" customHeight="1">
      <c r="A6" s="320"/>
      <c r="B6" s="1222" t="s">
        <v>440</v>
      </c>
      <c r="C6" s="1225"/>
      <c r="D6" s="1222" t="s">
        <v>441</v>
      </c>
      <c r="E6" s="1223"/>
      <c r="F6" s="1224" t="s">
        <v>442</v>
      </c>
      <c r="G6" s="1223"/>
      <c r="H6" s="1223" t="s">
        <v>443</v>
      </c>
      <c r="I6" s="1225"/>
      <c r="J6" s="1223" t="s">
        <v>444</v>
      </c>
      <c r="K6" s="1225"/>
      <c r="L6" s="1223" t="s">
        <v>445</v>
      </c>
      <c r="M6" s="1225"/>
      <c r="N6" s="320"/>
    </row>
    <row r="7" spans="1:14" s="319" customFormat="1" ht="3" customHeight="1">
      <c r="A7" s="321"/>
      <c r="B7" s="318"/>
      <c r="C7" s="318"/>
      <c r="D7" s="318"/>
      <c r="E7" s="318"/>
      <c r="F7" s="322"/>
      <c r="G7" s="318"/>
      <c r="H7" s="318"/>
      <c r="I7" s="318"/>
      <c r="J7" s="318"/>
      <c r="K7" s="318"/>
      <c r="L7" s="318"/>
      <c r="M7" s="318"/>
      <c r="N7" s="323"/>
    </row>
    <row r="8" spans="1:14" s="327" customFormat="1" ht="12.2" customHeight="1">
      <c r="A8" s="324" t="s">
        <v>167</v>
      </c>
      <c r="B8" s="325">
        <v>11106831</v>
      </c>
      <c r="C8" s="325"/>
      <c r="D8" s="325">
        <v>10248274</v>
      </c>
      <c r="E8" s="325"/>
      <c r="F8" s="346">
        <v>92.2</v>
      </c>
      <c r="G8" s="263"/>
      <c r="H8" s="325">
        <v>6250100</v>
      </c>
      <c r="I8" s="325"/>
      <c r="J8" s="325">
        <v>3379351.4</v>
      </c>
      <c r="K8" s="325"/>
      <c r="L8" s="325">
        <v>329.74834591659044</v>
      </c>
      <c r="M8" s="325"/>
      <c r="N8" s="326" t="s">
        <v>167</v>
      </c>
    </row>
    <row r="9" spans="1:14" s="329" customFormat="1" ht="12.2" customHeight="1">
      <c r="A9" s="324" t="s">
        <v>173</v>
      </c>
      <c r="B9" s="311">
        <v>11340241</v>
      </c>
      <c r="C9" s="311"/>
      <c r="D9" s="311">
        <v>10592639</v>
      </c>
      <c r="E9" s="311"/>
      <c r="F9" s="347">
        <v>93.4</v>
      </c>
      <c r="G9" s="328"/>
      <c r="H9" s="311">
        <v>6467700</v>
      </c>
      <c r="I9" s="311"/>
      <c r="J9" s="311">
        <v>3436479</v>
      </c>
      <c r="K9" s="311"/>
      <c r="L9" s="311">
        <v>322.39999999999998</v>
      </c>
      <c r="M9" s="311"/>
      <c r="N9" s="326" t="s">
        <v>173</v>
      </c>
    </row>
    <row r="10" spans="1:14" s="329" customFormat="1" ht="12.2" customHeight="1">
      <c r="A10" s="324">
        <v>2008</v>
      </c>
      <c r="B10" s="311">
        <v>11549091</v>
      </c>
      <c r="C10" s="311"/>
      <c r="D10" s="311">
        <v>10905712</v>
      </c>
      <c r="E10" s="311"/>
      <c r="F10" s="347">
        <v>94.4</v>
      </c>
      <c r="G10" s="328"/>
      <c r="H10" s="311">
        <v>6966600</v>
      </c>
      <c r="I10" s="311"/>
      <c r="J10" s="311">
        <v>3477058</v>
      </c>
      <c r="K10" s="311"/>
      <c r="L10" s="311">
        <v>319</v>
      </c>
      <c r="M10" s="311"/>
      <c r="N10" s="326">
        <v>2008</v>
      </c>
    </row>
    <row r="11" spans="1:14" s="329" customFormat="1" ht="12.2" customHeight="1">
      <c r="A11" s="324">
        <v>2009</v>
      </c>
      <c r="B11" s="311">
        <v>11727418</v>
      </c>
      <c r="C11" s="311"/>
      <c r="D11" s="311">
        <v>11170549</v>
      </c>
      <c r="E11" s="311"/>
      <c r="F11" s="347">
        <v>95.3</v>
      </c>
      <c r="G11" s="328"/>
      <c r="H11" s="311">
        <v>6961600</v>
      </c>
      <c r="I11" s="311"/>
      <c r="J11" s="311">
        <v>3497204</v>
      </c>
      <c r="K11" s="311"/>
      <c r="L11" s="311">
        <v>314</v>
      </c>
      <c r="M11" s="311"/>
      <c r="N11" s="326">
        <v>2009</v>
      </c>
    </row>
    <row r="12" spans="1:14" s="329" customFormat="1" ht="12.2" customHeight="1">
      <c r="A12" s="324">
        <v>2010</v>
      </c>
      <c r="B12" s="311">
        <v>12071884</v>
      </c>
      <c r="C12" s="311"/>
      <c r="D12" s="311">
        <v>11549000</v>
      </c>
      <c r="E12" s="311"/>
      <c r="F12" s="347">
        <v>95.668579983041596</v>
      </c>
      <c r="G12" s="328"/>
      <c r="H12" s="311">
        <v>6934600</v>
      </c>
      <c r="I12" s="311"/>
      <c r="J12" s="311">
        <v>3648317.4426229512</v>
      </c>
      <c r="K12" s="311"/>
      <c r="L12" s="311">
        <v>316.8</v>
      </c>
      <c r="M12" s="311"/>
      <c r="N12" s="326">
        <v>2010</v>
      </c>
    </row>
    <row r="13" spans="1:14" s="329" customFormat="1" ht="12.2" customHeight="1">
      <c r="A13" s="324">
        <v>2011</v>
      </c>
      <c r="B13" s="311">
        <v>12239862</v>
      </c>
      <c r="C13" s="311"/>
      <c r="D13" s="311">
        <v>11802222</v>
      </c>
      <c r="E13" s="311"/>
      <c r="F13" s="347">
        <v>96.424469491567805</v>
      </c>
      <c r="G13" s="328"/>
      <c r="H13" s="311">
        <v>6973600</v>
      </c>
      <c r="I13" s="311"/>
      <c r="J13" s="311">
        <v>3775410</v>
      </c>
      <c r="K13" s="311"/>
      <c r="L13" s="311">
        <v>319.39999999999998</v>
      </c>
      <c r="M13" s="311"/>
      <c r="N13" s="326">
        <v>2011</v>
      </c>
    </row>
    <row r="14" spans="1:14" s="334" customFormat="1" ht="12.2" customHeight="1">
      <c r="A14" s="330">
        <v>2012</v>
      </c>
      <c r="B14" s="489">
        <v>12381550</v>
      </c>
      <c r="C14" s="331"/>
      <c r="D14" s="489">
        <v>12000558</v>
      </c>
      <c r="E14" s="331"/>
      <c r="F14" s="490">
        <v>96.922905452063759</v>
      </c>
      <c r="G14" s="332"/>
      <c r="H14" s="489">
        <v>7006600</v>
      </c>
      <c r="I14" s="331"/>
      <c r="J14" s="489">
        <v>3816495.5491803279</v>
      </c>
      <c r="K14" s="331"/>
      <c r="L14" s="489">
        <v>317.40149538419871</v>
      </c>
      <c r="M14" s="331"/>
      <c r="N14" s="333">
        <v>2012</v>
      </c>
    </row>
    <row r="15" spans="1:14" s="334" customFormat="1" ht="12.2" customHeight="1">
      <c r="A15" s="309" t="s">
        <v>151</v>
      </c>
      <c r="B15" s="491">
        <v>9183587</v>
      </c>
      <c r="C15" s="335"/>
      <c r="D15" s="491">
        <v>8935123</v>
      </c>
      <c r="E15" s="331"/>
      <c r="F15" s="490">
        <v>97.294477637115008</v>
      </c>
      <c r="G15" s="332"/>
      <c r="H15" s="491">
        <v>5312900</v>
      </c>
      <c r="I15" s="331"/>
      <c r="J15" s="491">
        <v>2862303.5491803279</v>
      </c>
      <c r="K15" s="331"/>
      <c r="L15" s="491">
        <v>319.51298025651403</v>
      </c>
      <c r="M15" s="331"/>
      <c r="N15" s="310" t="s">
        <v>152</v>
      </c>
    </row>
    <row r="16" spans="1:14" s="329" customFormat="1" ht="12.2" customHeight="1">
      <c r="A16" s="261" t="s">
        <v>15</v>
      </c>
      <c r="B16" s="488">
        <v>1147955</v>
      </c>
      <c r="C16" s="336"/>
      <c r="D16" s="488">
        <v>1147233</v>
      </c>
      <c r="E16" s="337"/>
      <c r="F16" s="492">
        <v>99.937105548562442</v>
      </c>
      <c r="G16" s="328"/>
      <c r="H16" s="493">
        <v>620000</v>
      </c>
      <c r="I16" s="336"/>
      <c r="J16" s="493">
        <v>333303.82513661199</v>
      </c>
      <c r="K16" s="336"/>
      <c r="L16" s="493">
        <v>290.52844987601645</v>
      </c>
      <c r="M16" s="336"/>
      <c r="N16" s="344" t="s">
        <v>16</v>
      </c>
    </row>
    <row r="17" spans="1:14" s="329" customFormat="1" ht="12.2" customHeight="1">
      <c r="A17" s="261" t="s">
        <v>17</v>
      </c>
      <c r="B17" s="488">
        <v>994271</v>
      </c>
      <c r="C17" s="336"/>
      <c r="D17" s="488">
        <v>993257</v>
      </c>
      <c r="E17" s="337"/>
      <c r="F17" s="492">
        <v>99.898015732129366</v>
      </c>
      <c r="G17" s="328"/>
      <c r="H17" s="493">
        <v>635000</v>
      </c>
      <c r="I17" s="336"/>
      <c r="J17" s="493">
        <v>336411.67486338801</v>
      </c>
      <c r="K17" s="336"/>
      <c r="L17" s="493">
        <v>338.69549861051871</v>
      </c>
      <c r="M17" s="336"/>
      <c r="N17" s="344" t="s">
        <v>18</v>
      </c>
    </row>
    <row r="18" spans="1:14" s="329" customFormat="1" ht="12.2" customHeight="1">
      <c r="A18" s="261" t="s">
        <v>21</v>
      </c>
      <c r="B18" s="488">
        <v>618230</v>
      </c>
      <c r="C18" s="336"/>
      <c r="D18" s="488">
        <v>617689</v>
      </c>
      <c r="E18" s="337"/>
      <c r="F18" s="492">
        <v>99.912492114585177</v>
      </c>
      <c r="G18" s="328"/>
      <c r="H18" s="493">
        <v>392000</v>
      </c>
      <c r="I18" s="336"/>
      <c r="J18" s="493">
        <v>175919.37704918033</v>
      </c>
      <c r="K18" s="336"/>
      <c r="L18" s="493">
        <v>284.80250910924485</v>
      </c>
      <c r="M18" s="336"/>
      <c r="N18" s="344" t="s">
        <v>22</v>
      </c>
    </row>
    <row r="19" spans="1:14" s="329" customFormat="1" ht="12.2" customHeight="1">
      <c r="A19" s="338" t="s">
        <v>19</v>
      </c>
      <c r="B19" s="488">
        <v>885949</v>
      </c>
      <c r="C19" s="336"/>
      <c r="D19" s="488">
        <v>885949</v>
      </c>
      <c r="E19" s="337"/>
      <c r="F19" s="492">
        <v>100</v>
      </c>
      <c r="G19" s="328"/>
      <c r="H19" s="493">
        <v>475000</v>
      </c>
      <c r="I19" s="336"/>
      <c r="J19" s="493">
        <v>265224.14754098363</v>
      </c>
      <c r="K19" s="336"/>
      <c r="L19" s="493">
        <v>299.36728586068006</v>
      </c>
      <c r="M19" s="336"/>
      <c r="N19" s="344" t="s">
        <v>20</v>
      </c>
    </row>
    <row r="20" spans="1:14" s="329" customFormat="1" ht="12.2" customHeight="1">
      <c r="A20" s="261" t="s">
        <v>29</v>
      </c>
      <c r="B20" s="488">
        <v>360004</v>
      </c>
      <c r="C20" s="336"/>
      <c r="D20" s="488">
        <v>359412</v>
      </c>
      <c r="E20" s="337"/>
      <c r="F20" s="492">
        <v>99.835557382695754</v>
      </c>
      <c r="G20" s="328"/>
      <c r="H20" s="493">
        <v>220000</v>
      </c>
      <c r="I20" s="336"/>
      <c r="J20" s="493">
        <v>93775.778688524588</v>
      </c>
      <c r="K20" s="336"/>
      <c r="L20" s="493">
        <v>260.91443437760728</v>
      </c>
      <c r="M20" s="336"/>
      <c r="N20" s="344" t="s">
        <v>30</v>
      </c>
    </row>
    <row r="21" spans="1:14" s="329" customFormat="1" ht="12.2" customHeight="1">
      <c r="A21" s="261" t="s">
        <v>27</v>
      </c>
      <c r="B21" s="488">
        <v>447337</v>
      </c>
      <c r="C21" s="336"/>
      <c r="D21" s="488">
        <v>432214</v>
      </c>
      <c r="E21" s="337"/>
      <c r="F21" s="492">
        <v>96.619327263338377</v>
      </c>
      <c r="G21" s="328"/>
      <c r="H21" s="493">
        <v>344000</v>
      </c>
      <c r="I21" s="336"/>
      <c r="J21" s="493">
        <v>157482.32513661202</v>
      </c>
      <c r="K21" s="336"/>
      <c r="L21" s="493">
        <v>364.36192519587991</v>
      </c>
      <c r="M21" s="336"/>
      <c r="N21" s="344" t="s">
        <v>28</v>
      </c>
    </row>
    <row r="22" spans="1:14" s="329" customFormat="1" ht="12.2" customHeight="1">
      <c r="A22" s="261" t="s">
        <v>23</v>
      </c>
      <c r="B22" s="488">
        <v>758573</v>
      </c>
      <c r="C22" s="336"/>
      <c r="D22" s="488">
        <v>756200</v>
      </c>
      <c r="E22" s="337"/>
      <c r="F22" s="492">
        <v>99.687175789278029</v>
      </c>
      <c r="G22" s="328"/>
      <c r="H22" s="493">
        <v>679200</v>
      </c>
      <c r="I22" s="336"/>
      <c r="J22" s="493">
        <v>270803.00819672132</v>
      </c>
      <c r="K22" s="336"/>
      <c r="L22" s="493">
        <v>358.11029912287927</v>
      </c>
      <c r="M22" s="336"/>
      <c r="N22" s="344" t="s">
        <v>24</v>
      </c>
    </row>
    <row r="23" spans="1:14" s="329" customFormat="1" ht="12.2" customHeight="1">
      <c r="A23" s="261" t="s">
        <v>51</v>
      </c>
      <c r="B23" s="488">
        <v>71378</v>
      </c>
      <c r="C23" s="336"/>
      <c r="D23" s="488">
        <v>70665</v>
      </c>
      <c r="E23" s="337"/>
      <c r="F23" s="492">
        <v>99.001092773683766</v>
      </c>
      <c r="G23" s="328"/>
      <c r="H23" s="493">
        <v>50000</v>
      </c>
      <c r="I23" s="336"/>
      <c r="J23" s="493">
        <v>22498.82513661202</v>
      </c>
      <c r="K23" s="336"/>
      <c r="L23" s="493">
        <v>318.3871101197484</v>
      </c>
      <c r="M23" s="336"/>
      <c r="N23" s="344" t="s">
        <v>52</v>
      </c>
    </row>
    <row r="24" spans="1:14" s="329" customFormat="1" ht="12.2" customHeight="1">
      <c r="A24" s="261" t="s">
        <v>45</v>
      </c>
      <c r="B24" s="488">
        <v>205245</v>
      </c>
      <c r="C24" s="336"/>
      <c r="D24" s="488">
        <v>204527</v>
      </c>
      <c r="E24" s="337"/>
      <c r="F24" s="492">
        <v>99.650174182075077</v>
      </c>
      <c r="G24" s="328"/>
      <c r="H24" s="493">
        <v>86000</v>
      </c>
      <c r="I24" s="336"/>
      <c r="J24" s="493">
        <v>61433.734972677594</v>
      </c>
      <c r="K24" s="336"/>
      <c r="L24" s="493">
        <v>295.88228107069699</v>
      </c>
      <c r="M24" s="336"/>
      <c r="N24" s="344" t="s">
        <v>46</v>
      </c>
    </row>
    <row r="25" spans="1:14" s="329" customFormat="1" ht="12.2" customHeight="1">
      <c r="A25" s="261" t="s">
        <v>31</v>
      </c>
      <c r="B25" s="488">
        <v>420445</v>
      </c>
      <c r="C25" s="336"/>
      <c r="D25" s="488">
        <v>419604</v>
      </c>
      <c r="E25" s="337"/>
      <c r="F25" s="492">
        <v>99.799973837243869</v>
      </c>
      <c r="G25" s="328"/>
      <c r="H25" s="493">
        <v>394800</v>
      </c>
      <c r="I25" s="336"/>
      <c r="J25" s="493">
        <v>187198.47814207649</v>
      </c>
      <c r="K25" s="336"/>
      <c r="L25" s="493">
        <v>446.13130032620398</v>
      </c>
      <c r="M25" s="336"/>
      <c r="N25" s="344" t="s">
        <v>32</v>
      </c>
    </row>
    <row r="26" spans="1:14" s="329" customFormat="1" ht="12.2" customHeight="1">
      <c r="A26" s="261" t="s">
        <v>33</v>
      </c>
      <c r="B26" s="488">
        <v>292201</v>
      </c>
      <c r="C26" s="336"/>
      <c r="D26" s="488">
        <v>292147</v>
      </c>
      <c r="E26" s="337"/>
      <c r="F26" s="492">
        <v>99.981519570432681</v>
      </c>
      <c r="G26" s="328"/>
      <c r="H26" s="493">
        <v>156000</v>
      </c>
      <c r="I26" s="336"/>
      <c r="J26" s="493">
        <v>77975.24590163934</v>
      </c>
      <c r="K26" s="336"/>
      <c r="L26" s="493">
        <v>266.90414723286341</v>
      </c>
      <c r="M26" s="336"/>
      <c r="N26" s="344" t="s">
        <v>34</v>
      </c>
    </row>
    <row r="27" spans="1:14" s="329" customFormat="1" ht="12.2" customHeight="1">
      <c r="A27" s="261" t="s">
        <v>43</v>
      </c>
      <c r="B27" s="488">
        <v>156003</v>
      </c>
      <c r="C27" s="336"/>
      <c r="D27" s="488">
        <v>155535</v>
      </c>
      <c r="E27" s="337"/>
      <c r="F27" s="492">
        <v>99.700005769119826</v>
      </c>
      <c r="G27" s="328"/>
      <c r="H27" s="493">
        <v>78000</v>
      </c>
      <c r="I27" s="336"/>
      <c r="J27" s="493">
        <v>44158.090163934423</v>
      </c>
      <c r="K27" s="336"/>
      <c r="L27" s="493">
        <v>283.91095357272911</v>
      </c>
      <c r="M27" s="336"/>
      <c r="N27" s="344" t="s">
        <v>44</v>
      </c>
    </row>
    <row r="28" spans="1:14" s="329" customFormat="1" ht="12.2" customHeight="1">
      <c r="A28" s="261" t="s">
        <v>41</v>
      </c>
      <c r="B28" s="488">
        <v>147890</v>
      </c>
      <c r="C28" s="336"/>
      <c r="D28" s="488">
        <v>142896</v>
      </c>
      <c r="E28" s="337"/>
      <c r="F28" s="492">
        <v>96.623165866522413</v>
      </c>
      <c r="G28" s="328"/>
      <c r="H28" s="493">
        <v>70000</v>
      </c>
      <c r="I28" s="336"/>
      <c r="J28" s="493">
        <v>43548.620218579235</v>
      </c>
      <c r="K28" s="336"/>
      <c r="L28" s="493">
        <v>304.75744750433347</v>
      </c>
      <c r="M28" s="336"/>
      <c r="N28" s="344" t="s">
        <v>42</v>
      </c>
    </row>
    <row r="29" spans="1:14" s="329" customFormat="1" ht="12.2" customHeight="1">
      <c r="A29" s="261" t="s">
        <v>25</v>
      </c>
      <c r="B29" s="488">
        <v>930058</v>
      </c>
      <c r="C29" s="336"/>
      <c r="D29" s="488">
        <v>915199</v>
      </c>
      <c r="E29" s="337"/>
      <c r="F29" s="492">
        <v>98.402357702422862</v>
      </c>
      <c r="G29" s="328"/>
      <c r="H29" s="493">
        <v>348000</v>
      </c>
      <c r="I29" s="336"/>
      <c r="J29" s="493">
        <v>279083.87431693991</v>
      </c>
      <c r="K29" s="336"/>
      <c r="L29" s="493">
        <v>304.94337768828404</v>
      </c>
      <c r="M29" s="336"/>
      <c r="N29" s="344" t="s">
        <v>26</v>
      </c>
    </row>
    <row r="30" spans="1:14" s="329" customFormat="1" ht="12.2" customHeight="1">
      <c r="A30" s="261" t="s">
        <v>35</v>
      </c>
      <c r="B30" s="488">
        <v>209339</v>
      </c>
      <c r="C30" s="336"/>
      <c r="D30" s="488">
        <v>190080</v>
      </c>
      <c r="E30" s="337"/>
      <c r="F30" s="492">
        <v>90.800089806486127</v>
      </c>
      <c r="G30" s="328"/>
      <c r="H30" s="493">
        <v>98000</v>
      </c>
      <c r="I30" s="336"/>
      <c r="J30" s="493">
        <v>49417.579234972676</v>
      </c>
      <c r="K30" s="336"/>
      <c r="L30" s="493">
        <v>259.9830557395448</v>
      </c>
      <c r="M30" s="336"/>
      <c r="N30" s="344" t="s">
        <v>36</v>
      </c>
    </row>
    <row r="31" spans="1:14" s="329" customFormat="1" ht="12.2" customHeight="1">
      <c r="A31" s="261" t="s">
        <v>39</v>
      </c>
      <c r="B31" s="488">
        <v>188919</v>
      </c>
      <c r="C31" s="336"/>
      <c r="D31" s="488">
        <v>169780</v>
      </c>
      <c r="E31" s="337"/>
      <c r="F31" s="492">
        <v>89.86920320348932</v>
      </c>
      <c r="G31" s="328"/>
      <c r="H31" s="493">
        <v>84900</v>
      </c>
      <c r="I31" s="336"/>
      <c r="J31" s="493">
        <v>62402.486338797811</v>
      </c>
      <c r="K31" s="336"/>
      <c r="L31" s="493">
        <v>367.54910082929564</v>
      </c>
      <c r="M31" s="336"/>
      <c r="N31" s="344" t="s">
        <v>40</v>
      </c>
    </row>
    <row r="32" spans="1:14" s="329" customFormat="1" ht="12.2" customHeight="1">
      <c r="A32" s="261" t="s">
        <v>37</v>
      </c>
      <c r="B32" s="488">
        <v>299119</v>
      </c>
      <c r="C32" s="336"/>
      <c r="D32" s="488">
        <v>264151</v>
      </c>
      <c r="E32" s="337"/>
      <c r="F32" s="492">
        <v>88.309669395792312</v>
      </c>
      <c r="G32" s="328"/>
      <c r="H32" s="493">
        <v>174000</v>
      </c>
      <c r="I32" s="336"/>
      <c r="J32" s="493">
        <v>88698.56010928961</v>
      </c>
      <c r="K32" s="336"/>
      <c r="L32" s="493">
        <v>320.79390217960486</v>
      </c>
      <c r="M32" s="336"/>
      <c r="N32" s="344" t="s">
        <v>38</v>
      </c>
    </row>
    <row r="33" spans="1:14" s="329" customFormat="1" ht="12.2" customHeight="1">
      <c r="A33" s="261" t="s">
        <v>159</v>
      </c>
      <c r="B33" s="488">
        <v>550649</v>
      </c>
      <c r="C33" s="336"/>
      <c r="D33" s="488">
        <v>535708</v>
      </c>
      <c r="E33" s="337"/>
      <c r="F33" s="492">
        <v>97.286656291031122</v>
      </c>
      <c r="G33" s="328"/>
      <c r="H33" s="493">
        <v>202000</v>
      </c>
      <c r="I33" s="336"/>
      <c r="J33" s="493">
        <v>184357.95081967214</v>
      </c>
      <c r="K33" s="336"/>
      <c r="L33" s="493">
        <v>339.40230508905006</v>
      </c>
      <c r="M33" s="336"/>
      <c r="N33" s="344" t="s">
        <v>158</v>
      </c>
    </row>
    <row r="34" spans="1:14" s="329" customFormat="1" ht="12.2" customHeight="1">
      <c r="A34" s="261" t="s">
        <v>161</v>
      </c>
      <c r="B34" s="488">
        <v>284762</v>
      </c>
      <c r="C34" s="336"/>
      <c r="D34" s="488">
        <v>241905</v>
      </c>
      <c r="E34" s="337"/>
      <c r="F34" s="492">
        <v>84.949887976626087</v>
      </c>
      <c r="G34" s="328"/>
      <c r="H34" s="493">
        <v>124000</v>
      </c>
      <c r="I34" s="336"/>
      <c r="J34" s="493">
        <v>81521.418032786882</v>
      </c>
      <c r="K34" s="336"/>
      <c r="L34" s="493">
        <v>336.9976562402054</v>
      </c>
      <c r="M34" s="336"/>
      <c r="N34" s="344" t="s">
        <v>160</v>
      </c>
    </row>
    <row r="35" spans="1:14" s="329" customFormat="1" ht="12.2" customHeight="1">
      <c r="A35" s="261" t="s">
        <v>47</v>
      </c>
      <c r="B35" s="488">
        <v>111929</v>
      </c>
      <c r="C35" s="336"/>
      <c r="D35" s="488">
        <v>84130</v>
      </c>
      <c r="E35" s="337"/>
      <c r="F35" s="492">
        <v>75.163719858124338</v>
      </c>
      <c r="G35" s="328"/>
      <c r="H35" s="493">
        <v>50000</v>
      </c>
      <c r="I35" s="336"/>
      <c r="J35" s="493">
        <v>29369.193989071038</v>
      </c>
      <c r="K35" s="336"/>
      <c r="L35" s="493">
        <v>349.09299880032137</v>
      </c>
      <c r="M35" s="336"/>
      <c r="N35" s="344" t="s">
        <v>48</v>
      </c>
    </row>
    <row r="36" spans="1:14" s="329" customFormat="1" ht="12.2" customHeight="1">
      <c r="A36" s="261" t="s">
        <v>49</v>
      </c>
      <c r="B36" s="488">
        <v>103331</v>
      </c>
      <c r="C36" s="336"/>
      <c r="D36" s="488">
        <v>56842</v>
      </c>
      <c r="E36" s="337"/>
      <c r="F36" s="492">
        <v>55.009629249692736</v>
      </c>
      <c r="G36" s="328"/>
      <c r="H36" s="493">
        <v>32000</v>
      </c>
      <c r="I36" s="336"/>
      <c r="J36" s="493">
        <v>17719.355191256829</v>
      </c>
      <c r="K36" s="336"/>
      <c r="L36" s="493">
        <v>311.729974160952</v>
      </c>
      <c r="M36" s="336"/>
      <c r="N36" s="344" t="s">
        <v>50</v>
      </c>
    </row>
    <row r="37" spans="1:14" s="334" customFormat="1" ht="12.2" customHeight="1">
      <c r="A37" s="309" t="s">
        <v>168</v>
      </c>
      <c r="B37" s="489">
        <v>3197963</v>
      </c>
      <c r="C37" s="335"/>
      <c r="D37" s="489">
        <v>3065435</v>
      </c>
      <c r="E37" s="331"/>
      <c r="F37" s="490">
        <v>95.855861997152559</v>
      </c>
      <c r="G37" s="332"/>
      <c r="H37" s="489">
        <v>1693700</v>
      </c>
      <c r="I37" s="335"/>
      <c r="J37" s="489">
        <v>954191.99999999988</v>
      </c>
      <c r="K37" s="335"/>
      <c r="L37" s="489">
        <v>311.24694405729832</v>
      </c>
      <c r="M37" s="335"/>
      <c r="N37" s="310" t="s">
        <v>169</v>
      </c>
    </row>
    <row r="38" spans="1:14" s="329" customFormat="1" ht="12.2" customHeight="1">
      <c r="A38" s="261" t="s">
        <v>55</v>
      </c>
      <c r="B38" s="488">
        <v>432760</v>
      </c>
      <c r="C38" s="336"/>
      <c r="D38" s="488">
        <v>429766</v>
      </c>
      <c r="E38" s="337"/>
      <c r="F38" s="492">
        <v>99.30816156761253</v>
      </c>
      <c r="G38" s="328"/>
      <c r="H38" s="493">
        <v>211000</v>
      </c>
      <c r="I38" s="336"/>
      <c r="J38" s="493">
        <v>113966.24043715847</v>
      </c>
      <c r="K38" s="336"/>
      <c r="L38" s="493">
        <v>265.18207684451181</v>
      </c>
      <c r="M38" s="336"/>
      <c r="N38" s="344" t="s">
        <v>56</v>
      </c>
    </row>
    <row r="39" spans="1:14" s="329" customFormat="1" ht="12.2" customHeight="1">
      <c r="A39" s="348" t="s">
        <v>63</v>
      </c>
      <c r="B39" s="494">
        <v>99666</v>
      </c>
      <c r="C39" s="349"/>
      <c r="D39" s="494">
        <v>98713</v>
      </c>
      <c r="E39" s="349"/>
      <c r="F39" s="495">
        <v>99.043806313085696</v>
      </c>
      <c r="G39" s="349"/>
      <c r="H39" s="496">
        <v>90000</v>
      </c>
      <c r="I39" s="349"/>
      <c r="J39" s="496">
        <v>31128.10655737705</v>
      </c>
      <c r="K39" s="349"/>
      <c r="L39" s="496">
        <v>315.33948474240526</v>
      </c>
      <c r="M39" s="349"/>
      <c r="N39" s="350" t="s">
        <v>64</v>
      </c>
    </row>
    <row r="40" spans="1:14" s="329" customFormat="1" ht="12.2" customHeight="1">
      <c r="A40" s="261" t="s">
        <v>53</v>
      </c>
      <c r="B40" s="488">
        <v>981220</v>
      </c>
      <c r="C40" s="336"/>
      <c r="D40" s="488">
        <v>973622</v>
      </c>
      <c r="E40" s="337"/>
      <c r="F40" s="492">
        <v>99.225657854507659</v>
      </c>
      <c r="G40" s="328"/>
      <c r="H40" s="493">
        <v>492000</v>
      </c>
      <c r="I40" s="336"/>
      <c r="J40" s="493">
        <v>287964.65300546447</v>
      </c>
      <c r="K40" s="336"/>
      <c r="L40" s="493">
        <v>295.76637853855448</v>
      </c>
      <c r="M40" s="336"/>
      <c r="N40" s="344" t="s">
        <v>54</v>
      </c>
    </row>
    <row r="41" spans="1:14" s="329" customFormat="1" ht="12.2" customHeight="1">
      <c r="A41" s="261" t="s">
        <v>61</v>
      </c>
      <c r="B41" s="488">
        <v>193745</v>
      </c>
      <c r="C41" s="336"/>
      <c r="D41" s="488">
        <v>193725</v>
      </c>
      <c r="E41" s="337"/>
      <c r="F41" s="492">
        <v>99.989677152958791</v>
      </c>
      <c r="G41" s="328"/>
      <c r="H41" s="493">
        <v>105000</v>
      </c>
      <c r="I41" s="336"/>
      <c r="J41" s="493">
        <v>61432.163934426229</v>
      </c>
      <c r="K41" s="336"/>
      <c r="L41" s="493">
        <v>317.11015064873521</v>
      </c>
      <c r="M41" s="336"/>
      <c r="N41" s="344" t="s">
        <v>62</v>
      </c>
    </row>
    <row r="42" spans="1:14" s="329" customFormat="1" ht="12.2" customHeight="1">
      <c r="A42" s="261" t="s">
        <v>57</v>
      </c>
      <c r="B42" s="488">
        <v>604864</v>
      </c>
      <c r="C42" s="336"/>
      <c r="D42" s="488">
        <v>584949</v>
      </c>
      <c r="E42" s="337"/>
      <c r="F42" s="492">
        <v>96.707524336049104</v>
      </c>
      <c r="G42" s="328"/>
      <c r="H42" s="493">
        <v>298000</v>
      </c>
      <c r="I42" s="336"/>
      <c r="J42" s="493">
        <v>148400.80874316939</v>
      </c>
      <c r="K42" s="336"/>
      <c r="L42" s="493">
        <v>253.69871346590796</v>
      </c>
      <c r="M42" s="336"/>
      <c r="N42" s="344" t="s">
        <v>58</v>
      </c>
    </row>
    <row r="43" spans="1:14" s="329" customFormat="1" ht="12.2" customHeight="1">
      <c r="A43" s="261" t="s">
        <v>59</v>
      </c>
      <c r="B43" s="488">
        <v>402126</v>
      </c>
      <c r="C43" s="336"/>
      <c r="D43" s="488">
        <v>382709</v>
      </c>
      <c r="E43" s="337"/>
      <c r="F43" s="492">
        <v>95.171413934935813</v>
      </c>
      <c r="G43" s="328"/>
      <c r="H43" s="493">
        <v>225000</v>
      </c>
      <c r="I43" s="336"/>
      <c r="J43" s="493">
        <v>140953.38524590165</v>
      </c>
      <c r="K43" s="336"/>
      <c r="L43" s="493">
        <v>368.30433892566322</v>
      </c>
      <c r="M43" s="336"/>
      <c r="N43" s="344" t="s">
        <v>60</v>
      </c>
    </row>
    <row r="44" spans="1:14" s="329" customFormat="1" ht="12.2" customHeight="1">
      <c r="A44" s="261" t="s">
        <v>162</v>
      </c>
      <c r="B44" s="488">
        <v>207321</v>
      </c>
      <c r="C44" s="336"/>
      <c r="D44" s="488">
        <v>195045</v>
      </c>
      <c r="E44" s="337"/>
      <c r="F44" s="492">
        <v>94.078747449607135</v>
      </c>
      <c r="G44" s="328"/>
      <c r="H44" s="493">
        <v>128500</v>
      </c>
      <c r="I44" s="336"/>
      <c r="J44" s="493">
        <v>69176.284153005457</v>
      </c>
      <c r="K44" s="336"/>
      <c r="L44" s="493">
        <v>354.66832860624709</v>
      </c>
      <c r="M44" s="336"/>
      <c r="N44" s="344" t="s">
        <v>170</v>
      </c>
    </row>
    <row r="45" spans="1:14" s="329" customFormat="1" ht="12.2" customHeight="1">
      <c r="A45" s="261" t="s">
        <v>171</v>
      </c>
      <c r="B45" s="488">
        <v>168145</v>
      </c>
      <c r="C45" s="336"/>
      <c r="D45" s="488">
        <v>119750</v>
      </c>
      <c r="E45" s="337"/>
      <c r="F45" s="492">
        <v>71.218293734574317</v>
      </c>
      <c r="G45" s="328"/>
      <c r="H45" s="493">
        <v>83200</v>
      </c>
      <c r="I45" s="336"/>
      <c r="J45" s="493">
        <v>42179.669398907106</v>
      </c>
      <c r="K45" s="336"/>
      <c r="L45" s="493">
        <v>352.23105969859796</v>
      </c>
      <c r="M45" s="336"/>
      <c r="N45" s="344" t="s">
        <v>172</v>
      </c>
    </row>
    <row r="46" spans="1:14" s="329" customFormat="1" ht="12.2" customHeight="1">
      <c r="A46" s="261" t="s">
        <v>67</v>
      </c>
      <c r="B46" s="488">
        <v>46328</v>
      </c>
      <c r="C46" s="336"/>
      <c r="D46" s="488">
        <v>42640</v>
      </c>
      <c r="E46" s="337"/>
      <c r="F46" s="492">
        <v>92.039371438438948</v>
      </c>
      <c r="G46" s="328"/>
      <c r="H46" s="493">
        <v>33000</v>
      </c>
      <c r="I46" s="336"/>
      <c r="J46" s="493">
        <v>36917.136612021859</v>
      </c>
      <c r="K46" s="336"/>
      <c r="L46" s="493">
        <v>863.79954428485019</v>
      </c>
      <c r="M46" s="336"/>
      <c r="N46" s="344" t="s">
        <v>68</v>
      </c>
    </row>
    <row r="47" spans="1:14" s="329" customFormat="1" ht="12.2" customHeight="1">
      <c r="A47" s="261" t="s">
        <v>65</v>
      </c>
      <c r="B47" s="488">
        <v>61788</v>
      </c>
      <c r="C47" s="336"/>
      <c r="D47" s="488">
        <v>44516</v>
      </c>
      <c r="E47" s="337"/>
      <c r="F47" s="492">
        <v>72.046352042467802</v>
      </c>
      <c r="G47" s="328"/>
      <c r="H47" s="493">
        <v>28000</v>
      </c>
      <c r="I47" s="336"/>
      <c r="J47" s="493">
        <v>22073.551912568306</v>
      </c>
      <c r="K47" s="336"/>
      <c r="L47" s="493">
        <v>495.85658892461822</v>
      </c>
      <c r="M47" s="336"/>
      <c r="N47" s="344" t="s">
        <v>66</v>
      </c>
    </row>
    <row r="48" spans="1:14" s="329" customFormat="1" ht="3" customHeight="1">
      <c r="A48" s="339"/>
      <c r="B48" s="340"/>
      <c r="C48" s="340"/>
      <c r="D48" s="340"/>
      <c r="E48" s="340"/>
      <c r="F48" s="339"/>
      <c r="G48" s="340"/>
      <c r="H48" s="340"/>
      <c r="I48" s="340"/>
      <c r="J48" s="340"/>
      <c r="K48" s="340"/>
      <c r="L48" s="340"/>
      <c r="M48" s="340"/>
      <c r="N48" s="345"/>
    </row>
    <row r="49" spans="1:24" s="329" customFormat="1" ht="13.5" customHeight="1">
      <c r="A49" s="341" t="s">
        <v>446</v>
      </c>
      <c r="B49" s="341"/>
      <c r="C49" s="341"/>
      <c r="D49" s="341"/>
      <c r="E49" s="341"/>
      <c r="F49" s="337"/>
      <c r="G49" s="341"/>
      <c r="H49" s="341"/>
      <c r="I49" s="341"/>
      <c r="J49" s="341"/>
      <c r="K49" s="341"/>
      <c r="L49" s="341"/>
      <c r="M49" s="341"/>
      <c r="N49" s="342" t="s">
        <v>447</v>
      </c>
    </row>
    <row r="50" spans="1:24" s="329" customFormat="1" ht="13.5" customHeight="1">
      <c r="A50" s="341" t="s">
        <v>448</v>
      </c>
      <c r="B50" s="341"/>
      <c r="C50" s="341"/>
      <c r="D50" s="341"/>
      <c r="E50" s="341"/>
      <c r="F50" s="337"/>
      <c r="G50" s="341"/>
      <c r="H50" s="337"/>
      <c r="I50" s="337"/>
      <c r="J50" s="337"/>
      <c r="K50" s="337"/>
      <c r="L50" s="341"/>
      <c r="M50" s="341"/>
      <c r="N50" s="343"/>
    </row>
    <row r="51" spans="1:24" s="329" customFormat="1" ht="13.5" customHeight="1">
      <c r="A51" s="337" t="s">
        <v>449</v>
      </c>
      <c r="B51" s="341"/>
      <c r="C51" s="341"/>
      <c r="D51" s="341"/>
      <c r="E51" s="341"/>
      <c r="F51" s="337"/>
      <c r="G51" s="341"/>
      <c r="H51" s="341"/>
      <c r="I51" s="341"/>
      <c r="J51" s="341"/>
      <c r="K51" s="341"/>
      <c r="L51" s="341"/>
      <c r="M51" s="341"/>
      <c r="N51" s="343"/>
    </row>
    <row r="52" spans="1:24" s="9" customFormat="1" ht="12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customFormat="1" ht="12" customHeight="1"/>
    <row r="54" spans="1:24" s="9" customFormat="1" ht="12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24" s="9" customFormat="1" ht="12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s="40" customFormat="1">
      <c r="A56"/>
      <c r="B56" s="105"/>
      <c r="C56" s="105"/>
      <c r="D56" s="105"/>
      <c r="E56" s="105"/>
      <c r="F56" s="106"/>
      <c r="G56" s="105"/>
      <c r="H56" s="105"/>
      <c r="I56" s="105"/>
      <c r="J56" s="105"/>
      <c r="K56" s="105"/>
      <c r="L56" s="105"/>
      <c r="M56" s="105"/>
      <c r="N56"/>
    </row>
    <row r="57" spans="1:24" s="40" customFormat="1">
      <c r="A57"/>
      <c r="B57" s="105"/>
      <c r="C57" s="105"/>
      <c r="D57" s="105"/>
      <c r="E57" s="105"/>
      <c r="F57" s="106"/>
      <c r="G57" s="105"/>
      <c r="H57" s="105"/>
      <c r="I57" s="105"/>
      <c r="J57" s="105"/>
      <c r="K57" s="105"/>
      <c r="L57" s="105"/>
      <c r="M57" s="105"/>
      <c r="N57"/>
    </row>
    <row r="58" spans="1:24" s="40" customFormat="1">
      <c r="A58"/>
      <c r="B58" s="105"/>
      <c r="C58" s="105"/>
      <c r="D58" s="105"/>
      <c r="E58" s="105"/>
      <c r="F58" s="106"/>
      <c r="G58" s="105"/>
      <c r="H58" s="105"/>
      <c r="I58" s="105"/>
      <c r="J58" s="105"/>
      <c r="K58" s="105"/>
      <c r="L58" s="105"/>
      <c r="M58" s="105"/>
      <c r="N58"/>
    </row>
    <row r="59" spans="1:24" s="41" customFormat="1">
      <c r="A59"/>
      <c r="B59" s="105"/>
      <c r="C59" s="105"/>
      <c r="D59" s="105"/>
      <c r="E59" s="105"/>
      <c r="F59" s="106"/>
      <c r="G59" s="105"/>
      <c r="H59" s="105"/>
      <c r="I59" s="105"/>
      <c r="J59" s="105"/>
      <c r="K59" s="105"/>
      <c r="L59" s="105"/>
      <c r="M59" s="105"/>
      <c r="N59"/>
    </row>
    <row r="60" spans="1:24" s="41" customFormat="1">
      <c r="A60"/>
      <c r="B60" s="105"/>
      <c r="C60" s="105"/>
      <c r="D60" s="105"/>
      <c r="E60" s="105"/>
      <c r="F60" s="106"/>
      <c r="G60" s="105"/>
      <c r="H60" s="105"/>
      <c r="I60" s="105"/>
      <c r="J60" s="105"/>
      <c r="K60" s="105"/>
      <c r="L60" s="105"/>
      <c r="M60" s="105"/>
      <c r="N60"/>
    </row>
    <row r="61" spans="1:24" s="41" customFormat="1">
      <c r="A61"/>
      <c r="B61" s="105"/>
      <c r="C61" s="105"/>
      <c r="D61" s="105"/>
      <c r="E61" s="105"/>
      <c r="F61" s="106"/>
      <c r="G61" s="105"/>
      <c r="H61" s="105"/>
      <c r="I61" s="105"/>
      <c r="J61" s="105"/>
      <c r="K61" s="105"/>
      <c r="L61" s="105"/>
      <c r="M61" s="105"/>
      <c r="N61"/>
    </row>
    <row r="62" spans="1:24" s="41" customFormat="1">
      <c r="A62"/>
      <c r="B62" s="105"/>
      <c r="C62" s="105"/>
      <c r="D62" s="105"/>
      <c r="E62" s="105"/>
      <c r="F62" s="106"/>
      <c r="G62" s="105"/>
      <c r="H62" s="105"/>
      <c r="I62" s="105"/>
      <c r="J62" s="105"/>
      <c r="K62" s="105"/>
      <c r="L62" s="105"/>
      <c r="M62" s="105"/>
      <c r="N62"/>
    </row>
    <row r="63" spans="1:24" s="41" customFormat="1">
      <c r="A63"/>
      <c r="B63" s="105"/>
      <c r="C63" s="105"/>
      <c r="D63" s="105"/>
      <c r="E63" s="105"/>
      <c r="F63" s="106"/>
      <c r="G63" s="105"/>
      <c r="H63" s="105"/>
      <c r="I63" s="105"/>
      <c r="J63" s="105"/>
      <c r="K63" s="105"/>
      <c r="L63" s="105"/>
      <c r="M63" s="105"/>
      <c r="N63"/>
    </row>
    <row r="64" spans="1:24" s="41" customFormat="1">
      <c r="A64"/>
      <c r="B64" s="105"/>
      <c r="C64" s="105"/>
      <c r="D64" s="105"/>
      <c r="E64" s="105"/>
      <c r="F64" s="106"/>
      <c r="G64" s="105"/>
      <c r="H64" s="105"/>
      <c r="I64" s="105"/>
      <c r="J64" s="105"/>
      <c r="K64" s="105"/>
      <c r="L64" s="105"/>
      <c r="M64" s="105"/>
      <c r="N64"/>
    </row>
    <row r="65" spans="1:14" s="41" customFormat="1">
      <c r="A65"/>
      <c r="B65" s="105"/>
      <c r="C65" s="105"/>
      <c r="D65" s="105"/>
      <c r="E65" s="105"/>
      <c r="F65" s="106"/>
      <c r="G65" s="105"/>
      <c r="H65" s="105"/>
      <c r="I65" s="105"/>
      <c r="J65" s="105"/>
      <c r="K65" s="105"/>
      <c r="L65" s="105"/>
      <c r="M65" s="105"/>
      <c r="N65"/>
    </row>
    <row r="66" spans="1:14" s="41" customFormat="1">
      <c r="A66"/>
      <c r="B66" s="105"/>
      <c r="C66" s="105"/>
      <c r="D66" s="105"/>
      <c r="E66" s="105"/>
      <c r="F66" s="106"/>
      <c r="G66" s="105"/>
      <c r="H66" s="105"/>
      <c r="I66" s="105"/>
      <c r="J66" s="105"/>
      <c r="K66" s="105"/>
      <c r="L66" s="105"/>
      <c r="M66" s="105"/>
      <c r="N66"/>
    </row>
    <row r="67" spans="1:14" s="41" customFormat="1">
      <c r="A67"/>
      <c r="B67" s="105"/>
      <c r="C67" s="105"/>
      <c r="D67" s="105"/>
      <c r="E67" s="105"/>
      <c r="F67" s="106"/>
      <c r="G67" s="105"/>
      <c r="H67" s="105"/>
      <c r="I67" s="105"/>
      <c r="J67" s="105"/>
      <c r="K67" s="105"/>
      <c r="L67" s="105"/>
      <c r="M67" s="105"/>
      <c r="N67"/>
    </row>
    <row r="68" spans="1:14" s="41" customFormat="1">
      <c r="A68"/>
      <c r="B68" s="105"/>
      <c r="C68" s="105"/>
      <c r="D68" s="105"/>
      <c r="E68" s="105"/>
      <c r="F68" s="106"/>
      <c r="G68" s="105"/>
      <c r="H68" s="105"/>
      <c r="I68" s="105"/>
      <c r="J68" s="105"/>
      <c r="K68" s="105"/>
      <c r="L68" s="105"/>
      <c r="M68" s="105"/>
      <c r="N68"/>
    </row>
    <row r="69" spans="1:14" s="41" customFormat="1">
      <c r="A69"/>
      <c r="B69" s="105"/>
      <c r="C69" s="105"/>
      <c r="D69" s="105"/>
      <c r="E69" s="105"/>
      <c r="F69" s="106"/>
      <c r="G69" s="105"/>
      <c r="H69" s="105"/>
      <c r="I69" s="105"/>
      <c r="J69" s="105"/>
      <c r="K69" s="105"/>
      <c r="L69" s="105"/>
      <c r="M69" s="105"/>
      <c r="N69"/>
    </row>
    <row r="70" spans="1:14" s="41" customFormat="1">
      <c r="A70"/>
      <c r="B70" s="105"/>
      <c r="C70" s="105"/>
      <c r="D70" s="105"/>
      <c r="E70" s="105"/>
      <c r="F70" s="106"/>
      <c r="G70" s="105"/>
      <c r="H70" s="105"/>
      <c r="I70" s="105"/>
      <c r="J70" s="105"/>
      <c r="K70" s="105"/>
      <c r="L70" s="105"/>
      <c r="M70" s="105"/>
      <c r="N70"/>
    </row>
    <row r="71" spans="1:14" s="41" customFormat="1">
      <c r="A71"/>
      <c r="B71" s="105"/>
      <c r="C71" s="105"/>
      <c r="D71" s="105"/>
      <c r="E71" s="105"/>
      <c r="F71" s="106"/>
      <c r="G71" s="105"/>
      <c r="H71" s="105"/>
      <c r="I71" s="105"/>
      <c r="J71" s="105"/>
      <c r="K71" s="105"/>
      <c r="L71" s="105"/>
      <c r="M71" s="105"/>
      <c r="N71"/>
    </row>
    <row r="72" spans="1:14" s="41" customFormat="1">
      <c r="A72"/>
      <c r="B72" s="105"/>
      <c r="C72" s="105"/>
      <c r="D72" s="105"/>
      <c r="E72" s="105"/>
      <c r="F72" s="106"/>
      <c r="G72" s="105"/>
      <c r="H72" s="105"/>
      <c r="I72" s="105"/>
      <c r="J72" s="105"/>
      <c r="K72" s="105"/>
      <c r="L72" s="105"/>
      <c r="M72" s="105"/>
      <c r="N72"/>
    </row>
    <row r="73" spans="1:14" s="41" customFormat="1">
      <c r="A73"/>
      <c r="B73" s="105"/>
      <c r="C73" s="105"/>
      <c r="D73" s="105"/>
      <c r="E73" s="105"/>
      <c r="F73" s="106"/>
      <c r="G73" s="105"/>
      <c r="H73" s="105"/>
      <c r="I73" s="105"/>
      <c r="J73" s="105"/>
      <c r="K73" s="105"/>
      <c r="L73" s="105"/>
      <c r="M73" s="105"/>
      <c r="N73"/>
    </row>
    <row r="74" spans="1:14" s="41" customFormat="1">
      <c r="A74"/>
      <c r="B74" s="105"/>
      <c r="C74" s="105"/>
      <c r="D74" s="105"/>
      <c r="E74" s="105"/>
      <c r="F74" s="106"/>
      <c r="G74" s="105"/>
      <c r="H74" s="105"/>
      <c r="I74" s="105"/>
      <c r="J74" s="105"/>
      <c r="K74" s="105"/>
      <c r="L74" s="105"/>
      <c r="M74" s="105"/>
      <c r="N74"/>
    </row>
    <row r="75" spans="1:14" s="41" customFormat="1">
      <c r="A75"/>
      <c r="B75" s="105"/>
      <c r="C75" s="105"/>
      <c r="D75" s="105"/>
      <c r="E75" s="105"/>
      <c r="F75" s="106"/>
      <c r="G75" s="105"/>
      <c r="H75" s="105"/>
      <c r="I75" s="105"/>
      <c r="J75" s="105"/>
      <c r="K75" s="105"/>
      <c r="L75" s="105"/>
      <c r="M75" s="105"/>
      <c r="N75"/>
    </row>
    <row r="76" spans="1:14" s="41" customFormat="1">
      <c r="A76"/>
      <c r="B76" s="105"/>
      <c r="C76" s="105"/>
      <c r="D76" s="105"/>
      <c r="E76" s="105"/>
      <c r="F76" s="106"/>
      <c r="G76" s="105"/>
      <c r="H76" s="105"/>
      <c r="I76" s="105"/>
      <c r="J76" s="105"/>
      <c r="K76" s="105"/>
      <c r="L76" s="105"/>
      <c r="M76" s="105"/>
      <c r="N76"/>
    </row>
    <row r="77" spans="1:14" s="41" customFormat="1">
      <c r="A77"/>
      <c r="B77" s="105"/>
      <c r="C77" s="105"/>
      <c r="D77" s="105"/>
      <c r="E77" s="105"/>
      <c r="F77" s="106"/>
      <c r="G77" s="105"/>
      <c r="H77" s="105"/>
      <c r="I77" s="105"/>
      <c r="J77" s="105"/>
      <c r="K77" s="105"/>
      <c r="L77" s="105"/>
      <c r="M77" s="105"/>
      <c r="N77"/>
    </row>
    <row r="78" spans="1:14" s="41" customFormat="1">
      <c r="A78"/>
      <c r="B78" s="105"/>
      <c r="C78" s="105"/>
      <c r="D78" s="105"/>
      <c r="E78" s="105"/>
      <c r="F78" s="106"/>
      <c r="G78" s="105"/>
      <c r="H78" s="105"/>
      <c r="I78" s="105"/>
      <c r="J78" s="105"/>
      <c r="K78" s="105"/>
      <c r="L78" s="105"/>
      <c r="M78" s="105"/>
      <c r="N78"/>
    </row>
    <row r="79" spans="1:14" s="41" customFormat="1">
      <c r="A79"/>
      <c r="B79" s="105"/>
      <c r="C79" s="105"/>
      <c r="D79" s="105"/>
      <c r="E79" s="105"/>
      <c r="F79" s="106"/>
      <c r="G79" s="105"/>
      <c r="H79" s="105"/>
      <c r="I79" s="105"/>
      <c r="J79" s="105"/>
      <c r="K79" s="105"/>
      <c r="L79" s="105"/>
      <c r="M79" s="105"/>
      <c r="N79"/>
    </row>
    <row r="80" spans="1:14" s="41" customFormat="1">
      <c r="A80"/>
      <c r="B80" s="105"/>
      <c r="C80" s="105"/>
      <c r="D80" s="105"/>
      <c r="E80" s="105"/>
      <c r="F80" s="106"/>
      <c r="G80" s="105"/>
      <c r="H80" s="105"/>
      <c r="I80" s="105"/>
      <c r="J80" s="105"/>
      <c r="K80" s="105"/>
      <c r="L80" s="105"/>
      <c r="M80" s="105"/>
      <c r="N80"/>
    </row>
    <row r="81" spans="1:14" s="41" customFormat="1">
      <c r="A81"/>
      <c r="B81" s="105"/>
      <c r="C81" s="105"/>
      <c r="D81" s="105"/>
      <c r="E81" s="105"/>
      <c r="F81" s="106"/>
      <c r="G81" s="105"/>
      <c r="H81" s="105"/>
      <c r="I81" s="105"/>
      <c r="J81" s="105"/>
      <c r="K81" s="105"/>
      <c r="L81" s="105"/>
      <c r="M81" s="105"/>
      <c r="N81"/>
    </row>
    <row r="82" spans="1:14" s="41" customFormat="1">
      <c r="A82"/>
      <c r="B82" s="105"/>
      <c r="C82" s="105"/>
      <c r="D82" s="105"/>
      <c r="E82" s="105"/>
      <c r="F82" s="106"/>
      <c r="G82" s="105"/>
      <c r="H82" s="105"/>
      <c r="I82" s="105"/>
      <c r="J82" s="105"/>
      <c r="K82" s="105"/>
      <c r="L82" s="105"/>
      <c r="M82" s="105"/>
      <c r="N82"/>
    </row>
    <row r="83" spans="1:14" s="41" customFormat="1">
      <c r="A83"/>
      <c r="B83" s="105"/>
      <c r="C83" s="105"/>
      <c r="D83" s="105"/>
      <c r="E83" s="105"/>
      <c r="F83" s="106"/>
      <c r="G83" s="105"/>
      <c r="H83" s="105"/>
      <c r="I83" s="105"/>
      <c r="J83" s="105"/>
      <c r="K83" s="105"/>
      <c r="L83" s="105"/>
      <c r="M83" s="105"/>
      <c r="N83"/>
    </row>
    <row r="84" spans="1:14" s="41" customFormat="1">
      <c r="A84"/>
      <c r="B84" s="105"/>
      <c r="C84" s="105"/>
      <c r="D84" s="105"/>
      <c r="E84" s="105"/>
      <c r="F84" s="106"/>
      <c r="G84" s="105"/>
      <c r="H84" s="105"/>
      <c r="I84" s="105"/>
      <c r="J84" s="105"/>
      <c r="K84" s="105"/>
      <c r="L84" s="105"/>
      <c r="M84" s="105"/>
      <c r="N84"/>
    </row>
    <row r="85" spans="1:14" s="41" customFormat="1">
      <c r="A85"/>
      <c r="B85" s="105"/>
      <c r="C85" s="105"/>
      <c r="D85" s="105"/>
      <c r="E85" s="105"/>
      <c r="F85" s="106"/>
      <c r="G85" s="105"/>
      <c r="H85" s="105"/>
      <c r="I85" s="105"/>
      <c r="J85" s="105"/>
      <c r="K85" s="105"/>
      <c r="L85" s="105"/>
      <c r="M85" s="105"/>
      <c r="N85"/>
    </row>
    <row r="86" spans="1:14" s="41" customFormat="1">
      <c r="A86"/>
      <c r="B86" s="105"/>
      <c r="C86" s="105"/>
      <c r="D86" s="105"/>
      <c r="E86" s="105"/>
      <c r="F86" s="106"/>
      <c r="G86" s="105"/>
      <c r="H86" s="105"/>
      <c r="I86" s="105"/>
      <c r="J86" s="105"/>
      <c r="K86" s="105"/>
      <c r="L86" s="105"/>
      <c r="M86" s="105"/>
      <c r="N86"/>
    </row>
    <row r="87" spans="1:14" s="41" customFormat="1">
      <c r="A87"/>
      <c r="B87" s="105"/>
      <c r="C87" s="105"/>
      <c r="D87" s="105"/>
      <c r="E87" s="105"/>
      <c r="F87" s="106"/>
      <c r="G87" s="105"/>
      <c r="H87" s="105"/>
      <c r="I87" s="105"/>
      <c r="J87" s="105"/>
      <c r="K87" s="105"/>
      <c r="L87" s="105"/>
      <c r="M87" s="105"/>
      <c r="N87"/>
    </row>
    <row r="88" spans="1:14" s="41" customFormat="1">
      <c r="A88"/>
      <c r="B88" s="105"/>
      <c r="C88" s="105"/>
      <c r="D88" s="105"/>
      <c r="E88" s="105"/>
      <c r="F88" s="106"/>
      <c r="G88" s="105"/>
      <c r="H88" s="105"/>
      <c r="I88" s="105"/>
      <c r="J88" s="105"/>
      <c r="K88" s="105"/>
      <c r="L88" s="105"/>
      <c r="M88" s="105"/>
      <c r="N88"/>
    </row>
    <row r="89" spans="1:14" s="41" customFormat="1">
      <c r="A89"/>
      <c r="B89" s="105"/>
      <c r="C89" s="105"/>
      <c r="D89" s="105"/>
      <c r="E89" s="105"/>
      <c r="F89" s="106"/>
      <c r="G89" s="105"/>
      <c r="H89" s="105"/>
      <c r="I89" s="105"/>
      <c r="J89" s="105"/>
      <c r="K89" s="105"/>
      <c r="L89" s="105"/>
      <c r="M89" s="105"/>
      <c r="N89"/>
    </row>
    <row r="90" spans="1:14" s="41" customFormat="1">
      <c r="A90"/>
      <c r="B90" s="105"/>
      <c r="C90" s="105"/>
      <c r="D90" s="105"/>
      <c r="E90" s="105"/>
      <c r="F90" s="106"/>
      <c r="G90" s="105"/>
      <c r="H90" s="105"/>
      <c r="I90" s="105"/>
      <c r="J90" s="105"/>
      <c r="K90" s="105"/>
      <c r="L90" s="105"/>
      <c r="M90" s="105"/>
      <c r="N90"/>
    </row>
    <row r="91" spans="1:14" s="41" customFormat="1">
      <c r="A91"/>
      <c r="B91" s="105"/>
      <c r="C91" s="105"/>
      <c r="D91" s="105"/>
      <c r="E91" s="105"/>
      <c r="F91" s="106"/>
      <c r="G91" s="105"/>
      <c r="H91" s="105"/>
      <c r="I91" s="105"/>
      <c r="J91" s="105"/>
      <c r="K91" s="105"/>
      <c r="L91" s="105"/>
      <c r="M91" s="105"/>
      <c r="N91"/>
    </row>
    <row r="92" spans="1:14" s="41" customFormat="1">
      <c r="A92"/>
      <c r="B92" s="105"/>
      <c r="C92" s="105"/>
      <c r="D92" s="105"/>
      <c r="E92" s="105"/>
      <c r="F92" s="106"/>
      <c r="G92" s="105"/>
      <c r="H92" s="105"/>
      <c r="I92" s="105"/>
      <c r="J92" s="105"/>
      <c r="K92" s="105"/>
      <c r="L92" s="105"/>
      <c r="M92" s="105"/>
      <c r="N92"/>
    </row>
    <row r="93" spans="1:14" s="41" customFormat="1">
      <c r="A93"/>
      <c r="B93" s="105"/>
      <c r="C93" s="105"/>
      <c r="D93" s="105"/>
      <c r="E93" s="105"/>
      <c r="F93" s="106"/>
      <c r="G93" s="105"/>
      <c r="H93" s="105"/>
      <c r="I93" s="105"/>
      <c r="J93" s="105"/>
      <c r="K93" s="105"/>
      <c r="L93" s="105"/>
      <c r="M93" s="105"/>
      <c r="N93"/>
    </row>
    <row r="94" spans="1:14" s="41" customFormat="1">
      <c r="A94"/>
      <c r="B94" s="105"/>
      <c r="C94" s="105"/>
      <c r="D94" s="105"/>
      <c r="E94" s="105"/>
      <c r="F94" s="106"/>
      <c r="G94" s="105"/>
      <c r="H94" s="105"/>
      <c r="I94" s="105"/>
      <c r="J94" s="105"/>
      <c r="K94" s="105"/>
      <c r="L94" s="105"/>
      <c r="M94" s="105"/>
      <c r="N94"/>
    </row>
    <row r="95" spans="1:14" s="41" customFormat="1">
      <c r="A95"/>
      <c r="B95" s="105"/>
      <c r="C95" s="105"/>
      <c r="D95" s="105"/>
      <c r="E95" s="105"/>
      <c r="F95" s="106"/>
      <c r="G95" s="105"/>
      <c r="H95" s="105"/>
      <c r="I95" s="105"/>
      <c r="J95" s="105"/>
      <c r="K95" s="105"/>
      <c r="L95" s="105"/>
      <c r="M95" s="105"/>
      <c r="N95"/>
    </row>
    <row r="96" spans="1:14" s="41" customFormat="1">
      <c r="A96"/>
      <c r="B96" s="105"/>
      <c r="C96" s="105"/>
      <c r="D96" s="105"/>
      <c r="E96" s="105"/>
      <c r="F96" s="106"/>
      <c r="G96" s="105"/>
      <c r="H96" s="105"/>
      <c r="I96" s="105"/>
      <c r="J96" s="105"/>
      <c r="K96" s="105"/>
      <c r="L96" s="105"/>
      <c r="M96" s="105"/>
      <c r="N96"/>
    </row>
    <row r="97" spans="1:14" s="41" customFormat="1">
      <c r="A97"/>
      <c r="B97" s="105"/>
      <c r="C97" s="105"/>
      <c r="D97" s="105"/>
      <c r="E97" s="105"/>
      <c r="F97" s="106"/>
      <c r="G97" s="105"/>
      <c r="H97" s="105"/>
      <c r="I97" s="105"/>
      <c r="J97" s="105"/>
      <c r="K97" s="105"/>
      <c r="L97" s="105"/>
      <c r="M97" s="105"/>
      <c r="N97"/>
    </row>
    <row r="98" spans="1:14" s="41" customFormat="1">
      <c r="A98"/>
      <c r="B98" s="105"/>
      <c r="C98" s="105"/>
      <c r="D98" s="105"/>
      <c r="E98" s="105"/>
      <c r="F98" s="106"/>
      <c r="G98" s="105"/>
      <c r="H98" s="105"/>
      <c r="I98" s="105"/>
      <c r="J98" s="105"/>
      <c r="K98" s="105"/>
      <c r="L98" s="105"/>
      <c r="M98" s="105"/>
      <c r="N98"/>
    </row>
    <row r="99" spans="1:14" s="41" customFormat="1">
      <c r="A99"/>
      <c r="B99" s="105"/>
      <c r="C99" s="105"/>
      <c r="D99" s="105"/>
      <c r="E99" s="105"/>
      <c r="F99" s="106"/>
      <c r="G99" s="105"/>
      <c r="H99" s="105"/>
      <c r="I99" s="105"/>
      <c r="J99" s="105"/>
      <c r="K99" s="105"/>
      <c r="L99" s="105"/>
      <c r="M99" s="105"/>
      <c r="N99"/>
    </row>
    <row r="100" spans="1:14" s="41" customFormat="1">
      <c r="A100"/>
      <c r="B100" s="105"/>
      <c r="C100" s="105"/>
      <c r="D100" s="105"/>
      <c r="E100" s="105"/>
      <c r="F100" s="106"/>
      <c r="G100" s="105"/>
      <c r="H100" s="105"/>
      <c r="I100" s="105"/>
      <c r="J100" s="105"/>
      <c r="K100" s="105"/>
      <c r="L100" s="105"/>
      <c r="M100" s="105"/>
      <c r="N100"/>
    </row>
    <row r="101" spans="1:14" s="41" customFormat="1">
      <c r="A101"/>
      <c r="B101" s="105"/>
      <c r="C101" s="105"/>
      <c r="D101" s="105"/>
      <c r="E101" s="105"/>
      <c r="F101" s="106"/>
      <c r="G101" s="105"/>
      <c r="H101" s="105"/>
      <c r="I101" s="105"/>
      <c r="J101" s="105"/>
      <c r="K101" s="105"/>
      <c r="L101" s="105"/>
      <c r="M101" s="105"/>
      <c r="N101"/>
    </row>
    <row r="102" spans="1:14" s="41" customFormat="1">
      <c r="A102"/>
      <c r="B102" s="105"/>
      <c r="C102" s="105"/>
      <c r="D102" s="105"/>
      <c r="E102" s="105"/>
      <c r="F102" s="106"/>
      <c r="G102" s="105"/>
      <c r="H102" s="105"/>
      <c r="I102" s="105"/>
      <c r="J102" s="105"/>
      <c r="K102" s="105"/>
      <c r="L102" s="105"/>
      <c r="M102" s="105"/>
      <c r="N102"/>
    </row>
    <row r="103" spans="1:14" s="41" customFormat="1">
      <c r="A103"/>
      <c r="B103" s="105"/>
      <c r="C103" s="105"/>
      <c r="D103" s="105"/>
      <c r="E103" s="105"/>
      <c r="F103" s="106"/>
      <c r="G103" s="105"/>
      <c r="H103" s="105"/>
      <c r="I103" s="105"/>
      <c r="J103" s="105"/>
      <c r="K103" s="105"/>
      <c r="L103" s="105"/>
      <c r="M103" s="105"/>
      <c r="N103"/>
    </row>
    <row r="104" spans="1:14" s="41" customFormat="1">
      <c r="A104"/>
      <c r="B104" s="105"/>
      <c r="C104" s="105"/>
      <c r="D104" s="105"/>
      <c r="E104" s="105"/>
      <c r="F104" s="106"/>
      <c r="G104" s="105"/>
      <c r="H104" s="105"/>
      <c r="I104" s="105"/>
      <c r="J104" s="105"/>
      <c r="K104" s="105"/>
      <c r="L104" s="105"/>
      <c r="M104" s="105"/>
      <c r="N104"/>
    </row>
    <row r="105" spans="1:14" s="41" customFormat="1">
      <c r="A105"/>
      <c r="B105" s="105"/>
      <c r="C105" s="105"/>
      <c r="D105" s="105"/>
      <c r="E105" s="105"/>
      <c r="F105" s="106"/>
      <c r="G105" s="105"/>
      <c r="H105" s="105"/>
      <c r="I105" s="105"/>
      <c r="J105" s="105"/>
      <c r="K105" s="105"/>
      <c r="L105" s="105"/>
      <c r="M105" s="105"/>
      <c r="N105"/>
    </row>
    <row r="106" spans="1:14" s="41" customFormat="1">
      <c r="A106"/>
      <c r="B106" s="105"/>
      <c r="C106" s="105"/>
      <c r="D106" s="105"/>
      <c r="E106" s="105"/>
      <c r="F106" s="106"/>
      <c r="G106" s="105"/>
      <c r="H106" s="105"/>
      <c r="I106" s="105"/>
      <c r="J106" s="105"/>
      <c r="K106" s="105"/>
      <c r="L106" s="105"/>
      <c r="M106" s="105"/>
      <c r="N106"/>
    </row>
    <row r="107" spans="1:14" s="41" customFormat="1">
      <c r="A107"/>
      <c r="B107" s="105"/>
      <c r="C107" s="105"/>
      <c r="D107" s="105"/>
      <c r="E107" s="105"/>
      <c r="F107" s="106"/>
      <c r="G107" s="105"/>
      <c r="H107" s="105"/>
      <c r="I107" s="105"/>
      <c r="J107" s="105"/>
      <c r="K107" s="105"/>
      <c r="L107" s="105"/>
      <c r="M107" s="105"/>
      <c r="N107"/>
    </row>
    <row r="108" spans="1:14" s="41" customFormat="1">
      <c r="A108"/>
      <c r="B108" s="105"/>
      <c r="C108" s="105"/>
      <c r="D108" s="105"/>
      <c r="E108" s="105"/>
      <c r="F108" s="106"/>
      <c r="G108" s="105"/>
      <c r="H108" s="105"/>
      <c r="I108" s="105"/>
      <c r="J108" s="105"/>
      <c r="K108" s="105"/>
      <c r="L108" s="105"/>
      <c r="M108" s="105"/>
      <c r="N108"/>
    </row>
    <row r="109" spans="1:14" s="41" customFormat="1">
      <c r="A109"/>
      <c r="B109" s="105"/>
      <c r="C109" s="105"/>
      <c r="D109" s="105"/>
      <c r="E109" s="105"/>
      <c r="F109" s="106"/>
      <c r="G109" s="105"/>
      <c r="H109" s="105"/>
      <c r="I109" s="105"/>
      <c r="J109" s="105"/>
      <c r="K109" s="105"/>
      <c r="L109" s="105"/>
      <c r="M109" s="105"/>
      <c r="N109"/>
    </row>
    <row r="110" spans="1:14" s="41" customFormat="1">
      <c r="A110"/>
      <c r="B110" s="105"/>
      <c r="C110" s="105"/>
      <c r="D110" s="105"/>
      <c r="E110" s="105"/>
      <c r="F110" s="106"/>
      <c r="G110" s="105"/>
      <c r="H110" s="105"/>
      <c r="I110" s="105"/>
      <c r="J110" s="105"/>
      <c r="K110" s="105"/>
      <c r="L110" s="105"/>
      <c r="M110" s="105"/>
      <c r="N110"/>
    </row>
    <row r="111" spans="1:14" s="41" customFormat="1">
      <c r="A111"/>
      <c r="B111" s="105"/>
      <c r="C111" s="105"/>
      <c r="D111" s="105"/>
      <c r="E111" s="105"/>
      <c r="F111" s="106"/>
      <c r="G111" s="105"/>
      <c r="H111" s="105"/>
      <c r="I111" s="105"/>
      <c r="J111" s="105"/>
      <c r="K111" s="105"/>
      <c r="L111" s="105"/>
      <c r="M111" s="105"/>
      <c r="N111"/>
    </row>
    <row r="112" spans="1:14" s="41" customFormat="1">
      <c r="A112"/>
      <c r="B112" s="105"/>
      <c r="C112" s="105"/>
      <c r="D112" s="105"/>
      <c r="E112" s="105"/>
      <c r="F112" s="106"/>
      <c r="G112" s="105"/>
      <c r="H112" s="105"/>
      <c r="I112" s="105"/>
      <c r="J112" s="105"/>
      <c r="K112" s="105"/>
      <c r="L112" s="105"/>
      <c r="M112" s="105"/>
      <c r="N112"/>
    </row>
    <row r="113" spans="1:14" s="41" customFormat="1">
      <c r="A113"/>
      <c r="B113" s="105"/>
      <c r="C113" s="105"/>
      <c r="D113" s="105"/>
      <c r="E113" s="105"/>
      <c r="F113" s="106"/>
      <c r="G113" s="105"/>
      <c r="H113" s="105"/>
      <c r="I113" s="105"/>
      <c r="J113" s="105"/>
      <c r="K113" s="105"/>
      <c r="L113" s="105"/>
      <c r="M113" s="105"/>
      <c r="N113"/>
    </row>
    <row r="114" spans="1:14" s="41" customFormat="1">
      <c r="A114"/>
      <c r="B114" s="105"/>
      <c r="C114" s="105"/>
      <c r="D114" s="105"/>
      <c r="E114" s="105"/>
      <c r="F114" s="106"/>
      <c r="G114" s="105"/>
      <c r="H114" s="105"/>
      <c r="I114" s="105"/>
      <c r="J114" s="105"/>
      <c r="K114" s="105"/>
      <c r="L114" s="105"/>
      <c r="M114" s="105"/>
      <c r="N114"/>
    </row>
    <row r="115" spans="1:14" s="41" customFormat="1">
      <c r="A115"/>
      <c r="B115" s="105"/>
      <c r="C115" s="105"/>
      <c r="D115" s="105"/>
      <c r="E115" s="105"/>
      <c r="F115" s="106"/>
      <c r="G115" s="105"/>
      <c r="H115" s="105"/>
      <c r="I115" s="105"/>
      <c r="J115" s="105"/>
      <c r="K115" s="105"/>
      <c r="L115" s="105"/>
      <c r="M115" s="105"/>
      <c r="N115"/>
    </row>
    <row r="116" spans="1:14" s="41" customFormat="1">
      <c r="A116"/>
      <c r="B116" s="105"/>
      <c r="C116" s="105"/>
      <c r="D116" s="105"/>
      <c r="E116" s="105"/>
      <c r="F116" s="106"/>
      <c r="G116" s="105"/>
      <c r="H116" s="105"/>
      <c r="I116" s="105"/>
      <c r="J116" s="105"/>
      <c r="K116" s="105"/>
      <c r="L116" s="105"/>
      <c r="M116" s="105"/>
      <c r="N116"/>
    </row>
    <row r="117" spans="1:14" s="41" customFormat="1">
      <c r="A117"/>
      <c r="B117" s="105"/>
      <c r="C117" s="105"/>
      <c r="D117" s="105"/>
      <c r="E117" s="105"/>
      <c r="F117" s="106"/>
      <c r="G117" s="105"/>
      <c r="H117" s="105"/>
      <c r="I117" s="105"/>
      <c r="J117" s="105"/>
      <c r="K117" s="105"/>
      <c r="L117" s="105"/>
      <c r="M117" s="105"/>
      <c r="N117"/>
    </row>
    <row r="118" spans="1:14" s="41" customFormat="1">
      <c r="A118"/>
      <c r="B118" s="105"/>
      <c r="C118" s="105"/>
      <c r="D118" s="105"/>
      <c r="E118" s="105"/>
      <c r="F118" s="106"/>
      <c r="G118" s="105"/>
      <c r="H118" s="105"/>
      <c r="I118" s="105"/>
      <c r="J118" s="105"/>
      <c r="K118" s="105"/>
      <c r="L118" s="105"/>
      <c r="M118" s="105"/>
      <c r="N118"/>
    </row>
    <row r="119" spans="1:14" s="41" customFormat="1">
      <c r="A119"/>
      <c r="B119" s="105"/>
      <c r="C119" s="105"/>
      <c r="D119" s="105"/>
      <c r="E119" s="105"/>
      <c r="F119" s="106"/>
      <c r="G119" s="105"/>
      <c r="H119" s="105"/>
      <c r="I119" s="105"/>
      <c r="J119" s="105"/>
      <c r="K119" s="105"/>
      <c r="L119" s="105"/>
      <c r="M119" s="105"/>
      <c r="N119"/>
    </row>
    <row r="120" spans="1:14" s="41" customFormat="1">
      <c r="A120"/>
      <c r="B120" s="105"/>
      <c r="C120" s="105"/>
      <c r="D120" s="105"/>
      <c r="E120" s="105"/>
      <c r="F120" s="106"/>
      <c r="G120" s="105"/>
      <c r="H120" s="105"/>
      <c r="I120" s="105"/>
      <c r="J120" s="105"/>
      <c r="K120" s="105"/>
      <c r="L120" s="105"/>
      <c r="M120" s="105"/>
      <c r="N120"/>
    </row>
    <row r="121" spans="1:14" s="41" customFormat="1">
      <c r="A121"/>
      <c r="B121" s="105"/>
      <c r="C121" s="105"/>
      <c r="D121" s="105"/>
      <c r="E121" s="105"/>
      <c r="F121" s="106"/>
      <c r="G121" s="105"/>
      <c r="H121" s="105"/>
      <c r="I121" s="105"/>
      <c r="J121" s="105"/>
      <c r="K121" s="105"/>
      <c r="L121" s="105"/>
      <c r="M121" s="105"/>
      <c r="N121"/>
    </row>
    <row r="122" spans="1:14" s="41" customFormat="1">
      <c r="A122"/>
      <c r="B122" s="105"/>
      <c r="C122" s="105"/>
      <c r="D122" s="105"/>
      <c r="E122" s="105"/>
      <c r="F122" s="106"/>
      <c r="G122" s="105"/>
      <c r="H122" s="105"/>
      <c r="I122" s="105"/>
      <c r="J122" s="105"/>
      <c r="K122" s="105"/>
      <c r="L122" s="105"/>
      <c r="M122" s="105"/>
      <c r="N122"/>
    </row>
    <row r="123" spans="1:14" s="41" customFormat="1">
      <c r="A123"/>
      <c r="B123" s="105"/>
      <c r="C123" s="105"/>
      <c r="D123" s="105"/>
      <c r="E123" s="105"/>
      <c r="F123" s="106"/>
      <c r="G123" s="105"/>
      <c r="H123" s="105"/>
      <c r="I123" s="105"/>
      <c r="J123" s="105"/>
      <c r="K123" s="105"/>
      <c r="L123" s="105"/>
      <c r="M123" s="105"/>
      <c r="N123"/>
    </row>
    <row r="124" spans="1:14" s="41" customFormat="1">
      <c r="A124"/>
      <c r="B124" s="105"/>
      <c r="C124" s="105"/>
      <c r="D124" s="105"/>
      <c r="E124" s="105"/>
      <c r="F124" s="106"/>
      <c r="G124" s="105"/>
      <c r="H124" s="105"/>
      <c r="I124" s="105"/>
      <c r="J124" s="105"/>
      <c r="K124" s="105"/>
      <c r="L124" s="105"/>
      <c r="M124" s="105"/>
      <c r="N124"/>
    </row>
    <row r="125" spans="1:14" s="41" customFormat="1">
      <c r="A125"/>
      <c r="B125" s="105"/>
      <c r="C125" s="105"/>
      <c r="D125" s="105"/>
      <c r="E125" s="105"/>
      <c r="F125" s="106"/>
      <c r="G125" s="105"/>
      <c r="H125" s="105"/>
      <c r="I125" s="105"/>
      <c r="J125" s="105"/>
      <c r="K125" s="105"/>
      <c r="L125" s="105"/>
      <c r="M125" s="105"/>
      <c r="N125"/>
    </row>
    <row r="126" spans="1:14" s="41" customFormat="1">
      <c r="A126"/>
      <c r="B126" s="105"/>
      <c r="C126" s="105"/>
      <c r="D126" s="105"/>
      <c r="E126" s="105"/>
      <c r="F126" s="106"/>
      <c r="G126" s="105"/>
      <c r="H126" s="105"/>
      <c r="I126" s="105"/>
      <c r="J126" s="105"/>
      <c r="K126" s="105"/>
      <c r="L126" s="105"/>
      <c r="M126" s="105"/>
      <c r="N126"/>
    </row>
    <row r="127" spans="1:14" s="41" customFormat="1">
      <c r="A127"/>
      <c r="B127" s="105"/>
      <c r="C127" s="105"/>
      <c r="D127" s="105"/>
      <c r="E127" s="105"/>
      <c r="F127" s="106"/>
      <c r="G127" s="105"/>
      <c r="H127" s="105"/>
      <c r="I127" s="105"/>
      <c r="J127" s="105"/>
      <c r="K127" s="105"/>
      <c r="L127" s="105"/>
      <c r="M127" s="105"/>
      <c r="N127"/>
    </row>
    <row r="128" spans="1:14" s="41" customFormat="1">
      <c r="A128"/>
      <c r="B128" s="105"/>
      <c r="C128" s="105"/>
      <c r="D128" s="105"/>
      <c r="E128" s="105"/>
      <c r="F128" s="106"/>
      <c r="G128" s="105"/>
      <c r="H128" s="105"/>
      <c r="I128" s="105"/>
      <c r="J128" s="105"/>
      <c r="K128" s="105"/>
      <c r="L128" s="105"/>
      <c r="M128" s="105"/>
      <c r="N128"/>
    </row>
    <row r="129" spans="1:14" s="41" customFormat="1">
      <c r="A129"/>
      <c r="B129" s="105"/>
      <c r="C129" s="105"/>
      <c r="D129" s="105"/>
      <c r="E129" s="105"/>
      <c r="F129" s="106"/>
      <c r="G129" s="105"/>
      <c r="H129" s="105"/>
      <c r="I129" s="105"/>
      <c r="J129" s="105"/>
      <c r="K129" s="105"/>
      <c r="L129" s="105"/>
      <c r="M129" s="105"/>
      <c r="N129"/>
    </row>
    <row r="130" spans="1:14" s="41" customFormat="1">
      <c r="A130"/>
      <c r="B130" s="105"/>
      <c r="C130" s="105"/>
      <c r="D130" s="105"/>
      <c r="E130" s="105"/>
      <c r="F130" s="106"/>
      <c r="G130" s="105"/>
      <c r="H130" s="105"/>
      <c r="I130" s="105"/>
      <c r="J130" s="105"/>
      <c r="K130" s="105"/>
      <c r="L130" s="105"/>
      <c r="M130" s="105"/>
      <c r="N130"/>
    </row>
    <row r="131" spans="1:14" s="41" customFormat="1">
      <c r="A131"/>
      <c r="B131" s="105"/>
      <c r="C131" s="105"/>
      <c r="D131" s="105"/>
      <c r="E131" s="105"/>
      <c r="F131" s="106"/>
      <c r="G131" s="105"/>
      <c r="H131" s="105"/>
      <c r="I131" s="105"/>
      <c r="J131" s="105"/>
      <c r="K131" s="105"/>
      <c r="L131" s="105"/>
      <c r="M131" s="105"/>
      <c r="N131"/>
    </row>
    <row r="132" spans="1:14" s="41" customFormat="1">
      <c r="A132"/>
      <c r="B132" s="105"/>
      <c r="C132" s="105"/>
      <c r="D132" s="105"/>
      <c r="E132" s="105"/>
      <c r="F132" s="106"/>
      <c r="G132" s="105"/>
      <c r="H132" s="105"/>
      <c r="I132" s="105"/>
      <c r="J132" s="105"/>
      <c r="K132" s="105"/>
      <c r="L132" s="105"/>
      <c r="M132" s="105"/>
      <c r="N132"/>
    </row>
    <row r="133" spans="1:14" s="41" customFormat="1">
      <c r="A133"/>
      <c r="B133" s="105"/>
      <c r="C133" s="105"/>
      <c r="D133" s="105"/>
      <c r="E133" s="105"/>
      <c r="F133" s="106"/>
      <c r="G133" s="105"/>
      <c r="H133" s="105"/>
      <c r="I133" s="105"/>
      <c r="J133" s="105"/>
      <c r="K133" s="105"/>
      <c r="L133" s="105"/>
      <c r="M133" s="105"/>
      <c r="N133"/>
    </row>
    <row r="134" spans="1:14" s="41" customFormat="1">
      <c r="A134"/>
      <c r="B134" s="105"/>
      <c r="C134" s="105"/>
      <c r="D134" s="105"/>
      <c r="E134" s="105"/>
      <c r="F134" s="106"/>
      <c r="G134" s="105"/>
      <c r="H134" s="105"/>
      <c r="I134" s="105"/>
      <c r="J134" s="105"/>
      <c r="K134" s="105"/>
      <c r="L134" s="105"/>
      <c r="M134" s="105"/>
      <c r="N134"/>
    </row>
    <row r="135" spans="1:14" s="41" customFormat="1">
      <c r="A135"/>
      <c r="B135" s="105"/>
      <c r="C135" s="105"/>
      <c r="D135" s="105"/>
      <c r="E135" s="105"/>
      <c r="F135" s="106"/>
      <c r="G135" s="105"/>
      <c r="H135" s="105"/>
      <c r="I135" s="105"/>
      <c r="J135" s="105"/>
      <c r="K135" s="105"/>
      <c r="L135" s="105"/>
      <c r="M135" s="105"/>
      <c r="N135"/>
    </row>
    <row r="136" spans="1:14" s="41" customFormat="1">
      <c r="A136"/>
      <c r="B136" s="105"/>
      <c r="C136" s="105"/>
      <c r="D136" s="105"/>
      <c r="E136" s="105"/>
      <c r="F136" s="106"/>
      <c r="G136" s="105"/>
      <c r="H136" s="105"/>
      <c r="I136" s="105"/>
      <c r="J136" s="105"/>
      <c r="K136" s="105"/>
      <c r="L136" s="105"/>
      <c r="M136" s="105"/>
      <c r="N136"/>
    </row>
    <row r="137" spans="1:14" s="41" customFormat="1">
      <c r="A137"/>
      <c r="B137" s="105"/>
      <c r="C137" s="105"/>
      <c r="D137" s="105"/>
      <c r="E137" s="105"/>
      <c r="F137" s="106"/>
      <c r="G137" s="105"/>
      <c r="H137" s="105"/>
      <c r="I137" s="105"/>
      <c r="J137" s="105"/>
      <c r="K137" s="105"/>
      <c r="L137" s="105"/>
      <c r="M137" s="105"/>
      <c r="N137"/>
    </row>
    <row r="138" spans="1:14" s="41" customFormat="1">
      <c r="A138"/>
      <c r="B138" s="105"/>
      <c r="C138" s="105"/>
      <c r="D138" s="105"/>
      <c r="E138" s="105"/>
      <c r="F138" s="106"/>
      <c r="G138" s="105"/>
      <c r="H138" s="105"/>
      <c r="I138" s="105"/>
      <c r="J138" s="105"/>
      <c r="K138" s="105"/>
      <c r="L138" s="105"/>
      <c r="M138" s="105"/>
      <c r="N138"/>
    </row>
    <row r="139" spans="1:14" s="41" customFormat="1">
      <c r="A139"/>
      <c r="B139" s="105"/>
      <c r="C139" s="105"/>
      <c r="D139" s="105"/>
      <c r="E139" s="105"/>
      <c r="F139" s="106"/>
      <c r="G139" s="105"/>
      <c r="H139" s="105"/>
      <c r="I139" s="105"/>
      <c r="J139" s="105"/>
      <c r="K139" s="105"/>
      <c r="L139" s="105"/>
      <c r="M139" s="105"/>
      <c r="N139"/>
    </row>
    <row r="140" spans="1:14" s="41" customFormat="1">
      <c r="A140"/>
      <c r="B140" s="105"/>
      <c r="C140" s="105"/>
      <c r="D140" s="105"/>
      <c r="E140" s="105"/>
      <c r="F140" s="106"/>
      <c r="G140" s="105"/>
      <c r="H140" s="105"/>
      <c r="I140" s="105"/>
      <c r="J140" s="105"/>
      <c r="K140" s="105"/>
      <c r="L140" s="105"/>
      <c r="M140" s="105"/>
      <c r="N140"/>
    </row>
    <row r="141" spans="1:14" s="41" customFormat="1">
      <c r="A141"/>
      <c r="B141" s="105"/>
      <c r="C141" s="105"/>
      <c r="D141" s="105"/>
      <c r="E141" s="105"/>
      <c r="F141" s="106"/>
      <c r="G141" s="105"/>
      <c r="H141" s="105"/>
      <c r="I141" s="105"/>
      <c r="J141" s="105"/>
      <c r="K141" s="105"/>
      <c r="L141" s="105"/>
      <c r="M141" s="105"/>
      <c r="N141"/>
    </row>
    <row r="142" spans="1:14" s="41" customFormat="1">
      <c r="A142"/>
      <c r="B142" s="105"/>
      <c r="C142" s="105"/>
      <c r="D142" s="105"/>
      <c r="E142" s="105"/>
      <c r="F142" s="106"/>
      <c r="G142" s="105"/>
      <c r="H142" s="105"/>
      <c r="I142" s="105"/>
      <c r="J142" s="105"/>
      <c r="K142" s="105"/>
      <c r="L142" s="105"/>
      <c r="M142" s="105"/>
      <c r="N142"/>
    </row>
    <row r="143" spans="1:14" s="41" customFormat="1">
      <c r="A143"/>
      <c r="B143" s="105"/>
      <c r="C143" s="105"/>
      <c r="D143" s="105"/>
      <c r="E143" s="105"/>
      <c r="F143" s="106"/>
      <c r="G143" s="105"/>
      <c r="H143" s="105"/>
      <c r="I143" s="105"/>
      <c r="J143" s="105"/>
      <c r="K143" s="105"/>
      <c r="L143" s="105"/>
      <c r="M143" s="105"/>
      <c r="N143"/>
    </row>
    <row r="144" spans="1:14" s="41" customFormat="1">
      <c r="A144"/>
      <c r="B144" s="105"/>
      <c r="C144" s="105"/>
      <c r="D144" s="105"/>
      <c r="E144" s="105"/>
      <c r="F144" s="106"/>
      <c r="G144" s="105"/>
      <c r="H144" s="105"/>
      <c r="I144" s="105"/>
      <c r="J144" s="105"/>
      <c r="K144" s="105"/>
      <c r="L144" s="105"/>
      <c r="M144" s="105"/>
      <c r="N144"/>
    </row>
    <row r="145" spans="1:14" s="41" customFormat="1">
      <c r="A145"/>
      <c r="B145" s="105"/>
      <c r="C145" s="105"/>
      <c r="D145" s="105"/>
      <c r="E145" s="105"/>
      <c r="F145" s="106"/>
      <c r="G145" s="105"/>
      <c r="H145" s="105"/>
      <c r="I145" s="105"/>
      <c r="J145" s="105"/>
      <c r="K145" s="105"/>
      <c r="L145" s="105"/>
      <c r="M145" s="105"/>
      <c r="N145"/>
    </row>
    <row r="146" spans="1:14" s="41" customFormat="1">
      <c r="A146"/>
      <c r="B146" s="105"/>
      <c r="C146" s="105"/>
      <c r="D146" s="105"/>
      <c r="E146" s="105"/>
      <c r="F146" s="106"/>
      <c r="G146" s="105"/>
      <c r="H146" s="105"/>
      <c r="I146" s="105"/>
      <c r="J146" s="105"/>
      <c r="K146" s="105"/>
      <c r="L146" s="105"/>
      <c r="M146" s="105"/>
      <c r="N146"/>
    </row>
    <row r="147" spans="1:14" s="41" customFormat="1">
      <c r="A147"/>
      <c r="B147" s="105"/>
      <c r="C147" s="105"/>
      <c r="D147" s="105"/>
      <c r="E147" s="105"/>
      <c r="F147" s="106"/>
      <c r="G147" s="105"/>
      <c r="H147" s="105"/>
      <c r="I147" s="105"/>
      <c r="J147" s="105"/>
      <c r="K147" s="105"/>
      <c r="L147" s="105"/>
      <c r="M147" s="105"/>
      <c r="N147"/>
    </row>
    <row r="148" spans="1:14" s="41" customFormat="1">
      <c r="A148"/>
      <c r="B148" s="105"/>
      <c r="C148" s="105"/>
      <c r="D148" s="105"/>
      <c r="E148" s="105"/>
      <c r="F148" s="106"/>
      <c r="G148" s="105"/>
      <c r="H148" s="105"/>
      <c r="I148" s="105"/>
      <c r="J148" s="105"/>
      <c r="K148" s="105"/>
      <c r="L148" s="105"/>
      <c r="M148" s="105"/>
      <c r="N148"/>
    </row>
    <row r="149" spans="1:14" s="41" customFormat="1">
      <c r="A149"/>
      <c r="B149" s="105"/>
      <c r="C149" s="105"/>
      <c r="D149" s="105"/>
      <c r="E149" s="105"/>
      <c r="F149" s="106"/>
      <c r="G149" s="105"/>
      <c r="H149" s="105"/>
      <c r="I149" s="105"/>
      <c r="J149" s="105"/>
      <c r="K149" s="105"/>
      <c r="L149" s="105"/>
      <c r="M149" s="105"/>
      <c r="N149"/>
    </row>
    <row r="150" spans="1:14" s="41" customFormat="1">
      <c r="A150"/>
      <c r="B150" s="105"/>
      <c r="C150" s="105"/>
      <c r="D150" s="105"/>
      <c r="E150" s="105"/>
      <c r="F150" s="106"/>
      <c r="G150" s="105"/>
      <c r="H150" s="105"/>
      <c r="I150" s="105"/>
      <c r="J150" s="105"/>
      <c r="K150" s="105"/>
      <c r="L150" s="105"/>
      <c r="M150" s="105"/>
      <c r="N150"/>
    </row>
    <row r="151" spans="1:14" s="41" customFormat="1">
      <c r="A151"/>
      <c r="B151" s="105"/>
      <c r="C151" s="105"/>
      <c r="D151" s="105"/>
      <c r="E151" s="105"/>
      <c r="F151" s="106"/>
      <c r="G151" s="105"/>
      <c r="H151" s="105"/>
      <c r="I151" s="105"/>
      <c r="J151" s="105"/>
      <c r="K151" s="105"/>
      <c r="L151" s="105"/>
      <c r="M151" s="105"/>
      <c r="N151"/>
    </row>
    <row r="152" spans="1:14" s="41" customFormat="1">
      <c r="A152"/>
      <c r="B152" s="105"/>
      <c r="C152" s="105"/>
      <c r="D152" s="105"/>
      <c r="E152" s="105"/>
      <c r="F152" s="106"/>
      <c r="G152" s="105"/>
      <c r="H152" s="105"/>
      <c r="I152" s="105"/>
      <c r="J152" s="105"/>
      <c r="K152" s="105"/>
      <c r="L152" s="105"/>
      <c r="M152" s="105"/>
      <c r="N152"/>
    </row>
    <row r="153" spans="1:14" s="41" customFormat="1">
      <c r="A153"/>
      <c r="B153" s="105"/>
      <c r="C153" s="105"/>
      <c r="D153" s="105"/>
      <c r="E153" s="105"/>
      <c r="F153" s="106"/>
      <c r="G153" s="105"/>
      <c r="H153" s="105"/>
      <c r="I153" s="105"/>
      <c r="J153" s="105"/>
      <c r="K153" s="105"/>
      <c r="L153" s="105"/>
      <c r="M153" s="105"/>
      <c r="N153"/>
    </row>
    <row r="154" spans="1:14" s="41" customFormat="1">
      <c r="A154"/>
      <c r="B154" s="105"/>
      <c r="C154" s="105"/>
      <c r="D154" s="105"/>
      <c r="E154" s="105"/>
      <c r="F154" s="106"/>
      <c r="G154" s="105"/>
      <c r="H154" s="105"/>
      <c r="I154" s="105"/>
      <c r="J154" s="105"/>
      <c r="K154" s="105"/>
      <c r="L154" s="105"/>
      <c r="M154" s="105"/>
      <c r="N154"/>
    </row>
    <row r="155" spans="1:14" s="41" customFormat="1">
      <c r="A155"/>
      <c r="B155" s="105"/>
      <c r="C155" s="105"/>
      <c r="D155" s="105"/>
      <c r="E155" s="105"/>
      <c r="F155" s="106"/>
      <c r="G155" s="105"/>
      <c r="H155" s="105"/>
      <c r="I155" s="105"/>
      <c r="J155" s="105"/>
      <c r="K155" s="105"/>
      <c r="L155" s="105"/>
      <c r="M155" s="105"/>
      <c r="N155"/>
    </row>
    <row r="156" spans="1:14" s="41" customFormat="1">
      <c r="A156"/>
      <c r="B156" s="105"/>
      <c r="C156" s="105"/>
      <c r="D156" s="105"/>
      <c r="E156" s="105"/>
      <c r="F156" s="106"/>
      <c r="G156" s="105"/>
      <c r="H156" s="105"/>
      <c r="I156" s="105"/>
      <c r="J156" s="105"/>
      <c r="K156" s="105"/>
      <c r="L156" s="105"/>
      <c r="M156" s="105"/>
      <c r="N156"/>
    </row>
    <row r="157" spans="1:14" s="41" customFormat="1">
      <c r="A157"/>
      <c r="B157" s="105"/>
      <c r="C157" s="105"/>
      <c r="D157" s="105"/>
      <c r="E157" s="105"/>
      <c r="F157" s="106"/>
      <c r="G157" s="105"/>
      <c r="H157" s="105"/>
      <c r="I157" s="105"/>
      <c r="J157" s="105"/>
      <c r="K157" s="105"/>
      <c r="L157" s="105"/>
      <c r="M157" s="105"/>
      <c r="N157"/>
    </row>
    <row r="158" spans="1:14" s="41" customFormat="1">
      <c r="A158"/>
      <c r="B158" s="105"/>
      <c r="C158" s="105"/>
      <c r="D158" s="105"/>
      <c r="E158" s="105"/>
      <c r="F158" s="106"/>
      <c r="G158" s="105"/>
      <c r="H158" s="105"/>
      <c r="I158" s="105"/>
      <c r="J158" s="105"/>
      <c r="K158" s="105"/>
      <c r="L158" s="105"/>
      <c r="M158" s="105"/>
      <c r="N158"/>
    </row>
    <row r="159" spans="1:14" s="41" customFormat="1">
      <c r="A159"/>
      <c r="B159" s="105"/>
      <c r="C159" s="105"/>
      <c r="D159" s="105"/>
      <c r="E159" s="105"/>
      <c r="F159" s="106"/>
      <c r="G159" s="105"/>
      <c r="H159" s="105"/>
      <c r="I159" s="105"/>
      <c r="J159" s="105"/>
      <c r="K159" s="105"/>
      <c r="L159" s="105"/>
      <c r="M159" s="105"/>
      <c r="N159"/>
    </row>
    <row r="160" spans="1:14" s="41" customFormat="1">
      <c r="A160"/>
      <c r="B160" s="105"/>
      <c r="C160" s="105"/>
      <c r="D160" s="105"/>
      <c r="E160" s="105"/>
      <c r="F160" s="106"/>
      <c r="G160" s="105"/>
      <c r="H160" s="105"/>
      <c r="I160" s="105"/>
      <c r="J160" s="105"/>
      <c r="K160" s="105"/>
      <c r="L160" s="105"/>
      <c r="M160" s="105"/>
      <c r="N160"/>
    </row>
    <row r="161" spans="1:14" s="41" customFormat="1">
      <c r="A161"/>
      <c r="B161" s="105"/>
      <c r="C161" s="105"/>
      <c r="D161" s="105"/>
      <c r="E161" s="105"/>
      <c r="F161" s="106"/>
      <c r="G161" s="105"/>
      <c r="H161" s="105"/>
      <c r="I161" s="105"/>
      <c r="J161" s="105"/>
      <c r="K161" s="105"/>
      <c r="L161" s="105"/>
      <c r="M161" s="105"/>
      <c r="N161"/>
    </row>
    <row r="162" spans="1:14" s="41" customFormat="1">
      <c r="A162"/>
      <c r="B162" s="105"/>
      <c r="C162" s="105"/>
      <c r="D162" s="105"/>
      <c r="E162" s="105"/>
      <c r="F162" s="106"/>
      <c r="G162" s="105"/>
      <c r="H162" s="105"/>
      <c r="I162" s="105"/>
      <c r="J162" s="105"/>
      <c r="K162" s="105"/>
      <c r="L162" s="105"/>
      <c r="M162" s="105"/>
      <c r="N162"/>
    </row>
    <row r="163" spans="1:14" s="41" customFormat="1">
      <c r="A163"/>
      <c r="B163" s="105"/>
      <c r="C163" s="105"/>
      <c r="D163" s="105"/>
      <c r="E163" s="105"/>
      <c r="F163" s="106"/>
      <c r="G163" s="105"/>
      <c r="H163" s="105"/>
      <c r="I163" s="105"/>
      <c r="J163" s="105"/>
      <c r="K163" s="105"/>
      <c r="L163" s="105"/>
      <c r="M163" s="105"/>
      <c r="N163"/>
    </row>
    <row r="164" spans="1:14" s="41" customFormat="1">
      <c r="A164"/>
      <c r="B164" s="105"/>
      <c r="C164" s="105"/>
      <c r="D164" s="105"/>
      <c r="E164" s="105"/>
      <c r="F164" s="106"/>
      <c r="G164" s="105"/>
      <c r="H164" s="105"/>
      <c r="I164" s="105"/>
      <c r="J164" s="105"/>
      <c r="K164" s="105"/>
      <c r="L164" s="105"/>
      <c r="M164" s="105"/>
      <c r="N164"/>
    </row>
    <row r="165" spans="1:14" s="41" customFormat="1">
      <c r="A165"/>
      <c r="B165" s="105"/>
      <c r="C165" s="105"/>
      <c r="D165" s="105"/>
      <c r="E165" s="105"/>
      <c r="F165" s="106"/>
      <c r="G165" s="105"/>
      <c r="H165" s="105"/>
      <c r="I165" s="105"/>
      <c r="J165" s="105"/>
      <c r="K165" s="105"/>
      <c r="L165" s="105"/>
      <c r="M165" s="105"/>
      <c r="N165"/>
    </row>
    <row r="166" spans="1:14" s="41" customFormat="1">
      <c r="A166"/>
      <c r="B166" s="105"/>
      <c r="C166" s="105"/>
      <c r="D166" s="105"/>
      <c r="E166" s="105"/>
      <c r="F166" s="106"/>
      <c r="G166" s="105"/>
      <c r="H166" s="105"/>
      <c r="I166" s="105"/>
      <c r="J166" s="105"/>
      <c r="K166" s="105"/>
      <c r="L166" s="105"/>
      <c r="M166" s="105"/>
      <c r="N166"/>
    </row>
    <row r="167" spans="1:14" s="41" customFormat="1">
      <c r="A167"/>
      <c r="B167" s="105"/>
      <c r="C167" s="105"/>
      <c r="D167" s="105"/>
      <c r="E167" s="105"/>
      <c r="F167" s="106"/>
      <c r="G167" s="105"/>
      <c r="H167" s="105"/>
      <c r="I167" s="105"/>
      <c r="J167" s="105"/>
      <c r="K167" s="105"/>
      <c r="L167" s="105"/>
      <c r="M167" s="105"/>
      <c r="N167"/>
    </row>
    <row r="168" spans="1:14" s="41" customFormat="1">
      <c r="A168"/>
      <c r="B168" s="105"/>
      <c r="C168" s="105"/>
      <c r="D168" s="105"/>
      <c r="E168" s="105"/>
      <c r="F168" s="106"/>
      <c r="G168" s="105"/>
      <c r="H168" s="105"/>
      <c r="I168" s="105"/>
      <c r="J168" s="105"/>
      <c r="K168" s="105"/>
      <c r="L168" s="105"/>
      <c r="M168" s="105"/>
      <c r="N168"/>
    </row>
    <row r="169" spans="1:14" s="41" customFormat="1">
      <c r="A169"/>
      <c r="B169" s="105"/>
      <c r="C169" s="105"/>
      <c r="D169" s="105"/>
      <c r="E169" s="105"/>
      <c r="F169" s="106"/>
      <c r="G169" s="105"/>
      <c r="H169" s="105"/>
      <c r="I169" s="105"/>
      <c r="J169" s="105"/>
      <c r="K169" s="105"/>
      <c r="L169" s="105"/>
      <c r="M169" s="105"/>
      <c r="N169"/>
    </row>
    <row r="170" spans="1:14" s="41" customFormat="1">
      <c r="A170"/>
      <c r="B170" s="105"/>
      <c r="C170" s="105"/>
      <c r="D170" s="105"/>
      <c r="E170" s="105"/>
      <c r="F170" s="106"/>
      <c r="G170" s="105"/>
      <c r="H170" s="105"/>
      <c r="I170" s="105"/>
      <c r="J170" s="105"/>
      <c r="K170" s="105"/>
      <c r="L170" s="105"/>
      <c r="M170" s="105"/>
      <c r="N170"/>
    </row>
    <row r="171" spans="1:14" s="41" customFormat="1">
      <c r="A171"/>
      <c r="B171" s="105"/>
      <c r="C171" s="105"/>
      <c r="D171" s="105"/>
      <c r="E171" s="105"/>
      <c r="F171" s="106"/>
      <c r="G171" s="105"/>
      <c r="H171" s="105"/>
      <c r="I171" s="105"/>
      <c r="J171" s="105"/>
      <c r="K171" s="105"/>
      <c r="L171" s="105"/>
      <c r="M171" s="105"/>
      <c r="N171"/>
    </row>
    <row r="172" spans="1:14" s="41" customFormat="1">
      <c r="A172"/>
      <c r="B172" s="105"/>
      <c r="C172" s="105"/>
      <c r="D172" s="105"/>
      <c r="E172" s="105"/>
      <c r="F172" s="106"/>
      <c r="G172" s="105"/>
      <c r="H172" s="105"/>
      <c r="I172" s="105"/>
      <c r="J172" s="105"/>
      <c r="K172" s="105"/>
      <c r="L172" s="105"/>
      <c r="M172" s="105"/>
      <c r="N172"/>
    </row>
    <row r="173" spans="1:14" s="41" customFormat="1">
      <c r="A173"/>
      <c r="B173" s="105"/>
      <c r="C173" s="105"/>
      <c r="D173" s="105"/>
      <c r="E173" s="105"/>
      <c r="F173" s="106"/>
      <c r="G173" s="105"/>
      <c r="H173" s="105"/>
      <c r="I173" s="105"/>
      <c r="J173" s="105"/>
      <c r="K173" s="105"/>
      <c r="L173" s="105"/>
      <c r="M173" s="105"/>
      <c r="N173"/>
    </row>
    <row r="174" spans="1:14" s="41" customFormat="1">
      <c r="A174"/>
      <c r="B174" s="105"/>
      <c r="C174" s="105"/>
      <c r="D174" s="105"/>
      <c r="E174" s="105"/>
      <c r="F174" s="106"/>
      <c r="G174" s="105"/>
      <c r="H174" s="105"/>
      <c r="I174" s="105"/>
      <c r="J174" s="105"/>
      <c r="K174" s="105"/>
      <c r="L174" s="105"/>
      <c r="M174" s="105"/>
      <c r="N174"/>
    </row>
    <row r="175" spans="1:14" s="41" customFormat="1">
      <c r="A175"/>
      <c r="B175" s="105"/>
      <c r="C175" s="105"/>
      <c r="D175" s="105"/>
      <c r="E175" s="105"/>
      <c r="F175" s="106"/>
      <c r="G175" s="105"/>
      <c r="H175" s="105"/>
      <c r="I175" s="105"/>
      <c r="J175" s="105"/>
      <c r="K175" s="105"/>
      <c r="L175" s="105"/>
      <c r="M175" s="105"/>
      <c r="N175"/>
    </row>
    <row r="176" spans="1:14" s="41" customFormat="1">
      <c r="A176"/>
      <c r="B176" s="105"/>
      <c r="C176" s="105"/>
      <c r="D176" s="105"/>
      <c r="E176" s="105"/>
      <c r="F176" s="106"/>
      <c r="G176" s="105"/>
      <c r="H176" s="105"/>
      <c r="I176" s="105"/>
      <c r="J176" s="105"/>
      <c r="K176" s="105"/>
      <c r="L176" s="105"/>
      <c r="M176" s="105"/>
      <c r="N176"/>
    </row>
    <row r="177" spans="1:14" s="41" customFormat="1">
      <c r="A177"/>
      <c r="B177" s="105"/>
      <c r="C177" s="105"/>
      <c r="D177" s="105"/>
      <c r="E177" s="105"/>
      <c r="F177" s="106"/>
      <c r="G177" s="105"/>
      <c r="H177" s="105"/>
      <c r="I177" s="105"/>
      <c r="J177" s="105"/>
      <c r="K177" s="105"/>
      <c r="L177" s="105"/>
      <c r="M177" s="105"/>
      <c r="N177"/>
    </row>
    <row r="178" spans="1:14" s="41" customFormat="1">
      <c r="A178"/>
      <c r="B178" s="105"/>
      <c r="C178" s="105"/>
      <c r="D178" s="105"/>
      <c r="E178" s="105"/>
      <c r="F178" s="106"/>
      <c r="G178" s="105"/>
      <c r="H178" s="105"/>
      <c r="I178" s="105"/>
      <c r="J178" s="105"/>
      <c r="K178" s="105"/>
      <c r="L178" s="105"/>
      <c r="M178" s="105"/>
      <c r="N178"/>
    </row>
    <row r="179" spans="1:14" s="41" customFormat="1">
      <c r="A179"/>
      <c r="B179" s="105"/>
      <c r="C179" s="105"/>
      <c r="D179" s="105"/>
      <c r="E179" s="105"/>
      <c r="F179" s="106"/>
      <c r="G179" s="105"/>
      <c r="H179" s="105"/>
      <c r="I179" s="105"/>
      <c r="J179" s="105"/>
      <c r="K179" s="105"/>
      <c r="L179" s="105"/>
      <c r="M179" s="105"/>
      <c r="N179"/>
    </row>
    <row r="180" spans="1:14" s="41" customFormat="1">
      <c r="A180"/>
      <c r="B180" s="105"/>
      <c r="C180" s="105"/>
      <c r="D180" s="105"/>
      <c r="E180" s="105"/>
      <c r="F180" s="106"/>
      <c r="G180" s="105"/>
      <c r="H180" s="105"/>
      <c r="I180" s="105"/>
      <c r="J180" s="105"/>
      <c r="K180" s="105"/>
      <c r="L180" s="105"/>
      <c r="M180" s="105"/>
      <c r="N180"/>
    </row>
    <row r="181" spans="1:14" s="41" customFormat="1">
      <c r="A181"/>
      <c r="B181" s="105"/>
      <c r="C181" s="105"/>
      <c r="D181" s="105"/>
      <c r="E181" s="105"/>
      <c r="F181" s="106"/>
      <c r="G181" s="105"/>
      <c r="H181" s="105"/>
      <c r="I181" s="105"/>
      <c r="J181" s="105"/>
      <c r="K181" s="105"/>
      <c r="L181" s="105"/>
      <c r="M181" s="105"/>
      <c r="N181"/>
    </row>
    <row r="182" spans="1:14" s="41" customFormat="1">
      <c r="A182"/>
      <c r="B182" s="105"/>
      <c r="C182" s="105"/>
      <c r="D182" s="105"/>
      <c r="E182" s="105"/>
      <c r="F182" s="106"/>
      <c r="G182" s="105"/>
      <c r="H182" s="105"/>
      <c r="I182" s="105"/>
      <c r="J182" s="105"/>
      <c r="K182" s="105"/>
      <c r="L182" s="105"/>
      <c r="M182" s="105"/>
      <c r="N182"/>
    </row>
    <row r="183" spans="1:14" s="41" customFormat="1">
      <c r="A183"/>
      <c r="B183" s="105"/>
      <c r="C183" s="105"/>
      <c r="D183" s="105"/>
      <c r="E183" s="105"/>
      <c r="F183" s="106"/>
      <c r="G183" s="105"/>
      <c r="H183" s="105"/>
      <c r="I183" s="105"/>
      <c r="J183" s="105"/>
      <c r="K183" s="105"/>
      <c r="L183" s="105"/>
      <c r="M183" s="105"/>
      <c r="N183"/>
    </row>
    <row r="184" spans="1:14" s="41" customFormat="1">
      <c r="A184"/>
      <c r="B184" s="105"/>
      <c r="C184" s="105"/>
      <c r="D184" s="105"/>
      <c r="E184" s="105"/>
      <c r="F184" s="106"/>
      <c r="G184" s="105"/>
      <c r="H184" s="105"/>
      <c r="I184" s="105"/>
      <c r="J184" s="105"/>
      <c r="K184" s="105"/>
      <c r="L184" s="105"/>
      <c r="M184" s="105"/>
      <c r="N184"/>
    </row>
    <row r="185" spans="1:14" s="41" customFormat="1">
      <c r="A185"/>
      <c r="B185" s="105"/>
      <c r="C185" s="105"/>
      <c r="D185" s="105"/>
      <c r="E185" s="105"/>
      <c r="F185" s="106"/>
      <c r="G185" s="105"/>
      <c r="H185" s="105"/>
      <c r="I185" s="105"/>
      <c r="J185" s="105"/>
      <c r="K185" s="105"/>
      <c r="L185" s="105"/>
      <c r="M185" s="105"/>
      <c r="N185"/>
    </row>
    <row r="186" spans="1:14" s="41" customFormat="1">
      <c r="A186"/>
      <c r="B186" s="105"/>
      <c r="C186" s="105"/>
      <c r="D186" s="105"/>
      <c r="E186" s="105"/>
      <c r="F186" s="106"/>
      <c r="G186" s="105"/>
      <c r="H186" s="105"/>
      <c r="I186" s="105"/>
      <c r="J186" s="105"/>
      <c r="K186" s="105"/>
      <c r="L186" s="105"/>
      <c r="M186" s="105"/>
      <c r="N186"/>
    </row>
    <row r="187" spans="1:14" s="41" customFormat="1">
      <c r="A187"/>
      <c r="B187" s="105"/>
      <c r="C187" s="105"/>
      <c r="D187" s="105"/>
      <c r="E187" s="105"/>
      <c r="F187" s="106"/>
      <c r="G187" s="105"/>
      <c r="H187" s="105"/>
      <c r="I187" s="105"/>
      <c r="J187" s="105"/>
      <c r="K187" s="105"/>
      <c r="L187" s="105"/>
      <c r="M187" s="105"/>
      <c r="N187"/>
    </row>
    <row r="188" spans="1:14" s="41" customFormat="1">
      <c r="A188"/>
      <c r="B188" s="105"/>
      <c r="C188" s="105"/>
      <c r="D188" s="105"/>
      <c r="E188" s="105"/>
      <c r="F188" s="106"/>
      <c r="G188" s="105"/>
      <c r="H188" s="105"/>
      <c r="I188" s="105"/>
      <c r="J188" s="105"/>
      <c r="K188" s="105"/>
      <c r="L188" s="105"/>
      <c r="M188" s="105"/>
      <c r="N188"/>
    </row>
    <row r="189" spans="1:14" s="41" customFormat="1">
      <c r="A189"/>
      <c r="B189" s="105"/>
      <c r="C189" s="105"/>
      <c r="D189" s="105"/>
      <c r="E189" s="105"/>
      <c r="F189" s="106"/>
      <c r="G189" s="105"/>
      <c r="H189" s="105"/>
      <c r="I189" s="105"/>
      <c r="J189" s="105"/>
      <c r="K189" s="105"/>
      <c r="L189" s="105"/>
      <c r="M189" s="105"/>
      <c r="N189"/>
    </row>
    <row r="190" spans="1:14" s="41" customFormat="1">
      <c r="A190"/>
      <c r="B190" s="105"/>
      <c r="C190" s="105"/>
      <c r="D190" s="105"/>
      <c r="E190" s="105"/>
      <c r="F190" s="106"/>
      <c r="G190" s="105"/>
      <c r="H190" s="105"/>
      <c r="I190" s="105"/>
      <c r="J190" s="105"/>
      <c r="K190" s="105"/>
      <c r="L190" s="105"/>
      <c r="M190" s="105"/>
      <c r="N190"/>
    </row>
    <row r="191" spans="1:14" s="41" customFormat="1">
      <c r="A191"/>
      <c r="B191" s="105"/>
      <c r="C191" s="105"/>
      <c r="D191" s="105"/>
      <c r="E191" s="105"/>
      <c r="F191" s="106"/>
      <c r="G191" s="105"/>
      <c r="H191" s="105"/>
      <c r="I191" s="105"/>
      <c r="J191" s="105"/>
      <c r="K191" s="105"/>
      <c r="L191" s="105"/>
      <c r="M191" s="105"/>
      <c r="N191"/>
    </row>
    <row r="192" spans="1:14" s="41" customFormat="1">
      <c r="A192"/>
      <c r="B192" s="105"/>
      <c r="C192" s="105"/>
      <c r="D192" s="105"/>
      <c r="E192" s="105"/>
      <c r="F192" s="106"/>
      <c r="G192" s="105"/>
      <c r="H192" s="105"/>
      <c r="I192" s="105"/>
      <c r="J192" s="105"/>
      <c r="K192" s="105"/>
      <c r="L192" s="105"/>
      <c r="M192" s="105"/>
      <c r="N192"/>
    </row>
    <row r="193" spans="1:14" s="41" customFormat="1">
      <c r="A193"/>
      <c r="B193" s="105"/>
      <c r="C193" s="105"/>
      <c r="D193" s="105"/>
      <c r="E193" s="105"/>
      <c r="F193" s="106"/>
      <c r="G193" s="105"/>
      <c r="H193" s="105"/>
      <c r="I193" s="105"/>
      <c r="J193" s="105"/>
      <c r="K193" s="105"/>
      <c r="L193" s="105"/>
      <c r="M193" s="105"/>
      <c r="N193"/>
    </row>
    <row r="194" spans="1:14" s="41" customFormat="1">
      <c r="A194"/>
      <c r="B194" s="105"/>
      <c r="C194" s="105"/>
      <c r="D194" s="105"/>
      <c r="E194" s="105"/>
      <c r="F194" s="106"/>
      <c r="G194" s="105"/>
      <c r="H194" s="105"/>
      <c r="I194" s="105"/>
      <c r="J194" s="105"/>
      <c r="K194" s="105"/>
      <c r="L194" s="105"/>
      <c r="M194" s="105"/>
      <c r="N194"/>
    </row>
    <row r="195" spans="1:14" s="41" customFormat="1">
      <c r="A195"/>
      <c r="B195" s="105"/>
      <c r="C195" s="105"/>
      <c r="D195" s="105"/>
      <c r="E195" s="105"/>
      <c r="F195" s="106"/>
      <c r="G195" s="105"/>
      <c r="H195" s="105"/>
      <c r="I195" s="105"/>
      <c r="J195" s="105"/>
      <c r="K195" s="105"/>
      <c r="L195" s="105"/>
      <c r="M195" s="105"/>
      <c r="N195"/>
    </row>
    <row r="196" spans="1:14" s="41" customFormat="1">
      <c r="A196"/>
      <c r="B196" s="105"/>
      <c r="C196" s="105"/>
      <c r="D196" s="105"/>
      <c r="E196" s="105"/>
      <c r="F196" s="106"/>
      <c r="G196" s="105"/>
      <c r="H196" s="105"/>
      <c r="I196" s="105"/>
      <c r="J196" s="105"/>
      <c r="K196" s="105"/>
      <c r="L196" s="105"/>
      <c r="M196" s="105"/>
      <c r="N196"/>
    </row>
    <row r="197" spans="1:14" s="41" customFormat="1">
      <c r="A197"/>
      <c r="B197" s="105"/>
      <c r="C197" s="105"/>
      <c r="D197" s="105"/>
      <c r="E197" s="105"/>
      <c r="F197" s="106"/>
      <c r="G197" s="105"/>
      <c r="H197" s="105"/>
      <c r="I197" s="105"/>
      <c r="J197" s="105"/>
      <c r="K197" s="105"/>
      <c r="L197" s="105"/>
      <c r="M197" s="105"/>
      <c r="N197"/>
    </row>
    <row r="198" spans="1:14" s="41" customFormat="1">
      <c r="A198"/>
      <c r="B198" s="105"/>
      <c r="C198" s="105"/>
      <c r="D198" s="105"/>
      <c r="E198" s="105"/>
      <c r="F198" s="106"/>
      <c r="G198" s="105"/>
      <c r="H198" s="105"/>
      <c r="I198" s="105"/>
      <c r="J198" s="105"/>
      <c r="K198" s="105"/>
      <c r="L198" s="105"/>
      <c r="M198" s="105"/>
      <c r="N198"/>
    </row>
    <row r="199" spans="1:14" s="41" customFormat="1">
      <c r="A199"/>
      <c r="B199" s="105"/>
      <c r="C199" s="105"/>
      <c r="D199" s="105"/>
      <c r="E199" s="105"/>
      <c r="F199" s="106"/>
      <c r="G199" s="105"/>
      <c r="H199" s="105"/>
      <c r="I199" s="105"/>
      <c r="J199" s="105"/>
      <c r="K199" s="105"/>
      <c r="L199" s="105"/>
      <c r="M199" s="105"/>
      <c r="N199"/>
    </row>
    <row r="200" spans="1:14" s="41" customFormat="1">
      <c r="A200"/>
      <c r="B200" s="105"/>
      <c r="C200" s="105"/>
      <c r="D200" s="105"/>
      <c r="E200" s="105"/>
      <c r="F200" s="106"/>
      <c r="G200" s="105"/>
      <c r="H200" s="105"/>
      <c r="I200" s="105"/>
      <c r="J200" s="105"/>
      <c r="K200" s="105"/>
      <c r="L200" s="105"/>
      <c r="M200" s="105"/>
      <c r="N200"/>
    </row>
    <row r="201" spans="1:14" s="41" customFormat="1">
      <c r="A201"/>
      <c r="B201" s="105"/>
      <c r="C201" s="105"/>
      <c r="D201" s="105"/>
      <c r="E201" s="105"/>
      <c r="F201" s="106"/>
      <c r="G201" s="105"/>
      <c r="H201" s="105"/>
      <c r="I201" s="105"/>
      <c r="J201" s="105"/>
      <c r="K201" s="105"/>
      <c r="L201" s="105"/>
      <c r="M201" s="105"/>
      <c r="N201"/>
    </row>
    <row r="202" spans="1:14" s="41" customFormat="1">
      <c r="A202"/>
      <c r="B202" s="105"/>
      <c r="C202" s="105"/>
      <c r="D202" s="105"/>
      <c r="E202" s="105"/>
      <c r="F202" s="106"/>
      <c r="G202" s="105"/>
      <c r="H202" s="105"/>
      <c r="I202" s="105"/>
      <c r="J202" s="105"/>
      <c r="K202" s="105"/>
      <c r="L202" s="105"/>
      <c r="M202" s="105"/>
      <c r="N202"/>
    </row>
    <row r="203" spans="1:14" s="41" customFormat="1">
      <c r="A203"/>
      <c r="B203" s="105"/>
      <c r="C203" s="105"/>
      <c r="D203" s="105"/>
      <c r="E203" s="105"/>
      <c r="F203" s="106"/>
      <c r="G203" s="105"/>
      <c r="H203" s="105"/>
      <c r="I203" s="105"/>
      <c r="J203" s="105"/>
      <c r="K203" s="105"/>
      <c r="L203" s="105"/>
      <c r="M203" s="105"/>
      <c r="N203"/>
    </row>
    <row r="204" spans="1:14" s="41" customFormat="1">
      <c r="A204"/>
      <c r="B204" s="105"/>
      <c r="C204" s="105"/>
      <c r="D204" s="105"/>
      <c r="E204" s="105"/>
      <c r="F204" s="106"/>
      <c r="G204" s="105"/>
      <c r="H204" s="105"/>
      <c r="I204" s="105"/>
      <c r="J204" s="105"/>
      <c r="K204" s="105"/>
      <c r="L204" s="105"/>
      <c r="M204" s="105"/>
      <c r="N204"/>
    </row>
    <row r="205" spans="1:14" s="41" customFormat="1">
      <c r="A205"/>
      <c r="B205" s="105"/>
      <c r="C205" s="105"/>
      <c r="D205" s="105"/>
      <c r="E205" s="105"/>
      <c r="F205" s="106"/>
      <c r="G205" s="105"/>
      <c r="H205" s="105"/>
      <c r="I205" s="105"/>
      <c r="J205" s="105"/>
      <c r="K205" s="105"/>
      <c r="L205" s="105"/>
      <c r="M205" s="105"/>
      <c r="N205"/>
    </row>
    <row r="206" spans="1:14" s="41" customFormat="1">
      <c r="A206"/>
      <c r="B206" s="105"/>
      <c r="C206" s="105"/>
      <c r="D206" s="105"/>
      <c r="E206" s="105"/>
      <c r="F206" s="106"/>
      <c r="G206" s="105"/>
      <c r="H206" s="105"/>
      <c r="I206" s="105"/>
      <c r="J206" s="105"/>
      <c r="K206" s="105"/>
      <c r="L206" s="105"/>
      <c r="M206" s="105"/>
      <c r="N206"/>
    </row>
    <row r="207" spans="1:14" s="41" customFormat="1">
      <c r="A207"/>
      <c r="B207" s="105"/>
      <c r="C207" s="105"/>
      <c r="D207" s="105"/>
      <c r="E207" s="105"/>
      <c r="F207" s="106"/>
      <c r="G207" s="105"/>
      <c r="H207" s="105"/>
      <c r="I207" s="105"/>
      <c r="J207" s="105"/>
      <c r="K207" s="105"/>
      <c r="L207" s="105"/>
      <c r="M207" s="105"/>
      <c r="N207"/>
    </row>
    <row r="208" spans="1:14" s="41" customFormat="1">
      <c r="A208"/>
      <c r="B208" s="105"/>
      <c r="C208" s="105"/>
      <c r="D208" s="105"/>
      <c r="E208" s="105"/>
      <c r="F208" s="106"/>
      <c r="G208" s="105"/>
      <c r="H208" s="105"/>
      <c r="I208" s="105"/>
      <c r="J208" s="105"/>
      <c r="K208" s="105"/>
      <c r="L208" s="105"/>
      <c r="M208" s="105"/>
      <c r="N208"/>
    </row>
    <row r="209" spans="1:14" s="41" customFormat="1">
      <c r="A209"/>
      <c r="B209" s="105"/>
      <c r="C209" s="105"/>
      <c r="D209" s="105"/>
      <c r="E209" s="105"/>
      <c r="F209" s="106"/>
      <c r="G209" s="105"/>
      <c r="H209" s="105"/>
      <c r="I209" s="105"/>
      <c r="J209" s="105"/>
      <c r="K209" s="105"/>
      <c r="L209" s="105"/>
      <c r="M209" s="105"/>
      <c r="N209"/>
    </row>
    <row r="210" spans="1:14" s="41" customFormat="1">
      <c r="A210"/>
      <c r="B210" s="105"/>
      <c r="C210" s="105"/>
      <c r="D210" s="105"/>
      <c r="E210" s="105"/>
      <c r="F210" s="106"/>
      <c r="G210" s="105"/>
      <c r="H210" s="105"/>
      <c r="I210" s="105"/>
      <c r="J210" s="105"/>
      <c r="K210" s="105"/>
      <c r="L210" s="105"/>
      <c r="M210" s="105"/>
      <c r="N210"/>
    </row>
    <row r="211" spans="1:14" s="41" customFormat="1">
      <c r="A211"/>
      <c r="B211" s="105"/>
      <c r="C211" s="105"/>
      <c r="D211" s="105"/>
      <c r="E211" s="105"/>
      <c r="F211" s="106"/>
      <c r="G211" s="105"/>
      <c r="H211" s="105"/>
      <c r="I211" s="105"/>
      <c r="J211" s="105"/>
      <c r="K211" s="105"/>
      <c r="L211" s="105"/>
      <c r="M211" s="105"/>
      <c r="N211"/>
    </row>
    <row r="212" spans="1:14" s="41" customFormat="1">
      <c r="A212"/>
      <c r="B212" s="105"/>
      <c r="C212" s="105"/>
      <c r="D212" s="105"/>
      <c r="E212" s="105"/>
      <c r="F212" s="106"/>
      <c r="G212" s="105"/>
      <c r="H212" s="105"/>
      <c r="I212" s="105"/>
      <c r="J212" s="105"/>
      <c r="K212" s="105"/>
      <c r="L212" s="105"/>
      <c r="M212" s="105"/>
      <c r="N212"/>
    </row>
    <row r="213" spans="1:14" s="41" customFormat="1">
      <c r="A213"/>
      <c r="B213" s="105"/>
      <c r="C213" s="105"/>
      <c r="D213" s="105"/>
      <c r="E213" s="105"/>
      <c r="F213" s="106"/>
      <c r="G213" s="105"/>
      <c r="H213" s="105"/>
      <c r="I213" s="105"/>
      <c r="J213" s="105"/>
      <c r="K213" s="105"/>
      <c r="L213" s="105"/>
      <c r="M213" s="105"/>
      <c r="N213"/>
    </row>
    <row r="214" spans="1:14" s="41" customFormat="1">
      <c r="A214"/>
      <c r="B214" s="105"/>
      <c r="C214" s="105"/>
      <c r="D214" s="105"/>
      <c r="E214" s="105"/>
      <c r="F214" s="106"/>
      <c r="G214" s="105"/>
      <c r="H214" s="105"/>
      <c r="I214" s="105"/>
      <c r="J214" s="105"/>
      <c r="K214" s="105"/>
      <c r="L214" s="105"/>
      <c r="M214" s="105"/>
      <c r="N214"/>
    </row>
    <row r="215" spans="1:14" s="41" customFormat="1">
      <c r="A215"/>
      <c r="B215" s="105"/>
      <c r="C215" s="105"/>
      <c r="D215" s="105"/>
      <c r="E215" s="105"/>
      <c r="F215" s="106"/>
      <c r="G215" s="105"/>
      <c r="H215" s="105"/>
      <c r="I215" s="105"/>
      <c r="J215" s="105"/>
      <c r="K215" s="105"/>
      <c r="L215" s="105"/>
      <c r="M215" s="105"/>
      <c r="N215"/>
    </row>
    <row r="216" spans="1:14" s="41" customFormat="1">
      <c r="A216"/>
      <c r="B216" s="105"/>
      <c r="C216" s="105"/>
      <c r="D216" s="105"/>
      <c r="E216" s="105"/>
      <c r="F216" s="106"/>
      <c r="G216" s="105"/>
      <c r="H216" s="105"/>
      <c r="I216" s="105"/>
      <c r="J216" s="105"/>
      <c r="K216" s="105"/>
      <c r="L216" s="105"/>
      <c r="M216" s="105"/>
      <c r="N216"/>
    </row>
    <row r="217" spans="1:14" s="41" customFormat="1">
      <c r="A217"/>
      <c r="B217" s="105"/>
      <c r="C217" s="105"/>
      <c r="D217" s="105"/>
      <c r="E217" s="105"/>
      <c r="F217" s="106"/>
      <c r="G217" s="105"/>
      <c r="H217" s="105"/>
      <c r="I217" s="105"/>
      <c r="J217" s="105"/>
      <c r="K217" s="105"/>
      <c r="L217" s="105"/>
      <c r="M217" s="105"/>
      <c r="N217"/>
    </row>
    <row r="218" spans="1:14" s="41" customFormat="1">
      <c r="A218"/>
      <c r="B218" s="105"/>
      <c r="C218" s="105"/>
      <c r="D218" s="105"/>
      <c r="E218" s="105"/>
      <c r="F218" s="106"/>
      <c r="G218" s="105"/>
      <c r="H218" s="105"/>
      <c r="I218" s="105"/>
      <c r="J218" s="105"/>
      <c r="K218" s="105"/>
      <c r="L218" s="105"/>
      <c r="M218" s="105"/>
      <c r="N218"/>
    </row>
    <row r="219" spans="1:14" s="41" customFormat="1">
      <c r="A219"/>
      <c r="B219" s="105"/>
      <c r="C219" s="105"/>
      <c r="D219" s="105"/>
      <c r="E219" s="105"/>
      <c r="F219" s="106"/>
      <c r="G219" s="105"/>
      <c r="H219" s="105"/>
      <c r="I219" s="105"/>
      <c r="J219" s="105"/>
      <c r="K219" s="105"/>
      <c r="L219" s="105"/>
      <c r="M219" s="105"/>
      <c r="N219"/>
    </row>
    <row r="220" spans="1:14" s="41" customFormat="1">
      <c r="A220"/>
      <c r="B220" s="105"/>
      <c r="C220" s="105"/>
      <c r="D220" s="105"/>
      <c r="E220" s="105"/>
      <c r="F220" s="106"/>
      <c r="G220" s="105"/>
      <c r="H220" s="105"/>
      <c r="I220" s="105"/>
      <c r="J220" s="105"/>
      <c r="K220" s="105"/>
      <c r="L220" s="105"/>
      <c r="M220" s="105"/>
      <c r="N220"/>
    </row>
    <row r="221" spans="1:14" s="41" customFormat="1">
      <c r="A221"/>
      <c r="B221" s="105"/>
      <c r="C221" s="105"/>
      <c r="D221" s="105"/>
      <c r="E221" s="105"/>
      <c r="F221" s="106"/>
      <c r="G221" s="105"/>
      <c r="H221" s="105"/>
      <c r="I221" s="105"/>
      <c r="J221" s="105"/>
      <c r="K221" s="105"/>
      <c r="L221" s="105"/>
      <c r="M221" s="105"/>
      <c r="N221"/>
    </row>
  </sheetData>
  <mergeCells count="4">
    <mergeCell ref="A1:G1"/>
    <mergeCell ref="D3:E3"/>
    <mergeCell ref="D4:E4"/>
    <mergeCell ref="F4:G4"/>
  </mergeCells>
  <phoneticPr fontId="2" type="noConversion"/>
  <pageMargins left="0.39370078740157483" right="0.39370078740157483" top="0.78740157480314965" bottom="0.78740157480314965" header="0" footer="0"/>
  <pageSetup paperSize="150" scale="95" pageOrder="overThenDown" orientation="portrait" horizontalDpi="2400" verticalDpi="2400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11</vt:i4>
      </vt:variant>
    </vt:vector>
  </HeadingPairs>
  <TitlesOfParts>
    <vt:vector size="24" baseType="lpstr">
      <vt:lpstr>1.행정구역</vt:lpstr>
      <vt:lpstr>2.인구추이</vt:lpstr>
      <vt:lpstr>3.사망원인별사망</vt:lpstr>
      <vt:lpstr>4.혼인율</vt:lpstr>
      <vt:lpstr>5.이혼율</vt:lpstr>
      <vt:lpstr>6.여성가구주현황</vt:lpstr>
      <vt:lpstr>7.시군별세대및인구(주민등록)</vt:lpstr>
      <vt:lpstr>8.경지면적</vt:lpstr>
      <vt:lpstr>9.상수도</vt:lpstr>
      <vt:lpstr>10.시군별자동차등록</vt:lpstr>
      <vt:lpstr>11.지방세부담</vt:lpstr>
      <vt:lpstr>12.시군공무원</vt:lpstr>
      <vt:lpstr>13.관내관공서 및 주요기관(1-2) </vt:lpstr>
      <vt:lpstr>'1.행정구역'!Print_Area</vt:lpstr>
      <vt:lpstr>'10.시군별자동차등록'!Print_Area</vt:lpstr>
      <vt:lpstr>'11.지방세부담'!Print_Area</vt:lpstr>
      <vt:lpstr>'12.시군공무원'!Print_Area</vt:lpstr>
      <vt:lpstr>'13.관내관공서 및 주요기관(1-2) '!Print_Area</vt:lpstr>
      <vt:lpstr>'2.인구추이'!Print_Area</vt:lpstr>
      <vt:lpstr>'4.혼인율'!Print_Area</vt:lpstr>
      <vt:lpstr>'5.이혼율'!Print_Area</vt:lpstr>
      <vt:lpstr>'6.여성가구주현황'!Print_Area</vt:lpstr>
      <vt:lpstr>'7.시군별세대및인구(주민등록)'!Print_Area</vt:lpstr>
      <vt:lpstr>'9.상수도'!Print_Area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2012-04-04T02:50:52Z</cp:lastPrinted>
  <dcterms:created xsi:type="dcterms:W3CDTF">2007-10-04T05:01:39Z</dcterms:created>
  <dcterms:modified xsi:type="dcterms:W3CDTF">2014-03-26T04:24:08Z</dcterms:modified>
</cp:coreProperties>
</file>